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UUDISTUS/"/>
    </mc:Choice>
  </mc:AlternateContent>
  <xr:revisionPtr revIDLastSave="0" documentId="8_{C5A50627-54C6-4E5E-A826-0C296A17F2E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Tietoa aineistosta" sheetId="4" r:id="rId1"/>
    <sheet name="KOOSTE" sheetId="17" r:id="rId2"/>
    <sheet name="Verot+vos2024" sheetId="10" r:id="rId3"/>
    <sheet name="Verot-23-27" sheetId="18" r:id="rId4"/>
    <sheet name="VOS-22-28" sheetId="6" r:id="rId5"/>
    <sheet name="Vero%-23-24" sheetId="7" r:id="rId6"/>
    <sheet name="Sote-laskelma" sheetId="9" r:id="rId7"/>
    <sheet name="sote19ja22" sheetId="14" r:id="rId8"/>
    <sheet name="Tasapaino19-27" sheetId="16" r:id="rId9"/>
    <sheet name="VM-kto2024" sheetId="12" r:id="rId10"/>
    <sheet name="Tkate-15-28" sheetId="8" r:id="rId11"/>
  </sheets>
  <definedNames>
    <definedName name="_xlnm._FilterDatabase" localSheetId="1" hidden="1">KOOSTE!$A$10:$AH$10</definedName>
    <definedName name="_xlnm._FilterDatabase" localSheetId="7" hidden="1">sote19ja22!$A$10:$G$10</definedName>
    <definedName name="_xlnm._FilterDatabase" localSheetId="6" hidden="1">'Sote-laskelma'!$A$7:$AE$7</definedName>
    <definedName name="_xlnm._FilterDatabase" localSheetId="8" hidden="1">'Tasapaino19-27'!$A$10:$H$10</definedName>
    <definedName name="_xlnm._FilterDatabase" localSheetId="10" hidden="1">'Tkate-15-28'!$A$11:$AH$11</definedName>
    <definedName name="_xlnm._FilterDatabase" localSheetId="5" hidden="1">'Vero%-23-24'!$A$10:$R$10</definedName>
    <definedName name="_xlnm._FilterDatabase" localSheetId="2" hidden="1">'Verot+vos2024'!$A$10:$AA$10</definedName>
    <definedName name="_xlnm._FilterDatabase" localSheetId="3" hidden="1">'Verot-23-27'!$10:$10</definedName>
    <definedName name="_xlnm._FilterDatabase" localSheetId="9" hidden="1">'VM-kto2024'!$A$10:$AN$10</definedName>
    <definedName name="_xlnm._FilterDatabase" localSheetId="4" hidden="1">'VOS-22-28'!$A$10:$I$10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2" i="18" l="1"/>
  <c r="V12" i="18"/>
  <c r="W12" i="18"/>
  <c r="X12" i="18"/>
  <c r="Y12" i="18"/>
  <c r="Z12" i="18"/>
  <c r="AA12" i="18"/>
  <c r="AB12" i="18"/>
  <c r="AC12" i="18"/>
  <c r="AD12" i="18"/>
  <c r="AE12" i="18"/>
  <c r="AF12" i="18"/>
  <c r="AG12" i="18"/>
  <c r="AH12" i="18"/>
  <c r="AI12" i="18"/>
  <c r="U13" i="18"/>
  <c r="V13" i="18"/>
  <c r="W13" i="18"/>
  <c r="X13" i="18"/>
  <c r="Y13" i="18"/>
  <c r="Z13" i="18"/>
  <c r="AA13" i="18"/>
  <c r="AB13" i="18"/>
  <c r="AC13" i="18"/>
  <c r="AD13" i="18"/>
  <c r="AE13" i="18"/>
  <c r="AF13" i="18"/>
  <c r="AG13" i="18"/>
  <c r="AH13" i="18"/>
  <c r="AI13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U96" i="18"/>
  <c r="V96" i="18"/>
  <c r="W96" i="18"/>
  <c r="X96" i="18"/>
  <c r="Y96" i="18"/>
  <c r="Z96" i="18"/>
  <c r="AA96" i="18"/>
  <c r="AB96" i="18"/>
  <c r="AC96" i="18"/>
  <c r="AD96" i="18"/>
  <c r="AE96" i="18"/>
  <c r="AF96" i="18"/>
  <c r="AG96" i="18"/>
  <c r="AH96" i="18"/>
  <c r="AI96" i="18"/>
  <c r="U97" i="18"/>
  <c r="V97" i="18"/>
  <c r="W97" i="18"/>
  <c r="X97" i="18"/>
  <c r="Y97" i="18"/>
  <c r="Z97" i="18"/>
  <c r="AA97" i="18"/>
  <c r="AB97" i="18"/>
  <c r="AC97" i="18"/>
  <c r="AD97" i="18"/>
  <c r="AE97" i="18"/>
  <c r="AF97" i="18"/>
  <c r="AG97" i="18"/>
  <c r="AH97" i="18"/>
  <c r="AI97" i="18"/>
  <c r="U98" i="18"/>
  <c r="V98" i="18"/>
  <c r="W98" i="18"/>
  <c r="X98" i="18"/>
  <c r="Y98" i="18"/>
  <c r="Z98" i="18"/>
  <c r="AA98" i="18"/>
  <c r="AB98" i="18"/>
  <c r="AC98" i="18"/>
  <c r="AD98" i="18"/>
  <c r="AE98" i="18"/>
  <c r="AF98" i="18"/>
  <c r="AG98" i="18"/>
  <c r="AH98" i="18"/>
  <c r="AI98" i="18"/>
  <c r="U99" i="18"/>
  <c r="V99" i="18"/>
  <c r="W99" i="18"/>
  <c r="X99" i="18"/>
  <c r="Y99" i="18"/>
  <c r="Z99" i="18"/>
  <c r="AA99" i="18"/>
  <c r="AB99" i="18"/>
  <c r="AC99" i="18"/>
  <c r="AD99" i="18"/>
  <c r="AE99" i="18"/>
  <c r="AF99" i="18"/>
  <c r="AG99" i="18"/>
  <c r="AH99" i="18"/>
  <c r="AI99" i="18"/>
  <c r="U100" i="18"/>
  <c r="V100" i="18"/>
  <c r="W100" i="18"/>
  <c r="X100" i="18"/>
  <c r="Y100" i="18"/>
  <c r="Z100" i="18"/>
  <c r="AA100" i="18"/>
  <c r="AB100" i="18"/>
  <c r="AC100" i="18"/>
  <c r="AD100" i="18"/>
  <c r="AE100" i="18"/>
  <c r="AF100" i="18"/>
  <c r="AG100" i="18"/>
  <c r="AH100" i="18"/>
  <c r="AI100" i="18"/>
  <c r="U101" i="18"/>
  <c r="V101" i="18"/>
  <c r="W101" i="18"/>
  <c r="X101" i="18"/>
  <c r="Y101" i="18"/>
  <c r="Z101" i="18"/>
  <c r="AA101" i="18"/>
  <c r="AB101" i="18"/>
  <c r="AC101" i="18"/>
  <c r="AD101" i="18"/>
  <c r="AE101" i="18"/>
  <c r="AF101" i="18"/>
  <c r="AG101" i="18"/>
  <c r="AH101" i="18"/>
  <c r="AI101" i="18"/>
  <c r="U102" i="18"/>
  <c r="V102" i="18"/>
  <c r="W102" i="18"/>
  <c r="X102" i="18"/>
  <c r="Y102" i="18"/>
  <c r="Z102" i="18"/>
  <c r="AA102" i="18"/>
  <c r="AB102" i="18"/>
  <c r="AC102" i="18"/>
  <c r="AD102" i="18"/>
  <c r="AE102" i="18"/>
  <c r="AF102" i="18"/>
  <c r="AG102" i="18"/>
  <c r="AH102" i="18"/>
  <c r="AI102" i="18"/>
  <c r="U103" i="18"/>
  <c r="V103" i="18"/>
  <c r="W103" i="18"/>
  <c r="X103" i="18"/>
  <c r="Y103" i="18"/>
  <c r="Z103" i="18"/>
  <c r="AA103" i="18"/>
  <c r="AB103" i="18"/>
  <c r="AC103" i="18"/>
  <c r="AD103" i="18"/>
  <c r="AE103" i="18"/>
  <c r="AF103" i="18"/>
  <c r="AG103" i="18"/>
  <c r="AH103" i="18"/>
  <c r="AI103" i="18"/>
  <c r="U104" i="18"/>
  <c r="V104" i="18"/>
  <c r="W104" i="18"/>
  <c r="X104" i="18"/>
  <c r="Y104" i="18"/>
  <c r="Z104" i="18"/>
  <c r="AA104" i="18"/>
  <c r="AB104" i="18"/>
  <c r="AC104" i="18"/>
  <c r="AD104" i="18"/>
  <c r="AE104" i="18"/>
  <c r="AF104" i="18"/>
  <c r="AG104" i="18"/>
  <c r="AH104" i="18"/>
  <c r="AI104" i="18"/>
  <c r="U105" i="18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I105" i="18"/>
  <c r="U106" i="18"/>
  <c r="V106" i="18"/>
  <c r="W106" i="18"/>
  <c r="X106" i="18"/>
  <c r="Y106" i="18"/>
  <c r="Z106" i="18"/>
  <c r="AA106" i="18"/>
  <c r="AB106" i="18"/>
  <c r="AC106" i="18"/>
  <c r="AD106" i="18"/>
  <c r="AE106" i="18"/>
  <c r="AF106" i="18"/>
  <c r="AG106" i="18"/>
  <c r="AH106" i="18"/>
  <c r="AI106" i="18"/>
  <c r="U107" i="18"/>
  <c r="V107" i="18"/>
  <c r="W107" i="18"/>
  <c r="X107" i="18"/>
  <c r="Y107" i="18"/>
  <c r="Z107" i="18"/>
  <c r="AA107" i="18"/>
  <c r="AB107" i="18"/>
  <c r="AC107" i="18"/>
  <c r="AD107" i="18"/>
  <c r="AE107" i="18"/>
  <c r="AF107" i="18"/>
  <c r="AG107" i="18"/>
  <c r="AH107" i="18"/>
  <c r="AI107" i="18"/>
  <c r="U108" i="18"/>
  <c r="V108" i="18"/>
  <c r="W108" i="18"/>
  <c r="X108" i="18"/>
  <c r="Y108" i="18"/>
  <c r="Z108" i="18"/>
  <c r="AA108" i="18"/>
  <c r="AB108" i="18"/>
  <c r="AC108" i="18"/>
  <c r="AD108" i="18"/>
  <c r="AE108" i="18"/>
  <c r="AF108" i="18"/>
  <c r="AG108" i="18"/>
  <c r="AH108" i="18"/>
  <c r="AI108" i="18"/>
  <c r="U109" i="18"/>
  <c r="V109" i="18"/>
  <c r="W109" i="18"/>
  <c r="X109" i="18"/>
  <c r="Y109" i="18"/>
  <c r="Z109" i="18"/>
  <c r="AA109" i="18"/>
  <c r="AB109" i="18"/>
  <c r="AC109" i="18"/>
  <c r="AD109" i="18"/>
  <c r="AE109" i="18"/>
  <c r="AF109" i="18"/>
  <c r="AG109" i="18"/>
  <c r="AH109" i="18"/>
  <c r="AI109" i="18"/>
  <c r="U110" i="18"/>
  <c r="V110" i="18"/>
  <c r="W110" i="18"/>
  <c r="X110" i="18"/>
  <c r="Y110" i="18"/>
  <c r="Z110" i="18"/>
  <c r="AA110" i="18"/>
  <c r="AB110" i="18"/>
  <c r="AC110" i="18"/>
  <c r="AD110" i="18"/>
  <c r="AE110" i="18"/>
  <c r="AF110" i="18"/>
  <c r="AG110" i="18"/>
  <c r="AH110" i="18"/>
  <c r="AI110" i="18"/>
  <c r="U111" i="18"/>
  <c r="V111" i="18"/>
  <c r="W111" i="18"/>
  <c r="X111" i="18"/>
  <c r="Y111" i="18"/>
  <c r="Z111" i="18"/>
  <c r="AA111" i="18"/>
  <c r="AB111" i="18"/>
  <c r="AC111" i="18"/>
  <c r="AD111" i="18"/>
  <c r="AE111" i="18"/>
  <c r="AF111" i="18"/>
  <c r="AG111" i="18"/>
  <c r="AH111" i="18"/>
  <c r="AI111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U113" i="18"/>
  <c r="V113" i="18"/>
  <c r="W113" i="18"/>
  <c r="X113" i="18"/>
  <c r="Y113" i="18"/>
  <c r="Z113" i="18"/>
  <c r="AA113" i="18"/>
  <c r="AB113" i="18"/>
  <c r="AC113" i="18"/>
  <c r="AD113" i="18"/>
  <c r="AE113" i="18"/>
  <c r="AF113" i="18"/>
  <c r="AG113" i="18"/>
  <c r="AH113" i="18"/>
  <c r="AI113" i="18"/>
  <c r="U114" i="18"/>
  <c r="V114" i="18"/>
  <c r="W114" i="18"/>
  <c r="X114" i="18"/>
  <c r="Y114" i="18"/>
  <c r="Z114" i="18"/>
  <c r="AA114" i="18"/>
  <c r="AB114" i="18"/>
  <c r="AC114" i="18"/>
  <c r="AD114" i="18"/>
  <c r="AE114" i="18"/>
  <c r="AF114" i="18"/>
  <c r="AG114" i="18"/>
  <c r="AH114" i="18"/>
  <c r="AI114" i="18"/>
  <c r="U115" i="18"/>
  <c r="V115" i="18"/>
  <c r="W115" i="18"/>
  <c r="X115" i="18"/>
  <c r="Y115" i="18"/>
  <c r="Z115" i="18"/>
  <c r="AA115" i="18"/>
  <c r="AB115" i="18"/>
  <c r="AC115" i="18"/>
  <c r="AD115" i="18"/>
  <c r="AE115" i="18"/>
  <c r="AF115" i="18"/>
  <c r="AG115" i="18"/>
  <c r="AH115" i="18"/>
  <c r="AI115" i="18"/>
  <c r="U116" i="18"/>
  <c r="V116" i="18"/>
  <c r="W116" i="18"/>
  <c r="X116" i="18"/>
  <c r="Y116" i="18"/>
  <c r="Z116" i="18"/>
  <c r="AA116" i="18"/>
  <c r="AB116" i="18"/>
  <c r="AC116" i="18"/>
  <c r="AD116" i="18"/>
  <c r="AE116" i="18"/>
  <c r="AF116" i="18"/>
  <c r="AG116" i="18"/>
  <c r="AH116" i="18"/>
  <c r="AI116" i="18"/>
  <c r="U117" i="18"/>
  <c r="V117" i="18"/>
  <c r="W117" i="18"/>
  <c r="X117" i="18"/>
  <c r="Y117" i="18"/>
  <c r="Z117" i="18"/>
  <c r="AA117" i="18"/>
  <c r="AB117" i="18"/>
  <c r="AC117" i="18"/>
  <c r="AD117" i="18"/>
  <c r="AE117" i="18"/>
  <c r="AF117" i="18"/>
  <c r="AG117" i="18"/>
  <c r="AH117" i="18"/>
  <c r="AI117" i="18"/>
  <c r="U118" i="18"/>
  <c r="V118" i="18"/>
  <c r="W118" i="18"/>
  <c r="X118" i="18"/>
  <c r="Y118" i="18"/>
  <c r="Z118" i="18"/>
  <c r="AA118" i="18"/>
  <c r="AB118" i="18"/>
  <c r="AC118" i="18"/>
  <c r="AD118" i="18"/>
  <c r="AE118" i="18"/>
  <c r="AF118" i="18"/>
  <c r="AG118" i="18"/>
  <c r="AH118" i="18"/>
  <c r="AI118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U120" i="18"/>
  <c r="V120" i="18"/>
  <c r="W120" i="18"/>
  <c r="X120" i="18"/>
  <c r="Y120" i="18"/>
  <c r="Z120" i="18"/>
  <c r="AA120" i="18"/>
  <c r="AB120" i="18"/>
  <c r="AC120" i="18"/>
  <c r="AD120" i="18"/>
  <c r="AE120" i="18"/>
  <c r="AF120" i="18"/>
  <c r="AG120" i="18"/>
  <c r="AH120" i="18"/>
  <c r="AI120" i="18"/>
  <c r="U121" i="18"/>
  <c r="V121" i="18"/>
  <c r="W121" i="18"/>
  <c r="X121" i="18"/>
  <c r="Y121" i="18"/>
  <c r="Z121" i="18"/>
  <c r="AA121" i="18"/>
  <c r="AB121" i="18"/>
  <c r="AC121" i="18"/>
  <c r="AD121" i="18"/>
  <c r="AE121" i="18"/>
  <c r="AF121" i="18"/>
  <c r="AG121" i="18"/>
  <c r="AH121" i="18"/>
  <c r="AI121" i="18"/>
  <c r="U122" i="18"/>
  <c r="V122" i="18"/>
  <c r="W122" i="18"/>
  <c r="X122" i="18"/>
  <c r="Y122" i="18"/>
  <c r="Z122" i="18"/>
  <c r="AA122" i="18"/>
  <c r="AB122" i="18"/>
  <c r="AC122" i="18"/>
  <c r="AD122" i="18"/>
  <c r="AE122" i="18"/>
  <c r="AF122" i="18"/>
  <c r="AG122" i="18"/>
  <c r="AH122" i="18"/>
  <c r="AI122" i="18"/>
  <c r="U123" i="18"/>
  <c r="V123" i="18"/>
  <c r="W123" i="18"/>
  <c r="X123" i="18"/>
  <c r="Y123" i="18"/>
  <c r="Z123" i="18"/>
  <c r="AA123" i="18"/>
  <c r="AB123" i="18"/>
  <c r="AC123" i="18"/>
  <c r="AD123" i="18"/>
  <c r="AE123" i="18"/>
  <c r="AF123" i="18"/>
  <c r="AG123" i="18"/>
  <c r="AH123" i="18"/>
  <c r="AI123" i="18"/>
  <c r="U124" i="18"/>
  <c r="V124" i="18"/>
  <c r="W124" i="18"/>
  <c r="X124" i="18"/>
  <c r="Y124" i="18"/>
  <c r="Z124" i="18"/>
  <c r="AA124" i="18"/>
  <c r="AB124" i="18"/>
  <c r="AC124" i="18"/>
  <c r="AD124" i="18"/>
  <c r="AE124" i="18"/>
  <c r="AF124" i="18"/>
  <c r="AG124" i="18"/>
  <c r="AH124" i="18"/>
  <c r="AI124" i="18"/>
  <c r="U125" i="18"/>
  <c r="V125" i="18"/>
  <c r="W125" i="18"/>
  <c r="X125" i="18"/>
  <c r="Y125" i="18"/>
  <c r="Z125" i="18"/>
  <c r="AA125" i="18"/>
  <c r="AB125" i="18"/>
  <c r="AC125" i="18"/>
  <c r="AD125" i="18"/>
  <c r="AE125" i="18"/>
  <c r="AF125" i="18"/>
  <c r="AG125" i="18"/>
  <c r="AH125" i="18"/>
  <c r="AI125" i="18"/>
  <c r="U126" i="18"/>
  <c r="V126" i="18"/>
  <c r="W126" i="18"/>
  <c r="X126" i="18"/>
  <c r="Y126" i="18"/>
  <c r="Z126" i="18"/>
  <c r="AA126" i="18"/>
  <c r="AB126" i="18"/>
  <c r="AC126" i="18"/>
  <c r="AD126" i="18"/>
  <c r="AE126" i="18"/>
  <c r="AF126" i="18"/>
  <c r="AG126" i="18"/>
  <c r="AH126" i="18"/>
  <c r="AI126" i="18"/>
  <c r="U127" i="18"/>
  <c r="V127" i="18"/>
  <c r="W127" i="18"/>
  <c r="X127" i="18"/>
  <c r="Y127" i="18"/>
  <c r="Z127" i="18"/>
  <c r="AA127" i="18"/>
  <c r="AB127" i="18"/>
  <c r="AC127" i="18"/>
  <c r="AD127" i="18"/>
  <c r="AE127" i="18"/>
  <c r="AF127" i="18"/>
  <c r="AG127" i="18"/>
  <c r="AH127" i="18"/>
  <c r="AI127" i="18"/>
  <c r="U128" i="18"/>
  <c r="V128" i="18"/>
  <c r="W128" i="18"/>
  <c r="X128" i="18"/>
  <c r="Y128" i="18"/>
  <c r="Z128" i="18"/>
  <c r="AA128" i="18"/>
  <c r="AB128" i="18"/>
  <c r="AC128" i="18"/>
  <c r="AD128" i="18"/>
  <c r="AE128" i="18"/>
  <c r="AF128" i="18"/>
  <c r="AG128" i="18"/>
  <c r="AH128" i="18"/>
  <c r="AI128" i="18"/>
  <c r="U129" i="18"/>
  <c r="V129" i="18"/>
  <c r="W129" i="18"/>
  <c r="X129" i="18"/>
  <c r="Y129" i="18"/>
  <c r="Z129" i="18"/>
  <c r="AA129" i="18"/>
  <c r="AB129" i="18"/>
  <c r="AC129" i="18"/>
  <c r="AD129" i="18"/>
  <c r="AE129" i="18"/>
  <c r="AF129" i="18"/>
  <c r="AG129" i="18"/>
  <c r="AH129" i="18"/>
  <c r="AI129" i="18"/>
  <c r="U130" i="18"/>
  <c r="V130" i="18"/>
  <c r="W130" i="18"/>
  <c r="X130" i="18"/>
  <c r="Y130" i="18"/>
  <c r="Z130" i="18"/>
  <c r="AA130" i="18"/>
  <c r="AB130" i="18"/>
  <c r="AC130" i="18"/>
  <c r="AD130" i="18"/>
  <c r="AE130" i="18"/>
  <c r="AF130" i="18"/>
  <c r="AG130" i="18"/>
  <c r="AH130" i="18"/>
  <c r="AI130" i="18"/>
  <c r="U131" i="18"/>
  <c r="V131" i="18"/>
  <c r="W131" i="18"/>
  <c r="X131" i="18"/>
  <c r="Y131" i="18"/>
  <c r="Z131" i="18"/>
  <c r="AA131" i="18"/>
  <c r="AB131" i="18"/>
  <c r="AC131" i="18"/>
  <c r="AD131" i="18"/>
  <c r="AE131" i="18"/>
  <c r="AF131" i="18"/>
  <c r="AG131" i="18"/>
  <c r="AH131" i="18"/>
  <c r="AI131" i="18"/>
  <c r="U132" i="18"/>
  <c r="V132" i="18"/>
  <c r="W132" i="18"/>
  <c r="X132" i="18"/>
  <c r="Y132" i="18"/>
  <c r="Z132" i="18"/>
  <c r="AA132" i="18"/>
  <c r="AB132" i="18"/>
  <c r="AC132" i="18"/>
  <c r="AD132" i="18"/>
  <c r="AE132" i="18"/>
  <c r="AF132" i="18"/>
  <c r="AG132" i="18"/>
  <c r="AH132" i="18"/>
  <c r="AI132" i="18"/>
  <c r="U133" i="18"/>
  <c r="V133" i="18"/>
  <c r="W133" i="18"/>
  <c r="X133" i="18"/>
  <c r="Y133" i="18"/>
  <c r="Z133" i="18"/>
  <c r="AA133" i="18"/>
  <c r="AB133" i="18"/>
  <c r="AC133" i="18"/>
  <c r="AD133" i="18"/>
  <c r="AE133" i="18"/>
  <c r="AF133" i="18"/>
  <c r="AG133" i="18"/>
  <c r="AH133" i="18"/>
  <c r="AI133" i="18"/>
  <c r="U134" i="18"/>
  <c r="V134" i="18"/>
  <c r="W134" i="18"/>
  <c r="X134" i="18"/>
  <c r="Y134" i="18"/>
  <c r="Z134" i="18"/>
  <c r="AA134" i="18"/>
  <c r="AB134" i="18"/>
  <c r="AC134" i="18"/>
  <c r="AD134" i="18"/>
  <c r="AE134" i="18"/>
  <c r="AF134" i="18"/>
  <c r="AG134" i="18"/>
  <c r="AH134" i="18"/>
  <c r="AI134" i="18"/>
  <c r="U135" i="18"/>
  <c r="V135" i="18"/>
  <c r="W135" i="18"/>
  <c r="X135" i="18"/>
  <c r="Y135" i="18"/>
  <c r="Z135" i="18"/>
  <c r="AA135" i="18"/>
  <c r="AB135" i="18"/>
  <c r="AC135" i="18"/>
  <c r="AD135" i="18"/>
  <c r="AE135" i="18"/>
  <c r="AF135" i="18"/>
  <c r="AG135" i="18"/>
  <c r="AH135" i="18"/>
  <c r="AI135" i="18"/>
  <c r="U136" i="18"/>
  <c r="V136" i="18"/>
  <c r="W136" i="18"/>
  <c r="X136" i="18"/>
  <c r="Y136" i="18"/>
  <c r="Z136" i="18"/>
  <c r="AA136" i="18"/>
  <c r="AB136" i="18"/>
  <c r="AC136" i="18"/>
  <c r="AD136" i="18"/>
  <c r="AE136" i="18"/>
  <c r="AF136" i="18"/>
  <c r="AG136" i="18"/>
  <c r="AH136" i="18"/>
  <c r="AI136" i="18"/>
  <c r="U137" i="18"/>
  <c r="V137" i="18"/>
  <c r="W137" i="18"/>
  <c r="X137" i="18"/>
  <c r="Y137" i="18"/>
  <c r="Z137" i="18"/>
  <c r="AA137" i="18"/>
  <c r="AB137" i="18"/>
  <c r="AC137" i="18"/>
  <c r="AD137" i="18"/>
  <c r="AE137" i="18"/>
  <c r="AF137" i="18"/>
  <c r="AG137" i="18"/>
  <c r="AH137" i="18"/>
  <c r="AI137" i="18"/>
  <c r="U138" i="18"/>
  <c r="V138" i="18"/>
  <c r="W138" i="18"/>
  <c r="X138" i="18"/>
  <c r="Y138" i="18"/>
  <c r="Z138" i="18"/>
  <c r="AA138" i="18"/>
  <c r="AB138" i="18"/>
  <c r="AC138" i="18"/>
  <c r="AD138" i="18"/>
  <c r="AE138" i="18"/>
  <c r="AF138" i="18"/>
  <c r="AG138" i="18"/>
  <c r="AH138" i="18"/>
  <c r="AI138" i="18"/>
  <c r="U139" i="18"/>
  <c r="V139" i="18"/>
  <c r="W139" i="18"/>
  <c r="X139" i="18"/>
  <c r="Y139" i="18"/>
  <c r="Z139" i="18"/>
  <c r="AA139" i="18"/>
  <c r="AB139" i="18"/>
  <c r="AC139" i="18"/>
  <c r="AD139" i="18"/>
  <c r="AE139" i="18"/>
  <c r="AF139" i="18"/>
  <c r="AG139" i="18"/>
  <c r="AH139" i="18"/>
  <c r="AI139" i="18"/>
  <c r="U140" i="18"/>
  <c r="V140" i="18"/>
  <c r="W140" i="18"/>
  <c r="X140" i="18"/>
  <c r="Y140" i="18"/>
  <c r="Z140" i="18"/>
  <c r="AA140" i="18"/>
  <c r="AB140" i="18"/>
  <c r="AC140" i="18"/>
  <c r="AD140" i="18"/>
  <c r="AE140" i="18"/>
  <c r="AF140" i="18"/>
  <c r="AG140" i="18"/>
  <c r="AH140" i="18"/>
  <c r="AI140" i="18"/>
  <c r="U141" i="18"/>
  <c r="V141" i="18"/>
  <c r="W141" i="18"/>
  <c r="X141" i="18"/>
  <c r="Y141" i="18"/>
  <c r="Z141" i="18"/>
  <c r="AA141" i="18"/>
  <c r="AB141" i="18"/>
  <c r="AC141" i="18"/>
  <c r="AD141" i="18"/>
  <c r="AE141" i="18"/>
  <c r="AF141" i="18"/>
  <c r="AG141" i="18"/>
  <c r="AH141" i="18"/>
  <c r="AI141" i="18"/>
  <c r="U142" i="18"/>
  <c r="V142" i="18"/>
  <c r="W142" i="18"/>
  <c r="X142" i="18"/>
  <c r="Y142" i="18"/>
  <c r="Z142" i="18"/>
  <c r="AA142" i="18"/>
  <c r="AB142" i="18"/>
  <c r="AC142" i="18"/>
  <c r="AD142" i="18"/>
  <c r="AE142" i="18"/>
  <c r="AF142" i="18"/>
  <c r="AG142" i="18"/>
  <c r="AH142" i="18"/>
  <c r="AI142" i="18"/>
  <c r="U143" i="18"/>
  <c r="V143" i="18"/>
  <c r="W143" i="18"/>
  <c r="X143" i="18"/>
  <c r="Y143" i="18"/>
  <c r="Z143" i="18"/>
  <c r="AA143" i="18"/>
  <c r="AB143" i="18"/>
  <c r="AC143" i="18"/>
  <c r="AD143" i="18"/>
  <c r="AE143" i="18"/>
  <c r="AF143" i="18"/>
  <c r="AG143" i="18"/>
  <c r="AH143" i="18"/>
  <c r="AI143" i="18"/>
  <c r="U144" i="18"/>
  <c r="V144" i="18"/>
  <c r="W144" i="18"/>
  <c r="X144" i="18"/>
  <c r="Y144" i="18"/>
  <c r="Z144" i="18"/>
  <c r="AA144" i="18"/>
  <c r="AB144" i="18"/>
  <c r="AC144" i="18"/>
  <c r="AD144" i="18"/>
  <c r="AE144" i="18"/>
  <c r="AF144" i="18"/>
  <c r="AG144" i="18"/>
  <c r="AH144" i="18"/>
  <c r="AI144" i="18"/>
  <c r="U145" i="18"/>
  <c r="V145" i="18"/>
  <c r="W145" i="18"/>
  <c r="X145" i="18"/>
  <c r="Y145" i="18"/>
  <c r="Z145" i="18"/>
  <c r="AA145" i="18"/>
  <c r="AB145" i="18"/>
  <c r="AC145" i="18"/>
  <c r="AD145" i="18"/>
  <c r="AE145" i="18"/>
  <c r="AF145" i="18"/>
  <c r="AG145" i="18"/>
  <c r="AH145" i="18"/>
  <c r="AI145" i="18"/>
  <c r="U146" i="18"/>
  <c r="V146" i="18"/>
  <c r="W146" i="18"/>
  <c r="X146" i="18"/>
  <c r="Y146" i="18"/>
  <c r="Z146" i="18"/>
  <c r="AA146" i="18"/>
  <c r="AB146" i="18"/>
  <c r="AC146" i="18"/>
  <c r="AD146" i="18"/>
  <c r="AE146" i="18"/>
  <c r="AF146" i="18"/>
  <c r="AG146" i="18"/>
  <c r="AH146" i="18"/>
  <c r="AI146" i="18"/>
  <c r="U147" i="18"/>
  <c r="V147" i="18"/>
  <c r="W147" i="18"/>
  <c r="X147" i="18"/>
  <c r="Y147" i="18"/>
  <c r="Z147" i="18"/>
  <c r="AA147" i="18"/>
  <c r="AB147" i="18"/>
  <c r="AC147" i="18"/>
  <c r="AD147" i="18"/>
  <c r="AE147" i="18"/>
  <c r="AF147" i="18"/>
  <c r="AG147" i="18"/>
  <c r="AH147" i="18"/>
  <c r="AI147" i="18"/>
  <c r="U148" i="18"/>
  <c r="V148" i="18"/>
  <c r="W148" i="18"/>
  <c r="X148" i="18"/>
  <c r="Y148" i="18"/>
  <c r="Z148" i="18"/>
  <c r="AA148" i="18"/>
  <c r="AB148" i="18"/>
  <c r="AC148" i="18"/>
  <c r="AD148" i="18"/>
  <c r="AE148" i="18"/>
  <c r="AF148" i="18"/>
  <c r="AG148" i="18"/>
  <c r="AH148" i="18"/>
  <c r="AI148" i="18"/>
  <c r="U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U151" i="18"/>
  <c r="V151" i="18"/>
  <c r="W151" i="18"/>
  <c r="X151" i="18"/>
  <c r="Y151" i="18"/>
  <c r="Z151" i="18"/>
  <c r="AA151" i="18"/>
  <c r="AB151" i="18"/>
  <c r="AC151" i="18"/>
  <c r="AD151" i="18"/>
  <c r="AE151" i="18"/>
  <c r="AF151" i="18"/>
  <c r="AG151" i="18"/>
  <c r="AH151" i="18"/>
  <c r="AI151" i="18"/>
  <c r="U152" i="18"/>
  <c r="V152" i="18"/>
  <c r="W152" i="18"/>
  <c r="X152" i="18"/>
  <c r="Y152" i="18"/>
  <c r="Z152" i="18"/>
  <c r="AA152" i="18"/>
  <c r="AB152" i="18"/>
  <c r="AC152" i="18"/>
  <c r="AD152" i="18"/>
  <c r="AE152" i="18"/>
  <c r="AF152" i="18"/>
  <c r="AG152" i="18"/>
  <c r="AH152" i="18"/>
  <c r="AI152" i="18"/>
  <c r="U153" i="18"/>
  <c r="V153" i="18"/>
  <c r="W153" i="18"/>
  <c r="X153" i="18"/>
  <c r="Y153" i="18"/>
  <c r="Z153" i="18"/>
  <c r="AA153" i="18"/>
  <c r="AB153" i="18"/>
  <c r="AC153" i="18"/>
  <c r="AD153" i="18"/>
  <c r="AE153" i="18"/>
  <c r="AF153" i="18"/>
  <c r="AG153" i="18"/>
  <c r="AH153" i="18"/>
  <c r="AI153" i="18"/>
  <c r="U154" i="18"/>
  <c r="V154" i="18"/>
  <c r="W154" i="18"/>
  <c r="X154" i="18"/>
  <c r="Y154" i="18"/>
  <c r="Z154" i="18"/>
  <c r="AA154" i="18"/>
  <c r="AB154" i="18"/>
  <c r="AC154" i="18"/>
  <c r="AD154" i="18"/>
  <c r="AE154" i="18"/>
  <c r="AF154" i="18"/>
  <c r="AG154" i="18"/>
  <c r="AH154" i="18"/>
  <c r="AI154" i="18"/>
  <c r="U155" i="18"/>
  <c r="V155" i="18"/>
  <c r="W155" i="18"/>
  <c r="X155" i="18"/>
  <c r="Y155" i="18"/>
  <c r="Z155" i="18"/>
  <c r="AA155" i="18"/>
  <c r="AB155" i="18"/>
  <c r="AC155" i="18"/>
  <c r="AD155" i="18"/>
  <c r="AE155" i="18"/>
  <c r="AF155" i="18"/>
  <c r="AG155" i="18"/>
  <c r="AH155" i="18"/>
  <c r="AI155" i="18"/>
  <c r="U156" i="18"/>
  <c r="V156" i="18"/>
  <c r="W156" i="18"/>
  <c r="X156" i="18"/>
  <c r="Y156" i="18"/>
  <c r="Z156" i="18"/>
  <c r="AA156" i="18"/>
  <c r="AB156" i="18"/>
  <c r="AC156" i="18"/>
  <c r="AD156" i="18"/>
  <c r="AE156" i="18"/>
  <c r="AF156" i="18"/>
  <c r="AG156" i="18"/>
  <c r="AH156" i="18"/>
  <c r="AI156" i="18"/>
  <c r="U157" i="18"/>
  <c r="V157" i="18"/>
  <c r="W157" i="18"/>
  <c r="X157" i="18"/>
  <c r="Y157" i="18"/>
  <c r="Z157" i="18"/>
  <c r="AA157" i="18"/>
  <c r="AB157" i="18"/>
  <c r="AC157" i="18"/>
  <c r="AD157" i="18"/>
  <c r="AE157" i="18"/>
  <c r="AF157" i="18"/>
  <c r="AG157" i="18"/>
  <c r="AH157" i="18"/>
  <c r="AI157" i="18"/>
  <c r="U158" i="18"/>
  <c r="V158" i="18"/>
  <c r="W158" i="18"/>
  <c r="X158" i="18"/>
  <c r="Y158" i="18"/>
  <c r="Z158" i="18"/>
  <c r="AA158" i="18"/>
  <c r="AB158" i="18"/>
  <c r="AC158" i="18"/>
  <c r="AD158" i="18"/>
  <c r="AE158" i="18"/>
  <c r="AF158" i="18"/>
  <c r="AG158" i="18"/>
  <c r="AH158" i="18"/>
  <c r="AI158" i="18"/>
  <c r="U159" i="18"/>
  <c r="V159" i="18"/>
  <c r="W159" i="18"/>
  <c r="X159" i="18"/>
  <c r="Y159" i="18"/>
  <c r="Z159" i="18"/>
  <c r="AA159" i="18"/>
  <c r="AB159" i="18"/>
  <c r="AC159" i="18"/>
  <c r="AD159" i="18"/>
  <c r="AE159" i="18"/>
  <c r="AF159" i="18"/>
  <c r="AG159" i="18"/>
  <c r="AH159" i="18"/>
  <c r="AI159" i="18"/>
  <c r="U160" i="18"/>
  <c r="V160" i="18"/>
  <c r="W160" i="18"/>
  <c r="X160" i="18"/>
  <c r="Y160" i="18"/>
  <c r="Z160" i="18"/>
  <c r="AA160" i="18"/>
  <c r="AB160" i="18"/>
  <c r="AC160" i="18"/>
  <c r="AD160" i="18"/>
  <c r="AE160" i="18"/>
  <c r="AF160" i="18"/>
  <c r="AG160" i="18"/>
  <c r="AH160" i="18"/>
  <c r="AI160" i="18"/>
  <c r="U161" i="18"/>
  <c r="V161" i="18"/>
  <c r="W161" i="18"/>
  <c r="X161" i="18"/>
  <c r="Y161" i="18"/>
  <c r="Z161" i="18"/>
  <c r="AA161" i="18"/>
  <c r="AB161" i="18"/>
  <c r="AC161" i="18"/>
  <c r="AD161" i="18"/>
  <c r="AE161" i="18"/>
  <c r="AF161" i="18"/>
  <c r="AG161" i="18"/>
  <c r="AH161" i="18"/>
  <c r="AI161" i="18"/>
  <c r="U162" i="18"/>
  <c r="V162" i="18"/>
  <c r="W162" i="18"/>
  <c r="X162" i="18"/>
  <c r="Y162" i="18"/>
  <c r="Z162" i="18"/>
  <c r="AA162" i="18"/>
  <c r="AB162" i="18"/>
  <c r="AC162" i="18"/>
  <c r="AD162" i="18"/>
  <c r="AE162" i="18"/>
  <c r="AF162" i="18"/>
  <c r="AG162" i="18"/>
  <c r="AH162" i="18"/>
  <c r="AI162" i="18"/>
  <c r="U163" i="18"/>
  <c r="V163" i="18"/>
  <c r="W163" i="18"/>
  <c r="X163" i="18"/>
  <c r="Y163" i="18"/>
  <c r="Z163" i="18"/>
  <c r="AA163" i="18"/>
  <c r="AB163" i="18"/>
  <c r="AC163" i="18"/>
  <c r="AD163" i="18"/>
  <c r="AE163" i="18"/>
  <c r="AF163" i="18"/>
  <c r="AG163" i="18"/>
  <c r="AH163" i="18"/>
  <c r="AI163" i="18"/>
  <c r="U164" i="18"/>
  <c r="V164" i="18"/>
  <c r="W164" i="18"/>
  <c r="X164" i="18"/>
  <c r="Y164" i="18"/>
  <c r="Z164" i="18"/>
  <c r="AA164" i="18"/>
  <c r="AB164" i="18"/>
  <c r="AC164" i="18"/>
  <c r="AD164" i="18"/>
  <c r="AE164" i="18"/>
  <c r="AF164" i="18"/>
  <c r="AG164" i="18"/>
  <c r="AH164" i="18"/>
  <c r="AI164" i="18"/>
  <c r="U165" i="18"/>
  <c r="V165" i="18"/>
  <c r="W165" i="18"/>
  <c r="X165" i="18"/>
  <c r="Y165" i="18"/>
  <c r="Z165" i="18"/>
  <c r="AA165" i="18"/>
  <c r="AB165" i="18"/>
  <c r="AC165" i="18"/>
  <c r="AD165" i="18"/>
  <c r="AE165" i="18"/>
  <c r="AF165" i="18"/>
  <c r="AG165" i="18"/>
  <c r="AH165" i="18"/>
  <c r="AI165" i="18"/>
  <c r="U166" i="18"/>
  <c r="V166" i="18"/>
  <c r="W166" i="18"/>
  <c r="X166" i="18"/>
  <c r="Y166" i="18"/>
  <c r="Z166" i="18"/>
  <c r="AA166" i="18"/>
  <c r="AB166" i="18"/>
  <c r="AC166" i="18"/>
  <c r="AD166" i="18"/>
  <c r="AE166" i="18"/>
  <c r="AF166" i="18"/>
  <c r="AG166" i="18"/>
  <c r="AH166" i="18"/>
  <c r="AI166" i="18"/>
  <c r="U167" i="18"/>
  <c r="V167" i="18"/>
  <c r="W167" i="18"/>
  <c r="X167" i="18"/>
  <c r="Y167" i="18"/>
  <c r="Z167" i="18"/>
  <c r="AA167" i="18"/>
  <c r="AB167" i="18"/>
  <c r="AC167" i="18"/>
  <c r="AD167" i="18"/>
  <c r="AE167" i="18"/>
  <c r="AF167" i="18"/>
  <c r="AG167" i="18"/>
  <c r="AH167" i="18"/>
  <c r="AI167" i="18"/>
  <c r="U168" i="18"/>
  <c r="V168" i="18"/>
  <c r="W168" i="18"/>
  <c r="X168" i="18"/>
  <c r="Y168" i="18"/>
  <c r="Z168" i="18"/>
  <c r="AA168" i="18"/>
  <c r="AB168" i="18"/>
  <c r="AC168" i="18"/>
  <c r="AD168" i="18"/>
  <c r="AE168" i="18"/>
  <c r="AF168" i="18"/>
  <c r="AG168" i="18"/>
  <c r="AH168" i="18"/>
  <c r="AI168" i="18"/>
  <c r="U169" i="18"/>
  <c r="V169" i="18"/>
  <c r="W169" i="18"/>
  <c r="X169" i="18"/>
  <c r="Y169" i="18"/>
  <c r="Z169" i="18"/>
  <c r="AA169" i="18"/>
  <c r="AB169" i="18"/>
  <c r="AC169" i="18"/>
  <c r="AD169" i="18"/>
  <c r="AE169" i="18"/>
  <c r="AF169" i="18"/>
  <c r="AG169" i="18"/>
  <c r="AH169" i="18"/>
  <c r="AI169" i="18"/>
  <c r="U170" i="18"/>
  <c r="V170" i="18"/>
  <c r="W170" i="18"/>
  <c r="X170" i="18"/>
  <c r="Y170" i="18"/>
  <c r="Z170" i="18"/>
  <c r="AA170" i="18"/>
  <c r="AB170" i="18"/>
  <c r="AC170" i="18"/>
  <c r="AD170" i="18"/>
  <c r="AE170" i="18"/>
  <c r="AF170" i="18"/>
  <c r="AG170" i="18"/>
  <c r="AH170" i="18"/>
  <c r="AI170" i="18"/>
  <c r="U171" i="18"/>
  <c r="V171" i="18"/>
  <c r="W171" i="18"/>
  <c r="X171" i="18"/>
  <c r="Y171" i="18"/>
  <c r="Z171" i="18"/>
  <c r="AA171" i="18"/>
  <c r="AB171" i="18"/>
  <c r="AC171" i="18"/>
  <c r="AD171" i="18"/>
  <c r="AE171" i="18"/>
  <c r="AF171" i="18"/>
  <c r="AG171" i="18"/>
  <c r="AH171" i="18"/>
  <c r="AI171" i="18"/>
  <c r="U172" i="18"/>
  <c r="V172" i="18"/>
  <c r="W172" i="18"/>
  <c r="X172" i="18"/>
  <c r="Y172" i="18"/>
  <c r="Z172" i="18"/>
  <c r="AA172" i="18"/>
  <c r="AB172" i="18"/>
  <c r="AC172" i="18"/>
  <c r="AD172" i="18"/>
  <c r="AE172" i="18"/>
  <c r="AF172" i="18"/>
  <c r="AG172" i="18"/>
  <c r="AH172" i="18"/>
  <c r="AI172" i="18"/>
  <c r="U173" i="18"/>
  <c r="V173" i="18"/>
  <c r="W173" i="18"/>
  <c r="X173" i="18"/>
  <c r="Y173" i="18"/>
  <c r="Z173" i="18"/>
  <c r="AA173" i="18"/>
  <c r="AB173" i="18"/>
  <c r="AC173" i="18"/>
  <c r="AD173" i="18"/>
  <c r="AE173" i="18"/>
  <c r="AF173" i="18"/>
  <c r="AG173" i="18"/>
  <c r="AH173" i="18"/>
  <c r="AI173" i="18"/>
  <c r="U174" i="18"/>
  <c r="V174" i="18"/>
  <c r="W174" i="18"/>
  <c r="X174" i="18"/>
  <c r="Y174" i="18"/>
  <c r="Z174" i="18"/>
  <c r="AA174" i="18"/>
  <c r="AB174" i="18"/>
  <c r="AC174" i="18"/>
  <c r="AD174" i="18"/>
  <c r="AE174" i="18"/>
  <c r="AF174" i="18"/>
  <c r="AG174" i="18"/>
  <c r="AH174" i="18"/>
  <c r="AI174" i="18"/>
  <c r="U175" i="18"/>
  <c r="V175" i="18"/>
  <c r="W175" i="18"/>
  <c r="X175" i="18"/>
  <c r="Y175" i="18"/>
  <c r="Z175" i="18"/>
  <c r="AA175" i="18"/>
  <c r="AB175" i="18"/>
  <c r="AC175" i="18"/>
  <c r="AD175" i="18"/>
  <c r="AE175" i="18"/>
  <c r="AF175" i="18"/>
  <c r="AG175" i="18"/>
  <c r="AH175" i="18"/>
  <c r="AI175" i="18"/>
  <c r="U176" i="18"/>
  <c r="V176" i="18"/>
  <c r="W176" i="18"/>
  <c r="X176" i="18"/>
  <c r="Y176" i="18"/>
  <c r="Z176" i="18"/>
  <c r="AA176" i="18"/>
  <c r="AB176" i="18"/>
  <c r="AC176" i="18"/>
  <c r="AD176" i="18"/>
  <c r="AE176" i="18"/>
  <c r="AF176" i="18"/>
  <c r="AG176" i="18"/>
  <c r="AH176" i="18"/>
  <c r="AI176" i="18"/>
  <c r="U177" i="18"/>
  <c r="V177" i="18"/>
  <c r="W177" i="18"/>
  <c r="X177" i="18"/>
  <c r="Y177" i="18"/>
  <c r="Z177" i="18"/>
  <c r="AA177" i="18"/>
  <c r="AB177" i="18"/>
  <c r="AC177" i="18"/>
  <c r="AD177" i="18"/>
  <c r="AE177" i="18"/>
  <c r="AF177" i="18"/>
  <c r="AG177" i="18"/>
  <c r="AH177" i="18"/>
  <c r="AI177" i="18"/>
  <c r="U178" i="18"/>
  <c r="V178" i="18"/>
  <c r="W178" i="18"/>
  <c r="X178" i="18"/>
  <c r="Y178" i="18"/>
  <c r="Z178" i="18"/>
  <c r="AA178" i="18"/>
  <c r="AB178" i="18"/>
  <c r="AC178" i="18"/>
  <c r="AD178" i="18"/>
  <c r="AE178" i="18"/>
  <c r="AF178" i="18"/>
  <c r="AG178" i="18"/>
  <c r="AH178" i="18"/>
  <c r="AI178" i="18"/>
  <c r="U179" i="18"/>
  <c r="V179" i="18"/>
  <c r="W179" i="18"/>
  <c r="X179" i="18"/>
  <c r="Y179" i="18"/>
  <c r="Z179" i="18"/>
  <c r="AA179" i="18"/>
  <c r="AB179" i="18"/>
  <c r="AC179" i="18"/>
  <c r="AD179" i="18"/>
  <c r="AE179" i="18"/>
  <c r="AF179" i="18"/>
  <c r="AG179" i="18"/>
  <c r="AH179" i="18"/>
  <c r="AI179" i="18"/>
  <c r="U180" i="18"/>
  <c r="V180" i="18"/>
  <c r="W180" i="18"/>
  <c r="X180" i="18"/>
  <c r="Y180" i="18"/>
  <c r="Z180" i="18"/>
  <c r="AA180" i="18"/>
  <c r="AB180" i="18"/>
  <c r="AC180" i="18"/>
  <c r="AD180" i="18"/>
  <c r="AE180" i="18"/>
  <c r="AF180" i="18"/>
  <c r="AG180" i="18"/>
  <c r="AH180" i="18"/>
  <c r="AI180" i="18"/>
  <c r="U181" i="18"/>
  <c r="V181" i="18"/>
  <c r="W181" i="18"/>
  <c r="X181" i="18"/>
  <c r="Y181" i="18"/>
  <c r="Z181" i="18"/>
  <c r="AA181" i="18"/>
  <c r="AB181" i="18"/>
  <c r="AC181" i="18"/>
  <c r="AD181" i="18"/>
  <c r="AE181" i="18"/>
  <c r="AF181" i="18"/>
  <c r="AG181" i="18"/>
  <c r="AH181" i="18"/>
  <c r="AI181" i="18"/>
  <c r="U182" i="18"/>
  <c r="V182" i="18"/>
  <c r="W182" i="18"/>
  <c r="X182" i="18"/>
  <c r="Y182" i="18"/>
  <c r="Z182" i="18"/>
  <c r="AA182" i="18"/>
  <c r="AB182" i="18"/>
  <c r="AC182" i="18"/>
  <c r="AD182" i="18"/>
  <c r="AE182" i="18"/>
  <c r="AF182" i="18"/>
  <c r="AG182" i="18"/>
  <c r="AH182" i="18"/>
  <c r="AI182" i="18"/>
  <c r="U183" i="18"/>
  <c r="V183" i="18"/>
  <c r="W183" i="18"/>
  <c r="X183" i="18"/>
  <c r="Y183" i="18"/>
  <c r="Z183" i="18"/>
  <c r="AA183" i="18"/>
  <c r="AB183" i="18"/>
  <c r="AC183" i="18"/>
  <c r="AD183" i="18"/>
  <c r="AE183" i="18"/>
  <c r="AF183" i="18"/>
  <c r="AG183" i="18"/>
  <c r="AH183" i="18"/>
  <c r="AI183" i="18"/>
  <c r="U184" i="18"/>
  <c r="V184" i="18"/>
  <c r="W184" i="18"/>
  <c r="X184" i="18"/>
  <c r="Y184" i="18"/>
  <c r="Z184" i="18"/>
  <c r="AA184" i="18"/>
  <c r="AB184" i="18"/>
  <c r="AC184" i="18"/>
  <c r="AD184" i="18"/>
  <c r="AE184" i="18"/>
  <c r="AF184" i="18"/>
  <c r="AG184" i="18"/>
  <c r="AH184" i="18"/>
  <c r="AI184" i="18"/>
  <c r="U185" i="18"/>
  <c r="V185" i="18"/>
  <c r="W185" i="18"/>
  <c r="X185" i="18"/>
  <c r="Y185" i="18"/>
  <c r="Z185" i="18"/>
  <c r="AA185" i="18"/>
  <c r="AB185" i="18"/>
  <c r="AC185" i="18"/>
  <c r="AD185" i="18"/>
  <c r="AE185" i="18"/>
  <c r="AF185" i="18"/>
  <c r="AG185" i="18"/>
  <c r="AH185" i="18"/>
  <c r="AI185" i="18"/>
  <c r="U186" i="18"/>
  <c r="V186" i="18"/>
  <c r="W186" i="18"/>
  <c r="X186" i="18"/>
  <c r="Y186" i="18"/>
  <c r="Z186" i="18"/>
  <c r="AA186" i="18"/>
  <c r="AB186" i="18"/>
  <c r="AC186" i="18"/>
  <c r="AD186" i="18"/>
  <c r="AE186" i="18"/>
  <c r="AF186" i="18"/>
  <c r="AG186" i="18"/>
  <c r="AH186" i="18"/>
  <c r="AI186" i="18"/>
  <c r="U187" i="18"/>
  <c r="V187" i="18"/>
  <c r="W187" i="18"/>
  <c r="X187" i="18"/>
  <c r="Y187" i="18"/>
  <c r="Z187" i="18"/>
  <c r="AA187" i="18"/>
  <c r="AB187" i="18"/>
  <c r="AC187" i="18"/>
  <c r="AD187" i="18"/>
  <c r="AE187" i="18"/>
  <c r="AF187" i="18"/>
  <c r="AG187" i="18"/>
  <c r="AH187" i="18"/>
  <c r="AI187" i="18"/>
  <c r="U188" i="18"/>
  <c r="V188" i="18"/>
  <c r="W188" i="18"/>
  <c r="X188" i="18"/>
  <c r="Y188" i="18"/>
  <c r="Z188" i="18"/>
  <c r="AA188" i="18"/>
  <c r="AB188" i="18"/>
  <c r="AC188" i="18"/>
  <c r="AD188" i="18"/>
  <c r="AE188" i="18"/>
  <c r="AF188" i="18"/>
  <c r="AG188" i="18"/>
  <c r="AH188" i="18"/>
  <c r="AI188" i="18"/>
  <c r="U189" i="18"/>
  <c r="V189" i="18"/>
  <c r="W189" i="18"/>
  <c r="X189" i="18"/>
  <c r="Y189" i="18"/>
  <c r="Z189" i="18"/>
  <c r="AA189" i="18"/>
  <c r="AB189" i="18"/>
  <c r="AC189" i="18"/>
  <c r="AD189" i="18"/>
  <c r="AE189" i="18"/>
  <c r="AF189" i="18"/>
  <c r="AG189" i="18"/>
  <c r="AH189" i="18"/>
  <c r="AI189" i="18"/>
  <c r="U190" i="18"/>
  <c r="V190" i="18"/>
  <c r="W190" i="18"/>
  <c r="X190" i="18"/>
  <c r="Y190" i="18"/>
  <c r="Z190" i="18"/>
  <c r="AA190" i="18"/>
  <c r="AB190" i="18"/>
  <c r="AC190" i="18"/>
  <c r="AD190" i="18"/>
  <c r="AE190" i="18"/>
  <c r="AF190" i="18"/>
  <c r="AG190" i="18"/>
  <c r="AH190" i="18"/>
  <c r="AI190" i="18"/>
  <c r="U191" i="18"/>
  <c r="V191" i="18"/>
  <c r="W191" i="18"/>
  <c r="X191" i="18"/>
  <c r="Y191" i="18"/>
  <c r="Z191" i="18"/>
  <c r="AA191" i="18"/>
  <c r="AB191" i="18"/>
  <c r="AC191" i="18"/>
  <c r="AD191" i="18"/>
  <c r="AE191" i="18"/>
  <c r="AF191" i="18"/>
  <c r="AG191" i="18"/>
  <c r="AH191" i="18"/>
  <c r="AI191" i="18"/>
  <c r="U192" i="18"/>
  <c r="V192" i="18"/>
  <c r="W192" i="18"/>
  <c r="X192" i="18"/>
  <c r="Y192" i="18"/>
  <c r="Z192" i="18"/>
  <c r="AA192" i="18"/>
  <c r="AB192" i="18"/>
  <c r="AC192" i="18"/>
  <c r="AD192" i="18"/>
  <c r="AE192" i="18"/>
  <c r="AF192" i="18"/>
  <c r="AG192" i="18"/>
  <c r="AH192" i="18"/>
  <c r="AI192" i="18"/>
  <c r="U193" i="18"/>
  <c r="V193" i="18"/>
  <c r="W193" i="18"/>
  <c r="X193" i="18"/>
  <c r="Y193" i="18"/>
  <c r="Z193" i="18"/>
  <c r="AA193" i="18"/>
  <c r="AB193" i="18"/>
  <c r="AC193" i="18"/>
  <c r="AD193" i="18"/>
  <c r="AE193" i="18"/>
  <c r="AF193" i="18"/>
  <c r="AG193" i="18"/>
  <c r="AH193" i="18"/>
  <c r="AI193" i="18"/>
  <c r="U194" i="18"/>
  <c r="V194" i="18"/>
  <c r="W194" i="18"/>
  <c r="X194" i="18"/>
  <c r="Y194" i="18"/>
  <c r="Z194" i="18"/>
  <c r="AA194" i="18"/>
  <c r="AB194" i="18"/>
  <c r="AC194" i="18"/>
  <c r="AD194" i="18"/>
  <c r="AE194" i="18"/>
  <c r="AF194" i="18"/>
  <c r="AG194" i="18"/>
  <c r="AH194" i="18"/>
  <c r="AI194" i="18"/>
  <c r="U195" i="18"/>
  <c r="V195" i="18"/>
  <c r="W195" i="18"/>
  <c r="X195" i="18"/>
  <c r="Y195" i="18"/>
  <c r="Z195" i="18"/>
  <c r="AA195" i="18"/>
  <c r="AB195" i="18"/>
  <c r="AC195" i="18"/>
  <c r="AD195" i="18"/>
  <c r="AE195" i="18"/>
  <c r="AF195" i="18"/>
  <c r="AG195" i="18"/>
  <c r="AH195" i="18"/>
  <c r="AI195" i="18"/>
  <c r="U196" i="18"/>
  <c r="V196" i="18"/>
  <c r="W196" i="18"/>
  <c r="X196" i="18"/>
  <c r="Y196" i="18"/>
  <c r="Z196" i="18"/>
  <c r="AA196" i="18"/>
  <c r="AB196" i="18"/>
  <c r="AC196" i="18"/>
  <c r="AD196" i="18"/>
  <c r="AE196" i="18"/>
  <c r="AF196" i="18"/>
  <c r="AG196" i="18"/>
  <c r="AH196" i="18"/>
  <c r="AI196" i="18"/>
  <c r="U197" i="18"/>
  <c r="V197" i="18"/>
  <c r="W197" i="18"/>
  <c r="X197" i="18"/>
  <c r="Y197" i="18"/>
  <c r="Z197" i="18"/>
  <c r="AA197" i="18"/>
  <c r="AB197" i="18"/>
  <c r="AC197" i="18"/>
  <c r="AD197" i="18"/>
  <c r="AE197" i="18"/>
  <c r="AF197" i="18"/>
  <c r="AG197" i="18"/>
  <c r="AH197" i="18"/>
  <c r="AI197" i="18"/>
  <c r="U198" i="18"/>
  <c r="V198" i="18"/>
  <c r="W198" i="18"/>
  <c r="X198" i="18"/>
  <c r="Y198" i="18"/>
  <c r="Z198" i="18"/>
  <c r="AA198" i="18"/>
  <c r="AB198" i="18"/>
  <c r="AC198" i="18"/>
  <c r="AD198" i="18"/>
  <c r="AE198" i="18"/>
  <c r="AF198" i="18"/>
  <c r="AG198" i="18"/>
  <c r="AH198" i="18"/>
  <c r="AI198" i="18"/>
  <c r="U199" i="18"/>
  <c r="V199" i="18"/>
  <c r="W199" i="18"/>
  <c r="X199" i="18"/>
  <c r="Y199" i="18"/>
  <c r="Z199" i="18"/>
  <c r="AA199" i="18"/>
  <c r="AB199" i="18"/>
  <c r="AC199" i="18"/>
  <c r="AD199" i="18"/>
  <c r="AE199" i="18"/>
  <c r="AF199" i="18"/>
  <c r="AG199" i="18"/>
  <c r="AH199" i="18"/>
  <c r="AI199" i="18"/>
  <c r="U200" i="18"/>
  <c r="V200" i="18"/>
  <c r="W200" i="18"/>
  <c r="X200" i="18"/>
  <c r="Y200" i="18"/>
  <c r="Z200" i="18"/>
  <c r="AA200" i="18"/>
  <c r="AB200" i="18"/>
  <c r="AC200" i="18"/>
  <c r="AD200" i="18"/>
  <c r="AE200" i="18"/>
  <c r="AF200" i="18"/>
  <c r="AG200" i="18"/>
  <c r="AH200" i="18"/>
  <c r="AI200" i="18"/>
  <c r="U201" i="18"/>
  <c r="V201" i="18"/>
  <c r="W201" i="18"/>
  <c r="X201" i="18"/>
  <c r="Y201" i="18"/>
  <c r="Z201" i="18"/>
  <c r="AA201" i="18"/>
  <c r="AB201" i="18"/>
  <c r="AC201" i="18"/>
  <c r="AD201" i="18"/>
  <c r="AE201" i="18"/>
  <c r="AF201" i="18"/>
  <c r="AG201" i="18"/>
  <c r="AH201" i="18"/>
  <c r="AI201" i="18"/>
  <c r="U202" i="18"/>
  <c r="V202" i="18"/>
  <c r="W202" i="18"/>
  <c r="X202" i="18"/>
  <c r="Y202" i="18"/>
  <c r="Z202" i="18"/>
  <c r="AA202" i="18"/>
  <c r="AB202" i="18"/>
  <c r="AC202" i="18"/>
  <c r="AD202" i="18"/>
  <c r="AE202" i="18"/>
  <c r="AF202" i="18"/>
  <c r="AG202" i="18"/>
  <c r="AH202" i="18"/>
  <c r="AI202" i="18"/>
  <c r="U203" i="18"/>
  <c r="V203" i="18"/>
  <c r="W203" i="18"/>
  <c r="X203" i="18"/>
  <c r="Y203" i="18"/>
  <c r="Z203" i="18"/>
  <c r="AA203" i="18"/>
  <c r="AB203" i="18"/>
  <c r="AC203" i="18"/>
  <c r="AD203" i="18"/>
  <c r="AE203" i="18"/>
  <c r="AF203" i="18"/>
  <c r="AG203" i="18"/>
  <c r="AH203" i="18"/>
  <c r="AI203" i="18"/>
  <c r="U204" i="18"/>
  <c r="V204" i="18"/>
  <c r="W204" i="18"/>
  <c r="X204" i="18"/>
  <c r="Y204" i="18"/>
  <c r="Z204" i="18"/>
  <c r="AA204" i="18"/>
  <c r="AB204" i="18"/>
  <c r="AC204" i="18"/>
  <c r="AD204" i="18"/>
  <c r="AE204" i="18"/>
  <c r="AF204" i="18"/>
  <c r="AG204" i="18"/>
  <c r="AH204" i="18"/>
  <c r="AI204" i="18"/>
  <c r="U205" i="18"/>
  <c r="V205" i="18"/>
  <c r="W205" i="18"/>
  <c r="X205" i="18"/>
  <c r="Y205" i="18"/>
  <c r="Z205" i="18"/>
  <c r="AA205" i="18"/>
  <c r="AB205" i="18"/>
  <c r="AC205" i="18"/>
  <c r="AD205" i="18"/>
  <c r="AE205" i="18"/>
  <c r="AF205" i="18"/>
  <c r="AG205" i="18"/>
  <c r="AH205" i="18"/>
  <c r="AI205" i="18"/>
  <c r="U206" i="18"/>
  <c r="V206" i="18"/>
  <c r="W206" i="18"/>
  <c r="X206" i="18"/>
  <c r="Y206" i="18"/>
  <c r="Z206" i="18"/>
  <c r="AA206" i="18"/>
  <c r="AB206" i="18"/>
  <c r="AC206" i="18"/>
  <c r="AD206" i="18"/>
  <c r="AE206" i="18"/>
  <c r="AF206" i="18"/>
  <c r="AG206" i="18"/>
  <c r="AH206" i="18"/>
  <c r="AI206" i="18"/>
  <c r="U207" i="18"/>
  <c r="V207" i="18"/>
  <c r="W207" i="18"/>
  <c r="X207" i="18"/>
  <c r="Y207" i="18"/>
  <c r="Z207" i="18"/>
  <c r="AA207" i="18"/>
  <c r="AB207" i="18"/>
  <c r="AC207" i="18"/>
  <c r="AD207" i="18"/>
  <c r="AE207" i="18"/>
  <c r="AF207" i="18"/>
  <c r="AG207" i="18"/>
  <c r="AH207" i="18"/>
  <c r="AI207" i="18"/>
  <c r="U208" i="18"/>
  <c r="V208" i="18"/>
  <c r="W208" i="18"/>
  <c r="X208" i="18"/>
  <c r="Y208" i="18"/>
  <c r="Z208" i="18"/>
  <c r="AA208" i="18"/>
  <c r="AB208" i="18"/>
  <c r="AC208" i="18"/>
  <c r="AD208" i="18"/>
  <c r="AE208" i="18"/>
  <c r="AF208" i="18"/>
  <c r="AG208" i="18"/>
  <c r="AH208" i="18"/>
  <c r="AI208" i="18"/>
  <c r="U209" i="18"/>
  <c r="V209" i="18"/>
  <c r="W209" i="18"/>
  <c r="X209" i="18"/>
  <c r="Y209" i="18"/>
  <c r="Z209" i="18"/>
  <c r="AA209" i="18"/>
  <c r="AB209" i="18"/>
  <c r="AC209" i="18"/>
  <c r="AD209" i="18"/>
  <c r="AE209" i="18"/>
  <c r="AF209" i="18"/>
  <c r="AG209" i="18"/>
  <c r="AH209" i="18"/>
  <c r="AI209" i="18"/>
  <c r="U210" i="18"/>
  <c r="V210" i="18"/>
  <c r="W210" i="18"/>
  <c r="X210" i="18"/>
  <c r="Y210" i="18"/>
  <c r="Z210" i="18"/>
  <c r="AA210" i="18"/>
  <c r="AB210" i="18"/>
  <c r="AC210" i="18"/>
  <c r="AD210" i="18"/>
  <c r="AE210" i="18"/>
  <c r="AF210" i="18"/>
  <c r="AG210" i="18"/>
  <c r="AH210" i="18"/>
  <c r="AI210" i="18"/>
  <c r="U211" i="18"/>
  <c r="V211" i="18"/>
  <c r="W211" i="18"/>
  <c r="X211" i="18"/>
  <c r="Y211" i="18"/>
  <c r="Z211" i="18"/>
  <c r="AA211" i="18"/>
  <c r="AB211" i="18"/>
  <c r="AC211" i="18"/>
  <c r="AD211" i="18"/>
  <c r="AE211" i="18"/>
  <c r="AF211" i="18"/>
  <c r="AG211" i="18"/>
  <c r="AH211" i="18"/>
  <c r="AI211" i="18"/>
  <c r="U212" i="18"/>
  <c r="V212" i="18"/>
  <c r="W212" i="18"/>
  <c r="X212" i="18"/>
  <c r="Y212" i="18"/>
  <c r="Z212" i="18"/>
  <c r="AA212" i="18"/>
  <c r="AB212" i="18"/>
  <c r="AC212" i="18"/>
  <c r="AD212" i="18"/>
  <c r="AE212" i="18"/>
  <c r="AF212" i="18"/>
  <c r="AG212" i="18"/>
  <c r="AH212" i="18"/>
  <c r="AI212" i="18"/>
  <c r="U213" i="18"/>
  <c r="V213" i="18"/>
  <c r="W213" i="18"/>
  <c r="X213" i="18"/>
  <c r="Y213" i="18"/>
  <c r="Z213" i="18"/>
  <c r="AA213" i="18"/>
  <c r="AB213" i="18"/>
  <c r="AC213" i="18"/>
  <c r="AD213" i="18"/>
  <c r="AE213" i="18"/>
  <c r="AF213" i="18"/>
  <c r="AG213" i="18"/>
  <c r="AH213" i="18"/>
  <c r="AI213" i="18"/>
  <c r="U214" i="18"/>
  <c r="V214" i="18"/>
  <c r="W214" i="18"/>
  <c r="X214" i="18"/>
  <c r="Y214" i="18"/>
  <c r="Z214" i="18"/>
  <c r="AA214" i="18"/>
  <c r="AB214" i="18"/>
  <c r="AC214" i="18"/>
  <c r="AD214" i="18"/>
  <c r="AE214" i="18"/>
  <c r="AF214" i="18"/>
  <c r="AG214" i="18"/>
  <c r="AH214" i="18"/>
  <c r="AI214" i="18"/>
  <c r="U215" i="18"/>
  <c r="V215" i="18"/>
  <c r="W215" i="18"/>
  <c r="X215" i="18"/>
  <c r="Y215" i="18"/>
  <c r="Z215" i="18"/>
  <c r="AA215" i="18"/>
  <c r="AB215" i="18"/>
  <c r="AC215" i="18"/>
  <c r="AD215" i="18"/>
  <c r="AE215" i="18"/>
  <c r="AF215" i="18"/>
  <c r="AG215" i="18"/>
  <c r="AH215" i="18"/>
  <c r="AI215" i="18"/>
  <c r="U216" i="18"/>
  <c r="V216" i="18"/>
  <c r="W216" i="18"/>
  <c r="X216" i="18"/>
  <c r="Y216" i="18"/>
  <c r="Z216" i="18"/>
  <c r="AA216" i="18"/>
  <c r="AB216" i="18"/>
  <c r="AC216" i="18"/>
  <c r="AD216" i="18"/>
  <c r="AE216" i="18"/>
  <c r="AF216" i="18"/>
  <c r="AG216" i="18"/>
  <c r="AH216" i="18"/>
  <c r="AI216" i="18"/>
  <c r="U217" i="18"/>
  <c r="V217" i="18"/>
  <c r="W217" i="18"/>
  <c r="X217" i="18"/>
  <c r="Y217" i="18"/>
  <c r="Z217" i="18"/>
  <c r="AA217" i="18"/>
  <c r="AB217" i="18"/>
  <c r="AC217" i="18"/>
  <c r="AD217" i="18"/>
  <c r="AE217" i="18"/>
  <c r="AF217" i="18"/>
  <c r="AG217" i="18"/>
  <c r="AH217" i="18"/>
  <c r="AI217" i="18"/>
  <c r="U218" i="18"/>
  <c r="V218" i="18"/>
  <c r="W218" i="18"/>
  <c r="X218" i="18"/>
  <c r="Y218" i="18"/>
  <c r="Z218" i="18"/>
  <c r="AA218" i="18"/>
  <c r="AB218" i="18"/>
  <c r="AC218" i="18"/>
  <c r="AD218" i="18"/>
  <c r="AE218" i="18"/>
  <c r="AF218" i="18"/>
  <c r="AG218" i="18"/>
  <c r="AH218" i="18"/>
  <c r="AI218" i="18"/>
  <c r="U219" i="18"/>
  <c r="V219" i="18"/>
  <c r="W219" i="18"/>
  <c r="X219" i="18"/>
  <c r="Y219" i="18"/>
  <c r="Z219" i="18"/>
  <c r="AA219" i="18"/>
  <c r="AB219" i="18"/>
  <c r="AC219" i="18"/>
  <c r="AD219" i="18"/>
  <c r="AE219" i="18"/>
  <c r="AF219" i="18"/>
  <c r="AG219" i="18"/>
  <c r="AH219" i="18"/>
  <c r="AI219" i="18"/>
  <c r="U220" i="18"/>
  <c r="V220" i="18"/>
  <c r="W220" i="18"/>
  <c r="X220" i="18"/>
  <c r="Y220" i="18"/>
  <c r="Z220" i="18"/>
  <c r="AA220" i="18"/>
  <c r="AB220" i="18"/>
  <c r="AC220" i="18"/>
  <c r="AD220" i="18"/>
  <c r="AE220" i="18"/>
  <c r="AF220" i="18"/>
  <c r="AG220" i="18"/>
  <c r="AH220" i="18"/>
  <c r="AI220" i="18"/>
  <c r="U221" i="18"/>
  <c r="V221" i="18"/>
  <c r="W221" i="18"/>
  <c r="X221" i="18"/>
  <c r="Y221" i="18"/>
  <c r="Z221" i="18"/>
  <c r="AA221" i="18"/>
  <c r="AB221" i="18"/>
  <c r="AC221" i="18"/>
  <c r="AD221" i="18"/>
  <c r="AE221" i="18"/>
  <c r="AF221" i="18"/>
  <c r="AG221" i="18"/>
  <c r="AH221" i="18"/>
  <c r="AI221" i="18"/>
  <c r="U222" i="18"/>
  <c r="V222" i="18"/>
  <c r="W222" i="18"/>
  <c r="X222" i="18"/>
  <c r="Y222" i="18"/>
  <c r="Z222" i="18"/>
  <c r="AA222" i="18"/>
  <c r="AB222" i="18"/>
  <c r="AC222" i="18"/>
  <c r="AD222" i="18"/>
  <c r="AE222" i="18"/>
  <c r="AF222" i="18"/>
  <c r="AG222" i="18"/>
  <c r="AH222" i="18"/>
  <c r="AI222" i="18"/>
  <c r="U223" i="18"/>
  <c r="V223" i="18"/>
  <c r="W223" i="18"/>
  <c r="X223" i="18"/>
  <c r="Y223" i="18"/>
  <c r="Z223" i="18"/>
  <c r="AA223" i="18"/>
  <c r="AB223" i="18"/>
  <c r="AC223" i="18"/>
  <c r="AD223" i="18"/>
  <c r="AE223" i="18"/>
  <c r="AF223" i="18"/>
  <c r="AG223" i="18"/>
  <c r="AH223" i="18"/>
  <c r="AI223" i="18"/>
  <c r="U224" i="18"/>
  <c r="V224" i="18"/>
  <c r="W224" i="18"/>
  <c r="X224" i="18"/>
  <c r="Y224" i="18"/>
  <c r="Z224" i="18"/>
  <c r="AA224" i="18"/>
  <c r="AB224" i="18"/>
  <c r="AC224" i="18"/>
  <c r="AD224" i="18"/>
  <c r="AE224" i="18"/>
  <c r="AF224" i="18"/>
  <c r="AG224" i="18"/>
  <c r="AH224" i="18"/>
  <c r="AI224" i="18"/>
  <c r="U225" i="18"/>
  <c r="V225" i="18"/>
  <c r="W225" i="18"/>
  <c r="X225" i="18"/>
  <c r="Y225" i="18"/>
  <c r="Z225" i="18"/>
  <c r="AA225" i="18"/>
  <c r="AB225" i="18"/>
  <c r="AC225" i="18"/>
  <c r="AD225" i="18"/>
  <c r="AE225" i="18"/>
  <c r="AF225" i="18"/>
  <c r="AG225" i="18"/>
  <c r="AH225" i="18"/>
  <c r="AI225" i="18"/>
  <c r="U226" i="18"/>
  <c r="V226" i="18"/>
  <c r="W226" i="18"/>
  <c r="X226" i="18"/>
  <c r="Y226" i="18"/>
  <c r="Z226" i="18"/>
  <c r="AA226" i="18"/>
  <c r="AB226" i="18"/>
  <c r="AC226" i="18"/>
  <c r="AD226" i="18"/>
  <c r="AE226" i="18"/>
  <c r="AF226" i="18"/>
  <c r="AG226" i="18"/>
  <c r="AH226" i="18"/>
  <c r="AI226" i="18"/>
  <c r="U227" i="18"/>
  <c r="V227" i="18"/>
  <c r="W227" i="18"/>
  <c r="X227" i="18"/>
  <c r="Y227" i="18"/>
  <c r="Z227" i="18"/>
  <c r="AA227" i="18"/>
  <c r="AB227" i="18"/>
  <c r="AC227" i="18"/>
  <c r="AD227" i="18"/>
  <c r="AE227" i="18"/>
  <c r="AF227" i="18"/>
  <c r="AG227" i="18"/>
  <c r="AH227" i="18"/>
  <c r="AI227" i="18"/>
  <c r="U228" i="18"/>
  <c r="V228" i="18"/>
  <c r="W228" i="18"/>
  <c r="X228" i="18"/>
  <c r="Y228" i="18"/>
  <c r="Z228" i="18"/>
  <c r="AA228" i="18"/>
  <c r="AB228" i="18"/>
  <c r="AC228" i="18"/>
  <c r="AD228" i="18"/>
  <c r="AE228" i="18"/>
  <c r="AF228" i="18"/>
  <c r="AG228" i="18"/>
  <c r="AH228" i="18"/>
  <c r="AI228" i="18"/>
  <c r="U229" i="18"/>
  <c r="V229" i="18"/>
  <c r="W229" i="18"/>
  <c r="X229" i="18"/>
  <c r="Y229" i="18"/>
  <c r="Z229" i="18"/>
  <c r="AA229" i="18"/>
  <c r="AB229" i="18"/>
  <c r="AC229" i="18"/>
  <c r="AD229" i="18"/>
  <c r="AE229" i="18"/>
  <c r="AF229" i="18"/>
  <c r="AG229" i="18"/>
  <c r="AH229" i="18"/>
  <c r="AI229" i="18"/>
  <c r="U230" i="18"/>
  <c r="V230" i="18"/>
  <c r="W230" i="18"/>
  <c r="X230" i="18"/>
  <c r="Y230" i="18"/>
  <c r="Z230" i="18"/>
  <c r="AA230" i="18"/>
  <c r="AB230" i="18"/>
  <c r="AC230" i="18"/>
  <c r="AD230" i="18"/>
  <c r="AE230" i="18"/>
  <c r="AF230" i="18"/>
  <c r="AG230" i="18"/>
  <c r="AH230" i="18"/>
  <c r="AI230" i="18"/>
  <c r="U231" i="18"/>
  <c r="V231" i="18"/>
  <c r="W231" i="18"/>
  <c r="X231" i="18"/>
  <c r="Y231" i="18"/>
  <c r="Z231" i="18"/>
  <c r="AA231" i="18"/>
  <c r="AB231" i="18"/>
  <c r="AC231" i="18"/>
  <c r="AD231" i="18"/>
  <c r="AE231" i="18"/>
  <c r="AF231" i="18"/>
  <c r="AG231" i="18"/>
  <c r="AH231" i="18"/>
  <c r="AI231" i="18"/>
  <c r="U232" i="18"/>
  <c r="V232" i="18"/>
  <c r="W232" i="18"/>
  <c r="X232" i="18"/>
  <c r="Y232" i="18"/>
  <c r="Z232" i="18"/>
  <c r="AA232" i="18"/>
  <c r="AB232" i="18"/>
  <c r="AC232" i="18"/>
  <c r="AD232" i="18"/>
  <c r="AE232" i="18"/>
  <c r="AF232" i="18"/>
  <c r="AG232" i="18"/>
  <c r="AH232" i="18"/>
  <c r="AI232" i="18"/>
  <c r="U233" i="18"/>
  <c r="V233" i="18"/>
  <c r="W233" i="18"/>
  <c r="X233" i="18"/>
  <c r="Y233" i="18"/>
  <c r="Z233" i="18"/>
  <c r="AA233" i="18"/>
  <c r="AB233" i="18"/>
  <c r="AC233" i="18"/>
  <c r="AD233" i="18"/>
  <c r="AE233" i="18"/>
  <c r="AF233" i="18"/>
  <c r="AG233" i="18"/>
  <c r="AH233" i="18"/>
  <c r="AI233" i="18"/>
  <c r="U234" i="18"/>
  <c r="V234" i="18"/>
  <c r="W234" i="18"/>
  <c r="X234" i="18"/>
  <c r="Y234" i="18"/>
  <c r="Z234" i="18"/>
  <c r="AA234" i="18"/>
  <c r="AB234" i="18"/>
  <c r="AC234" i="18"/>
  <c r="AD234" i="18"/>
  <c r="AE234" i="18"/>
  <c r="AF234" i="18"/>
  <c r="AG234" i="18"/>
  <c r="AH234" i="18"/>
  <c r="AI234" i="18"/>
  <c r="U235" i="18"/>
  <c r="V235" i="18"/>
  <c r="W235" i="18"/>
  <c r="X235" i="18"/>
  <c r="Y235" i="18"/>
  <c r="Z235" i="18"/>
  <c r="AA235" i="18"/>
  <c r="AB235" i="18"/>
  <c r="AC235" i="18"/>
  <c r="AD235" i="18"/>
  <c r="AE235" i="18"/>
  <c r="AF235" i="18"/>
  <c r="AG235" i="18"/>
  <c r="AH235" i="18"/>
  <c r="AI235" i="18"/>
  <c r="U236" i="18"/>
  <c r="V236" i="18"/>
  <c r="W236" i="18"/>
  <c r="X236" i="18"/>
  <c r="Y236" i="18"/>
  <c r="Z236" i="18"/>
  <c r="AA236" i="18"/>
  <c r="AB236" i="18"/>
  <c r="AC236" i="18"/>
  <c r="AD236" i="18"/>
  <c r="AE236" i="18"/>
  <c r="AF236" i="18"/>
  <c r="AG236" i="18"/>
  <c r="AH236" i="18"/>
  <c r="AI236" i="18"/>
  <c r="U237" i="18"/>
  <c r="V237" i="18"/>
  <c r="W237" i="18"/>
  <c r="X237" i="18"/>
  <c r="Y237" i="18"/>
  <c r="Z237" i="18"/>
  <c r="AA237" i="18"/>
  <c r="AB237" i="18"/>
  <c r="AC237" i="18"/>
  <c r="AD237" i="18"/>
  <c r="AE237" i="18"/>
  <c r="AF237" i="18"/>
  <c r="AG237" i="18"/>
  <c r="AH237" i="18"/>
  <c r="AI237" i="18"/>
  <c r="U238" i="18"/>
  <c r="V238" i="18"/>
  <c r="W238" i="18"/>
  <c r="X238" i="18"/>
  <c r="Y238" i="18"/>
  <c r="Z238" i="18"/>
  <c r="AA238" i="18"/>
  <c r="AB238" i="18"/>
  <c r="AC238" i="18"/>
  <c r="AD238" i="18"/>
  <c r="AE238" i="18"/>
  <c r="AF238" i="18"/>
  <c r="AG238" i="18"/>
  <c r="AH238" i="18"/>
  <c r="AI238" i="18"/>
  <c r="U239" i="18"/>
  <c r="V239" i="18"/>
  <c r="W239" i="18"/>
  <c r="X239" i="18"/>
  <c r="Y239" i="18"/>
  <c r="Z239" i="18"/>
  <c r="AA239" i="18"/>
  <c r="AB239" i="18"/>
  <c r="AC239" i="18"/>
  <c r="AD239" i="18"/>
  <c r="AE239" i="18"/>
  <c r="AF239" i="18"/>
  <c r="AG239" i="18"/>
  <c r="AH239" i="18"/>
  <c r="AI239" i="18"/>
  <c r="U240" i="18"/>
  <c r="V240" i="18"/>
  <c r="W240" i="18"/>
  <c r="X240" i="18"/>
  <c r="Y240" i="18"/>
  <c r="Z240" i="18"/>
  <c r="AA240" i="18"/>
  <c r="AB240" i="18"/>
  <c r="AC240" i="18"/>
  <c r="AD240" i="18"/>
  <c r="AE240" i="18"/>
  <c r="AF240" i="18"/>
  <c r="AG240" i="18"/>
  <c r="AH240" i="18"/>
  <c r="AI240" i="18"/>
  <c r="U241" i="18"/>
  <c r="V241" i="18"/>
  <c r="W241" i="18"/>
  <c r="X241" i="18"/>
  <c r="Y241" i="18"/>
  <c r="Z241" i="18"/>
  <c r="AA241" i="18"/>
  <c r="AB241" i="18"/>
  <c r="AC241" i="18"/>
  <c r="AD241" i="18"/>
  <c r="AE241" i="18"/>
  <c r="AF241" i="18"/>
  <c r="AG241" i="18"/>
  <c r="AH241" i="18"/>
  <c r="AI241" i="18"/>
  <c r="U242" i="18"/>
  <c r="V242" i="18"/>
  <c r="W242" i="18"/>
  <c r="X242" i="18"/>
  <c r="Y242" i="18"/>
  <c r="Z242" i="18"/>
  <c r="AA242" i="18"/>
  <c r="AB242" i="18"/>
  <c r="AC242" i="18"/>
  <c r="AD242" i="18"/>
  <c r="AE242" i="18"/>
  <c r="AF242" i="18"/>
  <c r="AG242" i="18"/>
  <c r="AH242" i="18"/>
  <c r="AI242" i="18"/>
  <c r="U243" i="18"/>
  <c r="V243" i="18"/>
  <c r="W243" i="18"/>
  <c r="X243" i="18"/>
  <c r="Y243" i="18"/>
  <c r="Z243" i="18"/>
  <c r="AA243" i="18"/>
  <c r="AB243" i="18"/>
  <c r="AC243" i="18"/>
  <c r="AD243" i="18"/>
  <c r="AE243" i="18"/>
  <c r="AF243" i="18"/>
  <c r="AG243" i="18"/>
  <c r="AH243" i="18"/>
  <c r="AI243" i="18"/>
  <c r="U244" i="18"/>
  <c r="V244" i="18"/>
  <c r="W244" i="18"/>
  <c r="X244" i="18"/>
  <c r="Y244" i="18"/>
  <c r="Z244" i="18"/>
  <c r="AA244" i="18"/>
  <c r="AB244" i="18"/>
  <c r="AC244" i="18"/>
  <c r="AD244" i="18"/>
  <c r="AE244" i="18"/>
  <c r="AF244" i="18"/>
  <c r="AG244" i="18"/>
  <c r="AH244" i="18"/>
  <c r="AI244" i="18"/>
  <c r="U245" i="18"/>
  <c r="V245" i="18"/>
  <c r="W245" i="18"/>
  <c r="X245" i="18"/>
  <c r="Y245" i="18"/>
  <c r="Z245" i="18"/>
  <c r="AA245" i="18"/>
  <c r="AB245" i="18"/>
  <c r="AC245" i="18"/>
  <c r="AD245" i="18"/>
  <c r="AE245" i="18"/>
  <c r="AF245" i="18"/>
  <c r="AG245" i="18"/>
  <c r="AH245" i="18"/>
  <c r="AI245" i="18"/>
  <c r="U246" i="18"/>
  <c r="V246" i="18"/>
  <c r="W246" i="18"/>
  <c r="X246" i="18"/>
  <c r="Y246" i="18"/>
  <c r="Z246" i="18"/>
  <c r="AA246" i="18"/>
  <c r="AB246" i="18"/>
  <c r="AC246" i="18"/>
  <c r="AD246" i="18"/>
  <c r="AE246" i="18"/>
  <c r="AF246" i="18"/>
  <c r="AG246" i="18"/>
  <c r="AH246" i="18"/>
  <c r="AI246" i="18"/>
  <c r="U247" i="18"/>
  <c r="V247" i="18"/>
  <c r="W247" i="18"/>
  <c r="X247" i="18"/>
  <c r="Y247" i="18"/>
  <c r="Z247" i="18"/>
  <c r="AA247" i="18"/>
  <c r="AB247" i="18"/>
  <c r="AC247" i="18"/>
  <c r="AD247" i="18"/>
  <c r="AE247" i="18"/>
  <c r="AF247" i="18"/>
  <c r="AG247" i="18"/>
  <c r="AH247" i="18"/>
  <c r="AI247" i="18"/>
  <c r="U248" i="18"/>
  <c r="V248" i="18"/>
  <c r="W248" i="18"/>
  <c r="X248" i="18"/>
  <c r="Y248" i="18"/>
  <c r="Z248" i="18"/>
  <c r="AA248" i="18"/>
  <c r="AB248" i="18"/>
  <c r="AC248" i="18"/>
  <c r="AD248" i="18"/>
  <c r="AE248" i="18"/>
  <c r="AF248" i="18"/>
  <c r="AG248" i="18"/>
  <c r="AH248" i="18"/>
  <c r="AI248" i="18"/>
  <c r="U249" i="18"/>
  <c r="V249" i="18"/>
  <c r="W249" i="18"/>
  <c r="X249" i="18"/>
  <c r="Y249" i="18"/>
  <c r="Z249" i="18"/>
  <c r="AA249" i="18"/>
  <c r="AB249" i="18"/>
  <c r="AC249" i="18"/>
  <c r="AD249" i="18"/>
  <c r="AE249" i="18"/>
  <c r="AF249" i="18"/>
  <c r="AG249" i="18"/>
  <c r="AH249" i="18"/>
  <c r="AI249" i="18"/>
  <c r="U250" i="18"/>
  <c r="V250" i="18"/>
  <c r="W250" i="18"/>
  <c r="X250" i="18"/>
  <c r="Y250" i="18"/>
  <c r="Z250" i="18"/>
  <c r="AA250" i="18"/>
  <c r="AB250" i="18"/>
  <c r="AC250" i="18"/>
  <c r="AD250" i="18"/>
  <c r="AE250" i="18"/>
  <c r="AF250" i="18"/>
  <c r="AG250" i="18"/>
  <c r="AH250" i="18"/>
  <c r="AI250" i="18"/>
  <c r="U251" i="18"/>
  <c r="V251" i="18"/>
  <c r="W251" i="18"/>
  <c r="X251" i="18"/>
  <c r="Y251" i="18"/>
  <c r="Z251" i="18"/>
  <c r="AA251" i="18"/>
  <c r="AB251" i="18"/>
  <c r="AC251" i="18"/>
  <c r="AD251" i="18"/>
  <c r="AE251" i="18"/>
  <c r="AF251" i="18"/>
  <c r="AG251" i="18"/>
  <c r="AH251" i="18"/>
  <c r="AI251" i="18"/>
  <c r="U252" i="18"/>
  <c r="V252" i="18"/>
  <c r="W252" i="18"/>
  <c r="X252" i="18"/>
  <c r="Y252" i="18"/>
  <c r="Z252" i="18"/>
  <c r="AA252" i="18"/>
  <c r="AB252" i="18"/>
  <c r="AC252" i="18"/>
  <c r="AD252" i="18"/>
  <c r="AE252" i="18"/>
  <c r="AF252" i="18"/>
  <c r="AG252" i="18"/>
  <c r="AH252" i="18"/>
  <c r="AI252" i="18"/>
  <c r="U253" i="18"/>
  <c r="V253" i="18"/>
  <c r="W253" i="18"/>
  <c r="X253" i="18"/>
  <c r="Y253" i="18"/>
  <c r="Z253" i="18"/>
  <c r="AA253" i="18"/>
  <c r="AB253" i="18"/>
  <c r="AC253" i="18"/>
  <c r="AD253" i="18"/>
  <c r="AE253" i="18"/>
  <c r="AF253" i="18"/>
  <c r="AG253" i="18"/>
  <c r="AH253" i="18"/>
  <c r="AI253" i="18"/>
  <c r="U254" i="18"/>
  <c r="V254" i="18"/>
  <c r="W254" i="18"/>
  <c r="X254" i="18"/>
  <c r="Y254" i="18"/>
  <c r="Z254" i="18"/>
  <c r="AA254" i="18"/>
  <c r="AB254" i="18"/>
  <c r="AC254" i="18"/>
  <c r="AD254" i="18"/>
  <c r="AE254" i="18"/>
  <c r="AF254" i="18"/>
  <c r="AG254" i="18"/>
  <c r="AH254" i="18"/>
  <c r="AI254" i="18"/>
  <c r="U255" i="18"/>
  <c r="V255" i="18"/>
  <c r="W255" i="18"/>
  <c r="X255" i="18"/>
  <c r="Y255" i="18"/>
  <c r="Z255" i="18"/>
  <c r="AA255" i="18"/>
  <c r="AB255" i="18"/>
  <c r="AC255" i="18"/>
  <c r="AD255" i="18"/>
  <c r="AE255" i="18"/>
  <c r="AF255" i="18"/>
  <c r="AG255" i="18"/>
  <c r="AH255" i="18"/>
  <c r="AI255" i="18"/>
  <c r="U256" i="18"/>
  <c r="V256" i="18"/>
  <c r="W256" i="18"/>
  <c r="X256" i="18"/>
  <c r="Y256" i="18"/>
  <c r="Z256" i="18"/>
  <c r="AA256" i="18"/>
  <c r="AB256" i="18"/>
  <c r="AC256" i="18"/>
  <c r="AD256" i="18"/>
  <c r="AE256" i="18"/>
  <c r="AF256" i="18"/>
  <c r="AG256" i="18"/>
  <c r="AH256" i="18"/>
  <c r="AI256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U258" i="18"/>
  <c r="V258" i="18"/>
  <c r="W258" i="18"/>
  <c r="X258" i="18"/>
  <c r="Y258" i="18"/>
  <c r="Z258" i="18"/>
  <c r="AA258" i="18"/>
  <c r="AB258" i="18"/>
  <c r="AC258" i="18"/>
  <c r="AD258" i="18"/>
  <c r="AE258" i="18"/>
  <c r="AF258" i="18"/>
  <c r="AG258" i="18"/>
  <c r="AH258" i="18"/>
  <c r="AI258" i="18"/>
  <c r="U259" i="18"/>
  <c r="V259" i="18"/>
  <c r="W259" i="18"/>
  <c r="X259" i="18"/>
  <c r="Y259" i="18"/>
  <c r="Z259" i="18"/>
  <c r="AA259" i="18"/>
  <c r="AB259" i="18"/>
  <c r="AC259" i="18"/>
  <c r="AD259" i="18"/>
  <c r="AE259" i="18"/>
  <c r="AF259" i="18"/>
  <c r="AG259" i="18"/>
  <c r="AH259" i="18"/>
  <c r="AI259" i="18"/>
  <c r="U260" i="18"/>
  <c r="V260" i="18"/>
  <c r="W260" i="18"/>
  <c r="X260" i="18"/>
  <c r="Y260" i="18"/>
  <c r="Z260" i="18"/>
  <c r="AA260" i="18"/>
  <c r="AB260" i="18"/>
  <c r="AC260" i="18"/>
  <c r="AD260" i="18"/>
  <c r="AE260" i="18"/>
  <c r="AF260" i="18"/>
  <c r="AG260" i="18"/>
  <c r="AH260" i="18"/>
  <c r="AI260" i="18"/>
  <c r="U261" i="18"/>
  <c r="V261" i="18"/>
  <c r="W261" i="18"/>
  <c r="X261" i="18"/>
  <c r="Y261" i="18"/>
  <c r="Z261" i="18"/>
  <c r="AA261" i="18"/>
  <c r="AB261" i="18"/>
  <c r="AC261" i="18"/>
  <c r="AD261" i="18"/>
  <c r="AE261" i="18"/>
  <c r="AF261" i="18"/>
  <c r="AG261" i="18"/>
  <c r="AH261" i="18"/>
  <c r="AI261" i="18"/>
  <c r="U262" i="18"/>
  <c r="V262" i="18"/>
  <c r="W262" i="18"/>
  <c r="X262" i="18"/>
  <c r="Y262" i="18"/>
  <c r="Z262" i="18"/>
  <c r="AA262" i="18"/>
  <c r="AB262" i="18"/>
  <c r="AC262" i="18"/>
  <c r="AD262" i="18"/>
  <c r="AE262" i="18"/>
  <c r="AF262" i="18"/>
  <c r="AG262" i="18"/>
  <c r="AH262" i="18"/>
  <c r="AI262" i="18"/>
  <c r="U263" i="18"/>
  <c r="V263" i="18"/>
  <c r="W263" i="18"/>
  <c r="X263" i="18"/>
  <c r="Y263" i="18"/>
  <c r="Z263" i="18"/>
  <c r="AA263" i="18"/>
  <c r="AB263" i="18"/>
  <c r="AC263" i="18"/>
  <c r="AD263" i="18"/>
  <c r="AE263" i="18"/>
  <c r="AF263" i="18"/>
  <c r="AG263" i="18"/>
  <c r="AH263" i="18"/>
  <c r="AI263" i="18"/>
  <c r="U264" i="18"/>
  <c r="V264" i="18"/>
  <c r="W264" i="18"/>
  <c r="X264" i="18"/>
  <c r="Y264" i="18"/>
  <c r="Z264" i="18"/>
  <c r="AA264" i="18"/>
  <c r="AB264" i="18"/>
  <c r="AC264" i="18"/>
  <c r="AD264" i="18"/>
  <c r="AE264" i="18"/>
  <c r="AF264" i="18"/>
  <c r="AG264" i="18"/>
  <c r="AH264" i="18"/>
  <c r="AI264" i="18"/>
  <c r="U265" i="18"/>
  <c r="V265" i="18"/>
  <c r="W265" i="18"/>
  <c r="X265" i="18"/>
  <c r="Y265" i="18"/>
  <c r="Z265" i="18"/>
  <c r="AA265" i="18"/>
  <c r="AB265" i="18"/>
  <c r="AC265" i="18"/>
  <c r="AD265" i="18"/>
  <c r="AE265" i="18"/>
  <c r="AF265" i="18"/>
  <c r="AG265" i="18"/>
  <c r="AH265" i="18"/>
  <c r="AI265" i="18"/>
  <c r="U266" i="18"/>
  <c r="V266" i="18"/>
  <c r="W266" i="18"/>
  <c r="X266" i="18"/>
  <c r="Y266" i="18"/>
  <c r="Z266" i="18"/>
  <c r="AA266" i="18"/>
  <c r="AB266" i="18"/>
  <c r="AC266" i="18"/>
  <c r="AD266" i="18"/>
  <c r="AE266" i="18"/>
  <c r="AF266" i="18"/>
  <c r="AG266" i="18"/>
  <c r="AH266" i="18"/>
  <c r="AI266" i="18"/>
  <c r="U267" i="18"/>
  <c r="V267" i="18"/>
  <c r="W267" i="18"/>
  <c r="X267" i="18"/>
  <c r="Y267" i="18"/>
  <c r="Z267" i="18"/>
  <c r="AA267" i="18"/>
  <c r="AB267" i="18"/>
  <c r="AC267" i="18"/>
  <c r="AD267" i="18"/>
  <c r="AE267" i="18"/>
  <c r="AF267" i="18"/>
  <c r="AG267" i="18"/>
  <c r="AH267" i="18"/>
  <c r="AI267" i="18"/>
  <c r="U268" i="18"/>
  <c r="V268" i="18"/>
  <c r="W268" i="18"/>
  <c r="X268" i="18"/>
  <c r="Y268" i="18"/>
  <c r="Z268" i="18"/>
  <c r="AA268" i="18"/>
  <c r="AB268" i="18"/>
  <c r="AC268" i="18"/>
  <c r="AD268" i="18"/>
  <c r="AE268" i="18"/>
  <c r="AF268" i="18"/>
  <c r="AG268" i="18"/>
  <c r="AH268" i="18"/>
  <c r="AI268" i="18"/>
  <c r="U269" i="18"/>
  <c r="V269" i="18"/>
  <c r="W269" i="18"/>
  <c r="X269" i="18"/>
  <c r="Y269" i="18"/>
  <c r="Z269" i="18"/>
  <c r="AA269" i="18"/>
  <c r="AB269" i="18"/>
  <c r="AC269" i="18"/>
  <c r="AD269" i="18"/>
  <c r="AE269" i="18"/>
  <c r="AF269" i="18"/>
  <c r="AG269" i="18"/>
  <c r="AH269" i="18"/>
  <c r="AI269" i="18"/>
  <c r="U270" i="18"/>
  <c r="V270" i="18"/>
  <c r="W270" i="18"/>
  <c r="X270" i="18"/>
  <c r="Y270" i="18"/>
  <c r="Z270" i="18"/>
  <c r="AA270" i="18"/>
  <c r="AB270" i="18"/>
  <c r="AC270" i="18"/>
  <c r="AD270" i="18"/>
  <c r="AE270" i="18"/>
  <c r="AF270" i="18"/>
  <c r="AG270" i="18"/>
  <c r="AH270" i="18"/>
  <c r="AI270" i="18"/>
  <c r="U271" i="18"/>
  <c r="V271" i="18"/>
  <c r="W271" i="18"/>
  <c r="X271" i="18"/>
  <c r="Y271" i="18"/>
  <c r="Z271" i="18"/>
  <c r="AA271" i="18"/>
  <c r="AB271" i="18"/>
  <c r="AC271" i="18"/>
  <c r="AD271" i="18"/>
  <c r="AE271" i="18"/>
  <c r="AF271" i="18"/>
  <c r="AG271" i="18"/>
  <c r="AH271" i="18"/>
  <c r="AI271" i="18"/>
  <c r="U272" i="18"/>
  <c r="V272" i="18"/>
  <c r="W272" i="18"/>
  <c r="X272" i="18"/>
  <c r="Y272" i="18"/>
  <c r="Z272" i="18"/>
  <c r="AA272" i="18"/>
  <c r="AB272" i="18"/>
  <c r="AC272" i="18"/>
  <c r="AD272" i="18"/>
  <c r="AE272" i="18"/>
  <c r="AF272" i="18"/>
  <c r="AG272" i="18"/>
  <c r="AH272" i="18"/>
  <c r="AI272" i="18"/>
  <c r="U273" i="18"/>
  <c r="V273" i="18"/>
  <c r="W273" i="18"/>
  <c r="X273" i="18"/>
  <c r="Y273" i="18"/>
  <c r="Z273" i="18"/>
  <c r="AA273" i="18"/>
  <c r="AB273" i="18"/>
  <c r="AC273" i="18"/>
  <c r="AD273" i="18"/>
  <c r="AE273" i="18"/>
  <c r="AF273" i="18"/>
  <c r="AG273" i="18"/>
  <c r="AH273" i="18"/>
  <c r="AI273" i="18"/>
  <c r="U274" i="18"/>
  <c r="V274" i="18"/>
  <c r="W274" i="18"/>
  <c r="X274" i="18"/>
  <c r="Y274" i="18"/>
  <c r="Z274" i="18"/>
  <c r="AA274" i="18"/>
  <c r="AB274" i="18"/>
  <c r="AC274" i="18"/>
  <c r="AD274" i="18"/>
  <c r="AE274" i="18"/>
  <c r="AF274" i="18"/>
  <c r="AG274" i="18"/>
  <c r="AH274" i="18"/>
  <c r="AI274" i="18"/>
  <c r="U275" i="18"/>
  <c r="V275" i="18"/>
  <c r="W275" i="18"/>
  <c r="X275" i="18"/>
  <c r="Y275" i="18"/>
  <c r="Z275" i="18"/>
  <c r="AA275" i="18"/>
  <c r="AB275" i="18"/>
  <c r="AC275" i="18"/>
  <c r="AD275" i="18"/>
  <c r="AE275" i="18"/>
  <c r="AF275" i="18"/>
  <c r="AG275" i="18"/>
  <c r="AH275" i="18"/>
  <c r="AI275" i="18"/>
  <c r="U276" i="18"/>
  <c r="V276" i="18"/>
  <c r="W276" i="18"/>
  <c r="X276" i="18"/>
  <c r="Y276" i="18"/>
  <c r="Z276" i="18"/>
  <c r="AA276" i="18"/>
  <c r="AB276" i="18"/>
  <c r="AC276" i="18"/>
  <c r="AD276" i="18"/>
  <c r="AE276" i="18"/>
  <c r="AF276" i="18"/>
  <c r="AG276" i="18"/>
  <c r="AH276" i="18"/>
  <c r="AI276" i="18"/>
  <c r="U277" i="18"/>
  <c r="V277" i="18"/>
  <c r="W277" i="18"/>
  <c r="X277" i="18"/>
  <c r="Y277" i="18"/>
  <c r="Z277" i="18"/>
  <c r="AA277" i="18"/>
  <c r="AB277" i="18"/>
  <c r="AC277" i="18"/>
  <c r="AD277" i="18"/>
  <c r="AE277" i="18"/>
  <c r="AF277" i="18"/>
  <c r="AG277" i="18"/>
  <c r="AH277" i="18"/>
  <c r="AI277" i="18"/>
  <c r="U278" i="18"/>
  <c r="V278" i="18"/>
  <c r="W278" i="18"/>
  <c r="X278" i="18"/>
  <c r="Y278" i="18"/>
  <c r="Z278" i="18"/>
  <c r="AA278" i="18"/>
  <c r="AB278" i="18"/>
  <c r="AC278" i="18"/>
  <c r="AD278" i="18"/>
  <c r="AE278" i="18"/>
  <c r="AF278" i="18"/>
  <c r="AG278" i="18"/>
  <c r="AH278" i="18"/>
  <c r="AI278" i="18"/>
  <c r="U279" i="18"/>
  <c r="V279" i="18"/>
  <c r="W279" i="18"/>
  <c r="X279" i="18"/>
  <c r="Y279" i="18"/>
  <c r="Z279" i="18"/>
  <c r="AA279" i="18"/>
  <c r="AB279" i="18"/>
  <c r="AC279" i="18"/>
  <c r="AD279" i="18"/>
  <c r="AE279" i="18"/>
  <c r="AF279" i="18"/>
  <c r="AG279" i="18"/>
  <c r="AH279" i="18"/>
  <c r="AI279" i="18"/>
  <c r="U280" i="18"/>
  <c r="V280" i="18"/>
  <c r="W280" i="18"/>
  <c r="X280" i="18"/>
  <c r="Y280" i="18"/>
  <c r="Z280" i="18"/>
  <c r="AA280" i="18"/>
  <c r="AB280" i="18"/>
  <c r="AC280" i="18"/>
  <c r="AD280" i="18"/>
  <c r="AE280" i="18"/>
  <c r="AF280" i="18"/>
  <c r="AG280" i="18"/>
  <c r="AH280" i="18"/>
  <c r="AI280" i="18"/>
  <c r="U281" i="18"/>
  <c r="V281" i="18"/>
  <c r="W281" i="18"/>
  <c r="X281" i="18"/>
  <c r="Y281" i="18"/>
  <c r="Z281" i="18"/>
  <c r="AA281" i="18"/>
  <c r="AB281" i="18"/>
  <c r="AC281" i="18"/>
  <c r="AD281" i="18"/>
  <c r="AE281" i="18"/>
  <c r="AF281" i="18"/>
  <c r="AG281" i="18"/>
  <c r="AH281" i="18"/>
  <c r="AI281" i="18"/>
  <c r="U282" i="18"/>
  <c r="V282" i="18"/>
  <c r="W282" i="18"/>
  <c r="X282" i="18"/>
  <c r="Y282" i="18"/>
  <c r="Z282" i="18"/>
  <c r="AA282" i="18"/>
  <c r="AB282" i="18"/>
  <c r="AC282" i="18"/>
  <c r="AD282" i="18"/>
  <c r="AE282" i="18"/>
  <c r="AF282" i="18"/>
  <c r="AG282" i="18"/>
  <c r="AH282" i="18"/>
  <c r="AI282" i="18"/>
  <c r="U283" i="18"/>
  <c r="V283" i="18"/>
  <c r="W283" i="18"/>
  <c r="X283" i="18"/>
  <c r="Y283" i="18"/>
  <c r="Z283" i="18"/>
  <c r="AA283" i="18"/>
  <c r="AB283" i="18"/>
  <c r="AC283" i="18"/>
  <c r="AD283" i="18"/>
  <c r="AE283" i="18"/>
  <c r="AF283" i="18"/>
  <c r="AG283" i="18"/>
  <c r="AH283" i="18"/>
  <c r="AI283" i="18"/>
  <c r="U284" i="18"/>
  <c r="V284" i="18"/>
  <c r="W284" i="18"/>
  <c r="X284" i="18"/>
  <c r="Y284" i="18"/>
  <c r="Z284" i="18"/>
  <c r="AA284" i="18"/>
  <c r="AB284" i="18"/>
  <c r="AC284" i="18"/>
  <c r="AD284" i="18"/>
  <c r="AE284" i="18"/>
  <c r="AF284" i="18"/>
  <c r="AG284" i="18"/>
  <c r="AH284" i="18"/>
  <c r="AI284" i="18"/>
  <c r="U285" i="18"/>
  <c r="V285" i="18"/>
  <c r="W285" i="18"/>
  <c r="X285" i="18"/>
  <c r="Y285" i="18"/>
  <c r="Z285" i="18"/>
  <c r="AA285" i="18"/>
  <c r="AB285" i="18"/>
  <c r="AC285" i="18"/>
  <c r="AD285" i="18"/>
  <c r="AE285" i="18"/>
  <c r="AF285" i="18"/>
  <c r="AG285" i="18"/>
  <c r="AH285" i="18"/>
  <c r="AI285" i="18"/>
  <c r="U286" i="18"/>
  <c r="V286" i="18"/>
  <c r="W286" i="18"/>
  <c r="X286" i="18"/>
  <c r="Y286" i="18"/>
  <c r="Z286" i="18"/>
  <c r="AA286" i="18"/>
  <c r="AB286" i="18"/>
  <c r="AC286" i="18"/>
  <c r="AD286" i="18"/>
  <c r="AE286" i="18"/>
  <c r="AF286" i="18"/>
  <c r="AG286" i="18"/>
  <c r="AH286" i="18"/>
  <c r="AI286" i="18"/>
  <c r="U287" i="18"/>
  <c r="V287" i="18"/>
  <c r="W287" i="18"/>
  <c r="X287" i="18"/>
  <c r="Y287" i="18"/>
  <c r="Z287" i="18"/>
  <c r="AA287" i="18"/>
  <c r="AB287" i="18"/>
  <c r="AC287" i="18"/>
  <c r="AD287" i="18"/>
  <c r="AE287" i="18"/>
  <c r="AF287" i="18"/>
  <c r="AG287" i="18"/>
  <c r="AH287" i="18"/>
  <c r="AI287" i="18"/>
  <c r="U288" i="18"/>
  <c r="V288" i="18"/>
  <c r="W288" i="18"/>
  <c r="X288" i="18"/>
  <c r="Y288" i="18"/>
  <c r="Z288" i="18"/>
  <c r="AA288" i="18"/>
  <c r="AB288" i="18"/>
  <c r="AC288" i="18"/>
  <c r="AD288" i="18"/>
  <c r="AE288" i="18"/>
  <c r="AF288" i="18"/>
  <c r="AG288" i="18"/>
  <c r="AH288" i="18"/>
  <c r="AI288" i="18"/>
  <c r="U289" i="18"/>
  <c r="V289" i="18"/>
  <c r="W289" i="18"/>
  <c r="X289" i="18"/>
  <c r="Y289" i="18"/>
  <c r="Z289" i="18"/>
  <c r="AA289" i="18"/>
  <c r="AB289" i="18"/>
  <c r="AC289" i="18"/>
  <c r="AD289" i="18"/>
  <c r="AE289" i="18"/>
  <c r="AF289" i="18"/>
  <c r="AG289" i="18"/>
  <c r="AH289" i="18"/>
  <c r="AI289" i="18"/>
  <c r="U290" i="18"/>
  <c r="V290" i="18"/>
  <c r="W290" i="18"/>
  <c r="X290" i="18"/>
  <c r="Y290" i="18"/>
  <c r="Z290" i="18"/>
  <c r="AA290" i="18"/>
  <c r="AB290" i="18"/>
  <c r="AC290" i="18"/>
  <c r="AD290" i="18"/>
  <c r="AE290" i="18"/>
  <c r="AF290" i="18"/>
  <c r="AG290" i="18"/>
  <c r="AH290" i="18"/>
  <c r="AI290" i="18"/>
  <c r="U291" i="18"/>
  <c r="V291" i="18"/>
  <c r="W291" i="18"/>
  <c r="X291" i="18"/>
  <c r="Y291" i="18"/>
  <c r="Z291" i="18"/>
  <c r="AA291" i="18"/>
  <c r="AB291" i="18"/>
  <c r="AC291" i="18"/>
  <c r="AD291" i="18"/>
  <c r="AE291" i="18"/>
  <c r="AF291" i="18"/>
  <c r="AG291" i="18"/>
  <c r="AH291" i="18"/>
  <c r="AI291" i="18"/>
  <c r="U292" i="18"/>
  <c r="V292" i="18"/>
  <c r="W292" i="18"/>
  <c r="X292" i="18"/>
  <c r="Y292" i="18"/>
  <c r="Z292" i="18"/>
  <c r="AA292" i="18"/>
  <c r="AB292" i="18"/>
  <c r="AC292" i="18"/>
  <c r="AD292" i="18"/>
  <c r="AE292" i="18"/>
  <c r="AF292" i="18"/>
  <c r="AG292" i="18"/>
  <c r="AH292" i="18"/>
  <c r="AI292" i="18"/>
  <c r="U293" i="18"/>
  <c r="V293" i="18"/>
  <c r="W293" i="18"/>
  <c r="X293" i="18"/>
  <c r="Y293" i="18"/>
  <c r="Z293" i="18"/>
  <c r="AA293" i="18"/>
  <c r="AB293" i="18"/>
  <c r="AC293" i="18"/>
  <c r="AD293" i="18"/>
  <c r="AE293" i="18"/>
  <c r="AF293" i="18"/>
  <c r="AG293" i="18"/>
  <c r="AH293" i="18"/>
  <c r="AI293" i="18"/>
  <c r="U294" i="18"/>
  <c r="V294" i="18"/>
  <c r="W294" i="18"/>
  <c r="X294" i="18"/>
  <c r="Y294" i="18"/>
  <c r="Z294" i="18"/>
  <c r="AA294" i="18"/>
  <c r="AB294" i="18"/>
  <c r="AC294" i="18"/>
  <c r="AD294" i="18"/>
  <c r="AE294" i="18"/>
  <c r="AF294" i="18"/>
  <c r="AG294" i="18"/>
  <c r="AH294" i="18"/>
  <c r="AI294" i="18"/>
  <c r="U295" i="18"/>
  <c r="V295" i="18"/>
  <c r="W295" i="18"/>
  <c r="X295" i="18"/>
  <c r="Y295" i="18"/>
  <c r="Z295" i="18"/>
  <c r="AA295" i="18"/>
  <c r="AB295" i="18"/>
  <c r="AC295" i="18"/>
  <c r="AD295" i="18"/>
  <c r="AE295" i="18"/>
  <c r="AF295" i="18"/>
  <c r="AG295" i="18"/>
  <c r="AH295" i="18"/>
  <c r="AI295" i="18"/>
  <c r="U296" i="18"/>
  <c r="V296" i="18"/>
  <c r="W296" i="18"/>
  <c r="X296" i="18"/>
  <c r="Y296" i="18"/>
  <c r="Z296" i="18"/>
  <c r="AA296" i="18"/>
  <c r="AB296" i="18"/>
  <c r="AC296" i="18"/>
  <c r="AD296" i="18"/>
  <c r="AE296" i="18"/>
  <c r="AF296" i="18"/>
  <c r="AG296" i="18"/>
  <c r="AH296" i="18"/>
  <c r="AI296" i="18"/>
  <c r="U297" i="18"/>
  <c r="V297" i="18"/>
  <c r="W297" i="18"/>
  <c r="X297" i="18"/>
  <c r="Y297" i="18"/>
  <c r="Z297" i="18"/>
  <c r="AA297" i="18"/>
  <c r="AB297" i="18"/>
  <c r="AC297" i="18"/>
  <c r="AD297" i="18"/>
  <c r="AE297" i="18"/>
  <c r="AF297" i="18"/>
  <c r="AG297" i="18"/>
  <c r="AH297" i="18"/>
  <c r="AI297" i="18"/>
  <c r="U298" i="18"/>
  <c r="V298" i="18"/>
  <c r="W298" i="18"/>
  <c r="X298" i="18"/>
  <c r="Y298" i="18"/>
  <c r="Z298" i="18"/>
  <c r="AA298" i="18"/>
  <c r="AB298" i="18"/>
  <c r="AC298" i="18"/>
  <c r="AD298" i="18"/>
  <c r="AE298" i="18"/>
  <c r="AF298" i="18"/>
  <c r="AG298" i="18"/>
  <c r="AH298" i="18"/>
  <c r="AI298" i="18"/>
  <c r="U299" i="18"/>
  <c r="V299" i="18"/>
  <c r="W299" i="18"/>
  <c r="X299" i="18"/>
  <c r="Y299" i="18"/>
  <c r="Z299" i="18"/>
  <c r="AA299" i="18"/>
  <c r="AB299" i="18"/>
  <c r="AC299" i="18"/>
  <c r="AD299" i="18"/>
  <c r="AE299" i="18"/>
  <c r="AF299" i="18"/>
  <c r="AG299" i="18"/>
  <c r="AH299" i="18"/>
  <c r="AI299" i="18"/>
  <c r="U300" i="18"/>
  <c r="V300" i="18"/>
  <c r="W300" i="18"/>
  <c r="X300" i="18"/>
  <c r="Y300" i="18"/>
  <c r="Z300" i="18"/>
  <c r="AA300" i="18"/>
  <c r="AB300" i="18"/>
  <c r="AC300" i="18"/>
  <c r="AD300" i="18"/>
  <c r="AE300" i="18"/>
  <c r="AF300" i="18"/>
  <c r="AG300" i="18"/>
  <c r="AH300" i="18"/>
  <c r="AI300" i="18"/>
  <c r="U301" i="18"/>
  <c r="V301" i="18"/>
  <c r="W301" i="18"/>
  <c r="X301" i="18"/>
  <c r="Y301" i="18"/>
  <c r="Z301" i="18"/>
  <c r="AA301" i="18"/>
  <c r="AB301" i="18"/>
  <c r="AC301" i="18"/>
  <c r="AD301" i="18"/>
  <c r="AE301" i="18"/>
  <c r="AF301" i="18"/>
  <c r="AG301" i="18"/>
  <c r="AH301" i="18"/>
  <c r="AI301" i="18"/>
  <c r="U302" i="18"/>
  <c r="V302" i="18"/>
  <c r="W302" i="18"/>
  <c r="X302" i="18"/>
  <c r="Y302" i="18"/>
  <c r="Z302" i="18"/>
  <c r="AA302" i="18"/>
  <c r="AB302" i="18"/>
  <c r="AC302" i="18"/>
  <c r="AD302" i="18"/>
  <c r="AE302" i="18"/>
  <c r="AF302" i="18"/>
  <c r="AG302" i="18"/>
  <c r="AH302" i="18"/>
  <c r="AI302" i="18"/>
  <c r="U303" i="18"/>
  <c r="V303" i="18"/>
  <c r="W303" i="18"/>
  <c r="X303" i="18"/>
  <c r="Y303" i="18"/>
  <c r="Z303" i="18"/>
  <c r="AA303" i="18"/>
  <c r="AB303" i="18"/>
  <c r="AC303" i="18"/>
  <c r="AD303" i="18"/>
  <c r="AE303" i="18"/>
  <c r="AF303" i="18"/>
  <c r="AG303" i="18"/>
  <c r="AH303" i="18"/>
  <c r="AI303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U11" i="18"/>
  <c r="AC10" i="17"/>
  <c r="AD10" i="17"/>
  <c r="AE10" i="17"/>
  <c r="AF10" i="17"/>
  <c r="AG10" i="17"/>
  <c r="AC12" i="17"/>
  <c r="AD12" i="17"/>
  <c r="AE12" i="17"/>
  <c r="AF12" i="17"/>
  <c r="AG12" i="17"/>
  <c r="AC13" i="17"/>
  <c r="AD13" i="17"/>
  <c r="AE13" i="17"/>
  <c r="AF13" i="17"/>
  <c r="AG13" i="17"/>
  <c r="AC14" i="17"/>
  <c r="AD14" i="17"/>
  <c r="AE14" i="17"/>
  <c r="AF14" i="17"/>
  <c r="AG14" i="17"/>
  <c r="AC15" i="17"/>
  <c r="AD15" i="17"/>
  <c r="AE15" i="17"/>
  <c r="AF15" i="17"/>
  <c r="AG15" i="17"/>
  <c r="AC16" i="17"/>
  <c r="AD16" i="17"/>
  <c r="AE16" i="17"/>
  <c r="AF16" i="17"/>
  <c r="AG16" i="17"/>
  <c r="AC17" i="17"/>
  <c r="AD17" i="17"/>
  <c r="AE17" i="17"/>
  <c r="AF17" i="17"/>
  <c r="AG17" i="17"/>
  <c r="AC18" i="17"/>
  <c r="AD18" i="17"/>
  <c r="AE18" i="17"/>
  <c r="AF18" i="17"/>
  <c r="AG18" i="17"/>
  <c r="AC19" i="17"/>
  <c r="AD19" i="17"/>
  <c r="AE19" i="17"/>
  <c r="AF19" i="17"/>
  <c r="AG19" i="17"/>
  <c r="AC20" i="17"/>
  <c r="AD20" i="17"/>
  <c r="AE20" i="17"/>
  <c r="AF20" i="17"/>
  <c r="AG20" i="17"/>
  <c r="AC21" i="17"/>
  <c r="AD21" i="17"/>
  <c r="AE21" i="17"/>
  <c r="AF21" i="17"/>
  <c r="AG21" i="17"/>
  <c r="AC22" i="17"/>
  <c r="AD22" i="17"/>
  <c r="AE22" i="17"/>
  <c r="AF22" i="17"/>
  <c r="AG22" i="17"/>
  <c r="AC23" i="17"/>
  <c r="AD23" i="17"/>
  <c r="AE23" i="17"/>
  <c r="AF23" i="17"/>
  <c r="AG23" i="17"/>
  <c r="AC24" i="17"/>
  <c r="AD24" i="17"/>
  <c r="AE24" i="17"/>
  <c r="AF24" i="17"/>
  <c r="AG24" i="17"/>
  <c r="AC25" i="17"/>
  <c r="AD25" i="17"/>
  <c r="AE25" i="17"/>
  <c r="AF25" i="17"/>
  <c r="AG25" i="17"/>
  <c r="AC26" i="17"/>
  <c r="AD26" i="17"/>
  <c r="AE26" i="17"/>
  <c r="AF26" i="17"/>
  <c r="AG26" i="17"/>
  <c r="AC27" i="17"/>
  <c r="AD27" i="17"/>
  <c r="AE27" i="17"/>
  <c r="AF27" i="17"/>
  <c r="AG27" i="17"/>
  <c r="AC28" i="17"/>
  <c r="AD28" i="17"/>
  <c r="AE28" i="17"/>
  <c r="AF28" i="17"/>
  <c r="AG28" i="17"/>
  <c r="AC29" i="17"/>
  <c r="AD29" i="17"/>
  <c r="AE29" i="17"/>
  <c r="AF29" i="17"/>
  <c r="AG29" i="17"/>
  <c r="AC30" i="17"/>
  <c r="AD30" i="17"/>
  <c r="AE30" i="17"/>
  <c r="AF30" i="17"/>
  <c r="AG30" i="17"/>
  <c r="AC31" i="17"/>
  <c r="AD31" i="17"/>
  <c r="AE31" i="17"/>
  <c r="AF31" i="17"/>
  <c r="AG31" i="17"/>
  <c r="AC32" i="17"/>
  <c r="AD32" i="17"/>
  <c r="AE32" i="17"/>
  <c r="AF32" i="17"/>
  <c r="AG32" i="17"/>
  <c r="AC33" i="17"/>
  <c r="AD33" i="17"/>
  <c r="AE33" i="17"/>
  <c r="AF33" i="17"/>
  <c r="AG33" i="17"/>
  <c r="AC34" i="17"/>
  <c r="AD34" i="17"/>
  <c r="AE34" i="17"/>
  <c r="AF34" i="17"/>
  <c r="AG34" i="17"/>
  <c r="AC35" i="17"/>
  <c r="AD35" i="17"/>
  <c r="AE35" i="17"/>
  <c r="AF35" i="17"/>
  <c r="AG35" i="17"/>
  <c r="AC36" i="17"/>
  <c r="AD36" i="17"/>
  <c r="AE36" i="17"/>
  <c r="AF36" i="17"/>
  <c r="AG36" i="17"/>
  <c r="AC37" i="17"/>
  <c r="AD37" i="17"/>
  <c r="AE37" i="17"/>
  <c r="AF37" i="17"/>
  <c r="AG37" i="17"/>
  <c r="AC38" i="17"/>
  <c r="AD38" i="17"/>
  <c r="AE38" i="17"/>
  <c r="AF38" i="17"/>
  <c r="AG38" i="17"/>
  <c r="AC39" i="17"/>
  <c r="AD39" i="17"/>
  <c r="AE39" i="17"/>
  <c r="AF39" i="17"/>
  <c r="AG39" i="17"/>
  <c r="AC40" i="17"/>
  <c r="AD40" i="17"/>
  <c r="AE40" i="17"/>
  <c r="AF40" i="17"/>
  <c r="AG40" i="17"/>
  <c r="AC41" i="17"/>
  <c r="AD41" i="17"/>
  <c r="AE41" i="17"/>
  <c r="AF41" i="17"/>
  <c r="AG41" i="17"/>
  <c r="AC42" i="17"/>
  <c r="AD42" i="17"/>
  <c r="AE42" i="17"/>
  <c r="AF42" i="17"/>
  <c r="AG42" i="17"/>
  <c r="AC43" i="17"/>
  <c r="AD43" i="17"/>
  <c r="AE43" i="17"/>
  <c r="AF43" i="17"/>
  <c r="AG43" i="17"/>
  <c r="AC44" i="17"/>
  <c r="AD44" i="17"/>
  <c r="AE44" i="17"/>
  <c r="AF44" i="17"/>
  <c r="AG44" i="17"/>
  <c r="AC45" i="17"/>
  <c r="AD45" i="17"/>
  <c r="AE45" i="17"/>
  <c r="AF45" i="17"/>
  <c r="AG45" i="17"/>
  <c r="AC46" i="17"/>
  <c r="AD46" i="17"/>
  <c r="AE46" i="17"/>
  <c r="AF46" i="17"/>
  <c r="AG46" i="17"/>
  <c r="AC47" i="17"/>
  <c r="AD47" i="17"/>
  <c r="AE47" i="17"/>
  <c r="AF47" i="17"/>
  <c r="AG47" i="17"/>
  <c r="AC48" i="17"/>
  <c r="AD48" i="17"/>
  <c r="AE48" i="17"/>
  <c r="AF48" i="17"/>
  <c r="AG48" i="17"/>
  <c r="AC49" i="17"/>
  <c r="AD49" i="17"/>
  <c r="AE49" i="17"/>
  <c r="AF49" i="17"/>
  <c r="AG49" i="17"/>
  <c r="AC50" i="17"/>
  <c r="AD50" i="17"/>
  <c r="AE50" i="17"/>
  <c r="AF50" i="17"/>
  <c r="AG50" i="17"/>
  <c r="AC51" i="17"/>
  <c r="AD51" i="17"/>
  <c r="AE51" i="17"/>
  <c r="AF51" i="17"/>
  <c r="AG51" i="17"/>
  <c r="AC52" i="17"/>
  <c r="AD52" i="17"/>
  <c r="AE52" i="17"/>
  <c r="AF52" i="17"/>
  <c r="AG52" i="17"/>
  <c r="AC53" i="17"/>
  <c r="AD53" i="17"/>
  <c r="AE53" i="17"/>
  <c r="AF53" i="17"/>
  <c r="AG53" i="17"/>
  <c r="AC54" i="17"/>
  <c r="AD54" i="17"/>
  <c r="AE54" i="17"/>
  <c r="AF54" i="17"/>
  <c r="AG54" i="17"/>
  <c r="AC55" i="17"/>
  <c r="AD55" i="17"/>
  <c r="AE55" i="17"/>
  <c r="AF55" i="17"/>
  <c r="AG55" i="17"/>
  <c r="AC56" i="17"/>
  <c r="AD56" i="17"/>
  <c r="AE56" i="17"/>
  <c r="AF56" i="17"/>
  <c r="AG56" i="17"/>
  <c r="AC57" i="17"/>
  <c r="AD57" i="17"/>
  <c r="AE57" i="17"/>
  <c r="AF57" i="17"/>
  <c r="AG57" i="17"/>
  <c r="AC58" i="17"/>
  <c r="AD58" i="17"/>
  <c r="AE58" i="17"/>
  <c r="AF58" i="17"/>
  <c r="AG58" i="17"/>
  <c r="AC59" i="17"/>
  <c r="AD59" i="17"/>
  <c r="AE59" i="17"/>
  <c r="AF59" i="17"/>
  <c r="AG59" i="17"/>
  <c r="AC60" i="17"/>
  <c r="AD60" i="17"/>
  <c r="AE60" i="17"/>
  <c r="AF60" i="17"/>
  <c r="AG60" i="17"/>
  <c r="AC61" i="17"/>
  <c r="AD61" i="17"/>
  <c r="AE61" i="17"/>
  <c r="AF61" i="17"/>
  <c r="AG61" i="17"/>
  <c r="AC62" i="17"/>
  <c r="AD62" i="17"/>
  <c r="AE62" i="17"/>
  <c r="AF62" i="17"/>
  <c r="AG62" i="17"/>
  <c r="AC63" i="17"/>
  <c r="AD63" i="17"/>
  <c r="AE63" i="17"/>
  <c r="AF63" i="17"/>
  <c r="AG63" i="17"/>
  <c r="AC64" i="17"/>
  <c r="AD64" i="17"/>
  <c r="AE64" i="17"/>
  <c r="AF64" i="17"/>
  <c r="AG64" i="17"/>
  <c r="AC65" i="17"/>
  <c r="AD65" i="17"/>
  <c r="AE65" i="17"/>
  <c r="AF65" i="17"/>
  <c r="AG65" i="17"/>
  <c r="AC66" i="17"/>
  <c r="AD66" i="17"/>
  <c r="AE66" i="17"/>
  <c r="AF66" i="17"/>
  <c r="AG66" i="17"/>
  <c r="AC67" i="17"/>
  <c r="AD67" i="17"/>
  <c r="AE67" i="17"/>
  <c r="AF67" i="17"/>
  <c r="AG67" i="17"/>
  <c r="AC68" i="17"/>
  <c r="AD68" i="17"/>
  <c r="AE68" i="17"/>
  <c r="AF68" i="17"/>
  <c r="AG68" i="17"/>
  <c r="AC69" i="17"/>
  <c r="AD69" i="17"/>
  <c r="AE69" i="17"/>
  <c r="AF69" i="17"/>
  <c r="AG69" i="17"/>
  <c r="AC70" i="17"/>
  <c r="AD70" i="17"/>
  <c r="AE70" i="17"/>
  <c r="AF70" i="17"/>
  <c r="AG70" i="17"/>
  <c r="AC71" i="17"/>
  <c r="AD71" i="17"/>
  <c r="AE71" i="17"/>
  <c r="AF71" i="17"/>
  <c r="AG71" i="17"/>
  <c r="AC72" i="17"/>
  <c r="AD72" i="17"/>
  <c r="AE72" i="17"/>
  <c r="AF72" i="17"/>
  <c r="AG72" i="17"/>
  <c r="AC73" i="17"/>
  <c r="AD73" i="17"/>
  <c r="AE73" i="17"/>
  <c r="AF73" i="17"/>
  <c r="AG73" i="17"/>
  <c r="AC74" i="17"/>
  <c r="AD74" i="17"/>
  <c r="AE74" i="17"/>
  <c r="AF74" i="17"/>
  <c r="AG74" i="17"/>
  <c r="AC75" i="17"/>
  <c r="AD75" i="17"/>
  <c r="AE75" i="17"/>
  <c r="AF75" i="17"/>
  <c r="AG75" i="17"/>
  <c r="AC76" i="17"/>
  <c r="AD76" i="17"/>
  <c r="AE76" i="17"/>
  <c r="AF76" i="17"/>
  <c r="AG76" i="17"/>
  <c r="AC77" i="17"/>
  <c r="AD77" i="17"/>
  <c r="AE77" i="17"/>
  <c r="AF77" i="17"/>
  <c r="AG77" i="17"/>
  <c r="AC78" i="17"/>
  <c r="AD78" i="17"/>
  <c r="AE78" i="17"/>
  <c r="AF78" i="17"/>
  <c r="AG78" i="17"/>
  <c r="AC79" i="17"/>
  <c r="AD79" i="17"/>
  <c r="AE79" i="17"/>
  <c r="AF79" i="17"/>
  <c r="AG79" i="17"/>
  <c r="AC80" i="17"/>
  <c r="AD80" i="17"/>
  <c r="AE80" i="17"/>
  <c r="AF80" i="17"/>
  <c r="AG80" i="17"/>
  <c r="AC81" i="17"/>
  <c r="AD81" i="17"/>
  <c r="AE81" i="17"/>
  <c r="AF81" i="17"/>
  <c r="AG81" i="17"/>
  <c r="AC82" i="17"/>
  <c r="AD82" i="17"/>
  <c r="AE82" i="17"/>
  <c r="AF82" i="17"/>
  <c r="AG82" i="17"/>
  <c r="AC83" i="17"/>
  <c r="AD83" i="17"/>
  <c r="AE83" i="17"/>
  <c r="AF83" i="17"/>
  <c r="AG83" i="17"/>
  <c r="AC84" i="17"/>
  <c r="AD84" i="17"/>
  <c r="AE84" i="17"/>
  <c r="AF84" i="17"/>
  <c r="AG84" i="17"/>
  <c r="AC85" i="17"/>
  <c r="AD85" i="17"/>
  <c r="AE85" i="17"/>
  <c r="AF85" i="17"/>
  <c r="AG85" i="17"/>
  <c r="AC86" i="17"/>
  <c r="AD86" i="17"/>
  <c r="AE86" i="17"/>
  <c r="AF86" i="17"/>
  <c r="AG86" i="17"/>
  <c r="AC87" i="17"/>
  <c r="AD87" i="17"/>
  <c r="AE87" i="17"/>
  <c r="AF87" i="17"/>
  <c r="AG87" i="17"/>
  <c r="AC88" i="17"/>
  <c r="AD88" i="17"/>
  <c r="AE88" i="17"/>
  <c r="AF88" i="17"/>
  <c r="AG88" i="17"/>
  <c r="AC89" i="17"/>
  <c r="AD89" i="17"/>
  <c r="AE89" i="17"/>
  <c r="AF89" i="17"/>
  <c r="AG89" i="17"/>
  <c r="AC90" i="17"/>
  <c r="AD90" i="17"/>
  <c r="AE90" i="17"/>
  <c r="AF90" i="17"/>
  <c r="AG90" i="17"/>
  <c r="AC91" i="17"/>
  <c r="AD91" i="17"/>
  <c r="AE91" i="17"/>
  <c r="AF91" i="17"/>
  <c r="AG91" i="17"/>
  <c r="AC92" i="17"/>
  <c r="AD92" i="17"/>
  <c r="AE92" i="17"/>
  <c r="AF92" i="17"/>
  <c r="AG92" i="17"/>
  <c r="AC93" i="17"/>
  <c r="AD93" i="17"/>
  <c r="AE93" i="17"/>
  <c r="AF93" i="17"/>
  <c r="AG93" i="17"/>
  <c r="AC94" i="17"/>
  <c r="AD94" i="17"/>
  <c r="AE94" i="17"/>
  <c r="AF94" i="17"/>
  <c r="AG94" i="17"/>
  <c r="AC95" i="17"/>
  <c r="AD95" i="17"/>
  <c r="AE95" i="17"/>
  <c r="AF95" i="17"/>
  <c r="AG95" i="17"/>
  <c r="AC96" i="17"/>
  <c r="AD96" i="17"/>
  <c r="AE96" i="17"/>
  <c r="AF96" i="17"/>
  <c r="AG96" i="17"/>
  <c r="AC97" i="17"/>
  <c r="AD97" i="17"/>
  <c r="AE97" i="17"/>
  <c r="AF97" i="17"/>
  <c r="AG97" i="17"/>
  <c r="AC98" i="17"/>
  <c r="AD98" i="17"/>
  <c r="AE98" i="17"/>
  <c r="AF98" i="17"/>
  <c r="AG98" i="17"/>
  <c r="AC99" i="17"/>
  <c r="AD99" i="17"/>
  <c r="AE99" i="17"/>
  <c r="AF99" i="17"/>
  <c r="AG99" i="17"/>
  <c r="AC100" i="17"/>
  <c r="AD100" i="17"/>
  <c r="AE100" i="17"/>
  <c r="AF100" i="17"/>
  <c r="AG100" i="17"/>
  <c r="AC101" i="17"/>
  <c r="AD101" i="17"/>
  <c r="AE101" i="17"/>
  <c r="AF101" i="17"/>
  <c r="AG101" i="17"/>
  <c r="AC102" i="17"/>
  <c r="AD102" i="17"/>
  <c r="AE102" i="17"/>
  <c r="AF102" i="17"/>
  <c r="AG102" i="17"/>
  <c r="AC103" i="17"/>
  <c r="AD103" i="17"/>
  <c r="AE103" i="17"/>
  <c r="AF103" i="17"/>
  <c r="AG103" i="17"/>
  <c r="AC104" i="17"/>
  <c r="AD104" i="17"/>
  <c r="AE104" i="17"/>
  <c r="AF104" i="17"/>
  <c r="AG104" i="17"/>
  <c r="AC105" i="17"/>
  <c r="AD105" i="17"/>
  <c r="AE105" i="17"/>
  <c r="AF105" i="17"/>
  <c r="AG105" i="17"/>
  <c r="AC106" i="17"/>
  <c r="AD106" i="17"/>
  <c r="AE106" i="17"/>
  <c r="AF106" i="17"/>
  <c r="AG106" i="17"/>
  <c r="AC107" i="17"/>
  <c r="AD107" i="17"/>
  <c r="AE107" i="17"/>
  <c r="AF107" i="17"/>
  <c r="AG107" i="17"/>
  <c r="AC108" i="17"/>
  <c r="AD108" i="17"/>
  <c r="AE108" i="17"/>
  <c r="AF108" i="17"/>
  <c r="AG108" i="17"/>
  <c r="AC109" i="17"/>
  <c r="AD109" i="17"/>
  <c r="AE109" i="17"/>
  <c r="AF109" i="17"/>
  <c r="AG109" i="17"/>
  <c r="AC110" i="17"/>
  <c r="AD110" i="17"/>
  <c r="AE110" i="17"/>
  <c r="AF110" i="17"/>
  <c r="AG110" i="17"/>
  <c r="AC111" i="17"/>
  <c r="AD111" i="17"/>
  <c r="AE111" i="17"/>
  <c r="AF111" i="17"/>
  <c r="AG111" i="17"/>
  <c r="AC112" i="17"/>
  <c r="AD112" i="17"/>
  <c r="AE112" i="17"/>
  <c r="AF112" i="17"/>
  <c r="AG112" i="17"/>
  <c r="AC113" i="17"/>
  <c r="AD113" i="17"/>
  <c r="AE113" i="17"/>
  <c r="AF113" i="17"/>
  <c r="AG113" i="17"/>
  <c r="AC114" i="17"/>
  <c r="AD114" i="17"/>
  <c r="AE114" i="17"/>
  <c r="AF114" i="17"/>
  <c r="AG114" i="17"/>
  <c r="AC115" i="17"/>
  <c r="AD115" i="17"/>
  <c r="AE115" i="17"/>
  <c r="AF115" i="17"/>
  <c r="AG115" i="17"/>
  <c r="AC116" i="17"/>
  <c r="AD116" i="17"/>
  <c r="AE116" i="17"/>
  <c r="AF116" i="17"/>
  <c r="AG116" i="17"/>
  <c r="AC117" i="17"/>
  <c r="AD117" i="17"/>
  <c r="AE117" i="17"/>
  <c r="AF117" i="17"/>
  <c r="AG117" i="17"/>
  <c r="AC118" i="17"/>
  <c r="AD118" i="17"/>
  <c r="AE118" i="17"/>
  <c r="AF118" i="17"/>
  <c r="AG118" i="17"/>
  <c r="AC119" i="17"/>
  <c r="AD119" i="17"/>
  <c r="AE119" i="17"/>
  <c r="AF119" i="17"/>
  <c r="AG119" i="17"/>
  <c r="AC120" i="17"/>
  <c r="AD120" i="17"/>
  <c r="AE120" i="17"/>
  <c r="AF120" i="17"/>
  <c r="AG120" i="17"/>
  <c r="AC121" i="17"/>
  <c r="AD121" i="17"/>
  <c r="AE121" i="17"/>
  <c r="AF121" i="17"/>
  <c r="AG121" i="17"/>
  <c r="AC122" i="17"/>
  <c r="AD122" i="17"/>
  <c r="AE122" i="17"/>
  <c r="AF122" i="17"/>
  <c r="AG122" i="17"/>
  <c r="AC123" i="17"/>
  <c r="AD123" i="17"/>
  <c r="AE123" i="17"/>
  <c r="AF123" i="17"/>
  <c r="AG123" i="17"/>
  <c r="AC124" i="17"/>
  <c r="AD124" i="17"/>
  <c r="AE124" i="17"/>
  <c r="AF124" i="17"/>
  <c r="AG124" i="17"/>
  <c r="AC125" i="17"/>
  <c r="AD125" i="17"/>
  <c r="AE125" i="17"/>
  <c r="AF125" i="17"/>
  <c r="AG125" i="17"/>
  <c r="AC126" i="17"/>
  <c r="AD126" i="17"/>
  <c r="AE126" i="17"/>
  <c r="AF126" i="17"/>
  <c r="AG126" i="17"/>
  <c r="AC127" i="17"/>
  <c r="AD127" i="17"/>
  <c r="AE127" i="17"/>
  <c r="AF127" i="17"/>
  <c r="AG127" i="17"/>
  <c r="AC128" i="17"/>
  <c r="AD128" i="17"/>
  <c r="AE128" i="17"/>
  <c r="AF128" i="17"/>
  <c r="AG128" i="17"/>
  <c r="AC129" i="17"/>
  <c r="AD129" i="17"/>
  <c r="AE129" i="17"/>
  <c r="AF129" i="17"/>
  <c r="AG129" i="17"/>
  <c r="AC130" i="17"/>
  <c r="AD130" i="17"/>
  <c r="AE130" i="17"/>
  <c r="AF130" i="17"/>
  <c r="AG130" i="17"/>
  <c r="AC131" i="17"/>
  <c r="AD131" i="17"/>
  <c r="AE131" i="17"/>
  <c r="AF131" i="17"/>
  <c r="AG131" i="17"/>
  <c r="AC132" i="17"/>
  <c r="AD132" i="17"/>
  <c r="AE132" i="17"/>
  <c r="AF132" i="17"/>
  <c r="AG132" i="17"/>
  <c r="AC133" i="17"/>
  <c r="AD133" i="17"/>
  <c r="AE133" i="17"/>
  <c r="AF133" i="17"/>
  <c r="AG133" i="17"/>
  <c r="AC134" i="17"/>
  <c r="AD134" i="17"/>
  <c r="AE134" i="17"/>
  <c r="AF134" i="17"/>
  <c r="AG134" i="17"/>
  <c r="AC135" i="17"/>
  <c r="AD135" i="17"/>
  <c r="AE135" i="17"/>
  <c r="AF135" i="17"/>
  <c r="AG135" i="17"/>
  <c r="AC136" i="17"/>
  <c r="AD136" i="17"/>
  <c r="AE136" i="17"/>
  <c r="AF136" i="17"/>
  <c r="AG136" i="17"/>
  <c r="AC137" i="17"/>
  <c r="AD137" i="17"/>
  <c r="AE137" i="17"/>
  <c r="AF137" i="17"/>
  <c r="AG137" i="17"/>
  <c r="AC138" i="17"/>
  <c r="AD138" i="17"/>
  <c r="AE138" i="17"/>
  <c r="AF138" i="17"/>
  <c r="AG138" i="17"/>
  <c r="AC139" i="17"/>
  <c r="AD139" i="17"/>
  <c r="AE139" i="17"/>
  <c r="AF139" i="17"/>
  <c r="AG139" i="17"/>
  <c r="AC140" i="17"/>
  <c r="AD140" i="17"/>
  <c r="AE140" i="17"/>
  <c r="AF140" i="17"/>
  <c r="AG140" i="17"/>
  <c r="AC141" i="17"/>
  <c r="AD141" i="17"/>
  <c r="AE141" i="17"/>
  <c r="AF141" i="17"/>
  <c r="AG141" i="17"/>
  <c r="AC142" i="17"/>
  <c r="AD142" i="17"/>
  <c r="AE142" i="17"/>
  <c r="AF142" i="17"/>
  <c r="AG142" i="17"/>
  <c r="AC143" i="17"/>
  <c r="AD143" i="17"/>
  <c r="AE143" i="17"/>
  <c r="AF143" i="17"/>
  <c r="AG143" i="17"/>
  <c r="AC144" i="17"/>
  <c r="AD144" i="17"/>
  <c r="AE144" i="17"/>
  <c r="AF144" i="17"/>
  <c r="AG144" i="17"/>
  <c r="AC145" i="17"/>
  <c r="AD145" i="17"/>
  <c r="AE145" i="17"/>
  <c r="AF145" i="17"/>
  <c r="AG145" i="17"/>
  <c r="AC146" i="17"/>
  <c r="AD146" i="17"/>
  <c r="AE146" i="17"/>
  <c r="AF146" i="17"/>
  <c r="AG146" i="17"/>
  <c r="AC147" i="17"/>
  <c r="AD147" i="17"/>
  <c r="AE147" i="17"/>
  <c r="AF147" i="17"/>
  <c r="AG147" i="17"/>
  <c r="AC148" i="17"/>
  <c r="AD148" i="17"/>
  <c r="AE148" i="17"/>
  <c r="AF148" i="17"/>
  <c r="AG148" i="17"/>
  <c r="AC149" i="17"/>
  <c r="AD149" i="17"/>
  <c r="AE149" i="17"/>
  <c r="AF149" i="17"/>
  <c r="AG149" i="17"/>
  <c r="AC150" i="17"/>
  <c r="AD150" i="17"/>
  <c r="AE150" i="17"/>
  <c r="AF150" i="17"/>
  <c r="AG150" i="17"/>
  <c r="AC151" i="17"/>
  <c r="AD151" i="17"/>
  <c r="AE151" i="17"/>
  <c r="AF151" i="17"/>
  <c r="AG151" i="17"/>
  <c r="AC152" i="17"/>
  <c r="AD152" i="17"/>
  <c r="AE152" i="17"/>
  <c r="AF152" i="17"/>
  <c r="AG152" i="17"/>
  <c r="AC153" i="17"/>
  <c r="AD153" i="17"/>
  <c r="AE153" i="17"/>
  <c r="AF153" i="17"/>
  <c r="AG153" i="17"/>
  <c r="AC154" i="17"/>
  <c r="AD154" i="17"/>
  <c r="AE154" i="17"/>
  <c r="AF154" i="17"/>
  <c r="AG154" i="17"/>
  <c r="AC155" i="17"/>
  <c r="AD155" i="17"/>
  <c r="AE155" i="17"/>
  <c r="AF155" i="17"/>
  <c r="AG155" i="17"/>
  <c r="AC156" i="17"/>
  <c r="AD156" i="17"/>
  <c r="AE156" i="17"/>
  <c r="AF156" i="17"/>
  <c r="AG156" i="17"/>
  <c r="AC157" i="17"/>
  <c r="AD157" i="17"/>
  <c r="AE157" i="17"/>
  <c r="AF157" i="17"/>
  <c r="AG157" i="17"/>
  <c r="AC158" i="17"/>
  <c r="AD158" i="17"/>
  <c r="AE158" i="17"/>
  <c r="AF158" i="17"/>
  <c r="AG158" i="17"/>
  <c r="AC159" i="17"/>
  <c r="AD159" i="17"/>
  <c r="AE159" i="17"/>
  <c r="AF159" i="17"/>
  <c r="AG159" i="17"/>
  <c r="AC160" i="17"/>
  <c r="AD160" i="17"/>
  <c r="AE160" i="17"/>
  <c r="AF160" i="17"/>
  <c r="AG160" i="17"/>
  <c r="AC161" i="17"/>
  <c r="AD161" i="17"/>
  <c r="AE161" i="17"/>
  <c r="AF161" i="17"/>
  <c r="AG161" i="17"/>
  <c r="AC162" i="17"/>
  <c r="AD162" i="17"/>
  <c r="AE162" i="17"/>
  <c r="AF162" i="17"/>
  <c r="AG162" i="17"/>
  <c r="AC163" i="17"/>
  <c r="AD163" i="17"/>
  <c r="AE163" i="17"/>
  <c r="AF163" i="17"/>
  <c r="AG163" i="17"/>
  <c r="AC164" i="17"/>
  <c r="AD164" i="17"/>
  <c r="AE164" i="17"/>
  <c r="AF164" i="17"/>
  <c r="AG164" i="17"/>
  <c r="AC165" i="17"/>
  <c r="AD165" i="17"/>
  <c r="AE165" i="17"/>
  <c r="AF165" i="17"/>
  <c r="AG165" i="17"/>
  <c r="AC166" i="17"/>
  <c r="AD166" i="17"/>
  <c r="AE166" i="17"/>
  <c r="AF166" i="17"/>
  <c r="AG166" i="17"/>
  <c r="AC167" i="17"/>
  <c r="AD167" i="17"/>
  <c r="AE167" i="17"/>
  <c r="AF167" i="17"/>
  <c r="AG167" i="17"/>
  <c r="AC168" i="17"/>
  <c r="AD168" i="17"/>
  <c r="AE168" i="17"/>
  <c r="AF168" i="17"/>
  <c r="AG168" i="17"/>
  <c r="AC169" i="17"/>
  <c r="AD169" i="17"/>
  <c r="AE169" i="17"/>
  <c r="AF169" i="17"/>
  <c r="AG169" i="17"/>
  <c r="AC170" i="17"/>
  <c r="AD170" i="17"/>
  <c r="AE170" i="17"/>
  <c r="AF170" i="17"/>
  <c r="AG170" i="17"/>
  <c r="AC171" i="17"/>
  <c r="AD171" i="17"/>
  <c r="AE171" i="17"/>
  <c r="AF171" i="17"/>
  <c r="AG171" i="17"/>
  <c r="AC172" i="17"/>
  <c r="AD172" i="17"/>
  <c r="AE172" i="17"/>
  <c r="AF172" i="17"/>
  <c r="AG172" i="17"/>
  <c r="AC173" i="17"/>
  <c r="AD173" i="17"/>
  <c r="AE173" i="17"/>
  <c r="AF173" i="17"/>
  <c r="AG173" i="17"/>
  <c r="AC174" i="17"/>
  <c r="AD174" i="17"/>
  <c r="AE174" i="17"/>
  <c r="AF174" i="17"/>
  <c r="AG174" i="17"/>
  <c r="AC175" i="17"/>
  <c r="AD175" i="17"/>
  <c r="AE175" i="17"/>
  <c r="AF175" i="17"/>
  <c r="AG175" i="17"/>
  <c r="AC176" i="17"/>
  <c r="AD176" i="17"/>
  <c r="AE176" i="17"/>
  <c r="AF176" i="17"/>
  <c r="AG176" i="17"/>
  <c r="AC177" i="17"/>
  <c r="AD177" i="17"/>
  <c r="AE177" i="17"/>
  <c r="AF177" i="17"/>
  <c r="AG177" i="17"/>
  <c r="AC178" i="17"/>
  <c r="AD178" i="17"/>
  <c r="AE178" i="17"/>
  <c r="AF178" i="17"/>
  <c r="AG178" i="17"/>
  <c r="AC179" i="17"/>
  <c r="AD179" i="17"/>
  <c r="AE179" i="17"/>
  <c r="AF179" i="17"/>
  <c r="AG179" i="17"/>
  <c r="AC180" i="17"/>
  <c r="AD180" i="17"/>
  <c r="AE180" i="17"/>
  <c r="AF180" i="17"/>
  <c r="AG180" i="17"/>
  <c r="AC181" i="17"/>
  <c r="AD181" i="17"/>
  <c r="AE181" i="17"/>
  <c r="AF181" i="17"/>
  <c r="AG181" i="17"/>
  <c r="AC182" i="17"/>
  <c r="AD182" i="17"/>
  <c r="AE182" i="17"/>
  <c r="AF182" i="17"/>
  <c r="AG182" i="17"/>
  <c r="AC183" i="17"/>
  <c r="AD183" i="17"/>
  <c r="AE183" i="17"/>
  <c r="AF183" i="17"/>
  <c r="AG183" i="17"/>
  <c r="AC184" i="17"/>
  <c r="AD184" i="17"/>
  <c r="AE184" i="17"/>
  <c r="AF184" i="17"/>
  <c r="AG184" i="17"/>
  <c r="AC185" i="17"/>
  <c r="AD185" i="17"/>
  <c r="AE185" i="17"/>
  <c r="AF185" i="17"/>
  <c r="AG185" i="17"/>
  <c r="AC186" i="17"/>
  <c r="AD186" i="17"/>
  <c r="AE186" i="17"/>
  <c r="AF186" i="17"/>
  <c r="AG186" i="17"/>
  <c r="AC187" i="17"/>
  <c r="AD187" i="17"/>
  <c r="AE187" i="17"/>
  <c r="AF187" i="17"/>
  <c r="AG187" i="17"/>
  <c r="AC188" i="17"/>
  <c r="AD188" i="17"/>
  <c r="AE188" i="17"/>
  <c r="AF188" i="17"/>
  <c r="AG188" i="17"/>
  <c r="AC189" i="17"/>
  <c r="AD189" i="17"/>
  <c r="AE189" i="17"/>
  <c r="AF189" i="17"/>
  <c r="AG189" i="17"/>
  <c r="AC190" i="17"/>
  <c r="AD190" i="17"/>
  <c r="AE190" i="17"/>
  <c r="AF190" i="17"/>
  <c r="AG190" i="17"/>
  <c r="AC191" i="17"/>
  <c r="AD191" i="17"/>
  <c r="AE191" i="17"/>
  <c r="AF191" i="17"/>
  <c r="AG191" i="17"/>
  <c r="AC192" i="17"/>
  <c r="AD192" i="17"/>
  <c r="AE192" i="17"/>
  <c r="AF192" i="17"/>
  <c r="AG192" i="17"/>
  <c r="AC193" i="17"/>
  <c r="AD193" i="17"/>
  <c r="AE193" i="17"/>
  <c r="AF193" i="17"/>
  <c r="AG193" i="17"/>
  <c r="AC194" i="17"/>
  <c r="AD194" i="17"/>
  <c r="AE194" i="17"/>
  <c r="AF194" i="17"/>
  <c r="AG194" i="17"/>
  <c r="AC195" i="17"/>
  <c r="AD195" i="17"/>
  <c r="AE195" i="17"/>
  <c r="AF195" i="17"/>
  <c r="AG195" i="17"/>
  <c r="AC196" i="17"/>
  <c r="AD196" i="17"/>
  <c r="AE196" i="17"/>
  <c r="AF196" i="17"/>
  <c r="AG196" i="17"/>
  <c r="AC197" i="17"/>
  <c r="AD197" i="17"/>
  <c r="AE197" i="17"/>
  <c r="AF197" i="17"/>
  <c r="AG197" i="17"/>
  <c r="AC198" i="17"/>
  <c r="AD198" i="17"/>
  <c r="AE198" i="17"/>
  <c r="AF198" i="17"/>
  <c r="AG198" i="17"/>
  <c r="AC199" i="17"/>
  <c r="AD199" i="17"/>
  <c r="AE199" i="17"/>
  <c r="AF199" i="17"/>
  <c r="AG199" i="17"/>
  <c r="AC200" i="17"/>
  <c r="AD200" i="17"/>
  <c r="AE200" i="17"/>
  <c r="AF200" i="17"/>
  <c r="AG200" i="17"/>
  <c r="AC201" i="17"/>
  <c r="AD201" i="17"/>
  <c r="AE201" i="17"/>
  <c r="AF201" i="17"/>
  <c r="AG201" i="17"/>
  <c r="AC202" i="17"/>
  <c r="AD202" i="17"/>
  <c r="AE202" i="17"/>
  <c r="AF202" i="17"/>
  <c r="AG202" i="17"/>
  <c r="AC203" i="17"/>
  <c r="AD203" i="17"/>
  <c r="AE203" i="17"/>
  <c r="AF203" i="17"/>
  <c r="AG203" i="17"/>
  <c r="AC204" i="17"/>
  <c r="AD204" i="17"/>
  <c r="AE204" i="17"/>
  <c r="AF204" i="17"/>
  <c r="AG204" i="17"/>
  <c r="AC205" i="17"/>
  <c r="AD205" i="17"/>
  <c r="AE205" i="17"/>
  <c r="AF205" i="17"/>
  <c r="AG205" i="17"/>
  <c r="AC206" i="17"/>
  <c r="AD206" i="17"/>
  <c r="AE206" i="17"/>
  <c r="AF206" i="17"/>
  <c r="AG206" i="17"/>
  <c r="AC207" i="17"/>
  <c r="AD207" i="17"/>
  <c r="AE207" i="17"/>
  <c r="AF207" i="17"/>
  <c r="AG207" i="17"/>
  <c r="AC208" i="17"/>
  <c r="AD208" i="17"/>
  <c r="AE208" i="17"/>
  <c r="AF208" i="17"/>
  <c r="AG208" i="17"/>
  <c r="AC209" i="17"/>
  <c r="AD209" i="17"/>
  <c r="AE209" i="17"/>
  <c r="AF209" i="17"/>
  <c r="AG209" i="17"/>
  <c r="AC210" i="17"/>
  <c r="AD210" i="17"/>
  <c r="AE210" i="17"/>
  <c r="AF210" i="17"/>
  <c r="AG210" i="17"/>
  <c r="AC211" i="17"/>
  <c r="AD211" i="17"/>
  <c r="AE211" i="17"/>
  <c r="AF211" i="17"/>
  <c r="AG211" i="17"/>
  <c r="AC212" i="17"/>
  <c r="AD212" i="17"/>
  <c r="AE212" i="17"/>
  <c r="AF212" i="17"/>
  <c r="AG212" i="17"/>
  <c r="AC213" i="17"/>
  <c r="AD213" i="17"/>
  <c r="AE213" i="17"/>
  <c r="AF213" i="17"/>
  <c r="AG213" i="17"/>
  <c r="AC214" i="17"/>
  <c r="AD214" i="17"/>
  <c r="AE214" i="17"/>
  <c r="AF214" i="17"/>
  <c r="AG214" i="17"/>
  <c r="AC215" i="17"/>
  <c r="AD215" i="17"/>
  <c r="AE215" i="17"/>
  <c r="AF215" i="17"/>
  <c r="AG215" i="17"/>
  <c r="AC216" i="17"/>
  <c r="AD216" i="17"/>
  <c r="AE216" i="17"/>
  <c r="AF216" i="17"/>
  <c r="AG216" i="17"/>
  <c r="AC217" i="17"/>
  <c r="AD217" i="17"/>
  <c r="AE217" i="17"/>
  <c r="AF217" i="17"/>
  <c r="AG217" i="17"/>
  <c r="AC218" i="17"/>
  <c r="AD218" i="17"/>
  <c r="AE218" i="17"/>
  <c r="AF218" i="17"/>
  <c r="AG218" i="17"/>
  <c r="AC219" i="17"/>
  <c r="AD219" i="17"/>
  <c r="AE219" i="17"/>
  <c r="AF219" i="17"/>
  <c r="AG219" i="17"/>
  <c r="AC220" i="17"/>
  <c r="AD220" i="17"/>
  <c r="AE220" i="17"/>
  <c r="AF220" i="17"/>
  <c r="AG220" i="17"/>
  <c r="AC221" i="17"/>
  <c r="AD221" i="17"/>
  <c r="AE221" i="17"/>
  <c r="AF221" i="17"/>
  <c r="AG221" i="17"/>
  <c r="AC222" i="17"/>
  <c r="AD222" i="17"/>
  <c r="AE222" i="17"/>
  <c r="AF222" i="17"/>
  <c r="AG222" i="17"/>
  <c r="AC223" i="17"/>
  <c r="AD223" i="17"/>
  <c r="AE223" i="17"/>
  <c r="AF223" i="17"/>
  <c r="AG223" i="17"/>
  <c r="AC224" i="17"/>
  <c r="AD224" i="17"/>
  <c r="AE224" i="17"/>
  <c r="AF224" i="17"/>
  <c r="AG224" i="17"/>
  <c r="AC225" i="17"/>
  <c r="AD225" i="17"/>
  <c r="AE225" i="17"/>
  <c r="AF225" i="17"/>
  <c r="AG225" i="17"/>
  <c r="AC226" i="17"/>
  <c r="AD226" i="17"/>
  <c r="AE226" i="17"/>
  <c r="AF226" i="17"/>
  <c r="AG226" i="17"/>
  <c r="AC227" i="17"/>
  <c r="AD227" i="17"/>
  <c r="AE227" i="17"/>
  <c r="AF227" i="17"/>
  <c r="AG227" i="17"/>
  <c r="AC228" i="17"/>
  <c r="AD228" i="17"/>
  <c r="AE228" i="17"/>
  <c r="AF228" i="17"/>
  <c r="AG228" i="17"/>
  <c r="AC229" i="17"/>
  <c r="AD229" i="17"/>
  <c r="AE229" i="17"/>
  <c r="AF229" i="17"/>
  <c r="AG229" i="17"/>
  <c r="AC230" i="17"/>
  <c r="AD230" i="17"/>
  <c r="AE230" i="17"/>
  <c r="AF230" i="17"/>
  <c r="AG230" i="17"/>
  <c r="AC231" i="17"/>
  <c r="AD231" i="17"/>
  <c r="AE231" i="17"/>
  <c r="AF231" i="17"/>
  <c r="AG231" i="17"/>
  <c r="AC232" i="17"/>
  <c r="AD232" i="17"/>
  <c r="AE232" i="17"/>
  <c r="AF232" i="17"/>
  <c r="AG232" i="17"/>
  <c r="AC233" i="17"/>
  <c r="AD233" i="17"/>
  <c r="AE233" i="17"/>
  <c r="AF233" i="17"/>
  <c r="AG233" i="17"/>
  <c r="AC234" i="17"/>
  <c r="AD234" i="17"/>
  <c r="AE234" i="17"/>
  <c r="AF234" i="17"/>
  <c r="AG234" i="17"/>
  <c r="AC235" i="17"/>
  <c r="AD235" i="17"/>
  <c r="AE235" i="17"/>
  <c r="AF235" i="17"/>
  <c r="AG235" i="17"/>
  <c r="AC236" i="17"/>
  <c r="AD236" i="17"/>
  <c r="AE236" i="17"/>
  <c r="AF236" i="17"/>
  <c r="AG236" i="17"/>
  <c r="AC237" i="17"/>
  <c r="AD237" i="17"/>
  <c r="AE237" i="17"/>
  <c r="AF237" i="17"/>
  <c r="AG237" i="17"/>
  <c r="AC238" i="17"/>
  <c r="AD238" i="17"/>
  <c r="AE238" i="17"/>
  <c r="AF238" i="17"/>
  <c r="AG238" i="17"/>
  <c r="AC239" i="17"/>
  <c r="AD239" i="17"/>
  <c r="AE239" i="17"/>
  <c r="AF239" i="17"/>
  <c r="AG239" i="17"/>
  <c r="AC240" i="17"/>
  <c r="AD240" i="17"/>
  <c r="AE240" i="17"/>
  <c r="AF240" i="17"/>
  <c r="AG240" i="17"/>
  <c r="AC241" i="17"/>
  <c r="AD241" i="17"/>
  <c r="AE241" i="17"/>
  <c r="AF241" i="17"/>
  <c r="AG241" i="17"/>
  <c r="AC242" i="17"/>
  <c r="AD242" i="17"/>
  <c r="AE242" i="17"/>
  <c r="AF242" i="17"/>
  <c r="AG242" i="17"/>
  <c r="AC243" i="17"/>
  <c r="AD243" i="17"/>
  <c r="AE243" i="17"/>
  <c r="AF243" i="17"/>
  <c r="AG243" i="17"/>
  <c r="AC244" i="17"/>
  <c r="AD244" i="17"/>
  <c r="AE244" i="17"/>
  <c r="AF244" i="17"/>
  <c r="AG244" i="17"/>
  <c r="AC245" i="17"/>
  <c r="AD245" i="17"/>
  <c r="AE245" i="17"/>
  <c r="AF245" i="17"/>
  <c r="AG245" i="17"/>
  <c r="AC246" i="17"/>
  <c r="AD246" i="17"/>
  <c r="AE246" i="17"/>
  <c r="AF246" i="17"/>
  <c r="AG246" i="17"/>
  <c r="AC247" i="17"/>
  <c r="AD247" i="17"/>
  <c r="AE247" i="17"/>
  <c r="AF247" i="17"/>
  <c r="AG247" i="17"/>
  <c r="AC248" i="17"/>
  <c r="AD248" i="17"/>
  <c r="AE248" i="17"/>
  <c r="AF248" i="17"/>
  <c r="AG248" i="17"/>
  <c r="AC249" i="17"/>
  <c r="AD249" i="17"/>
  <c r="AE249" i="17"/>
  <c r="AF249" i="17"/>
  <c r="AG249" i="17"/>
  <c r="AC250" i="17"/>
  <c r="AD250" i="17"/>
  <c r="AE250" i="17"/>
  <c r="AF250" i="17"/>
  <c r="AG250" i="17"/>
  <c r="AC251" i="17"/>
  <c r="AD251" i="17"/>
  <c r="AE251" i="17"/>
  <c r="AF251" i="17"/>
  <c r="AG251" i="17"/>
  <c r="AC252" i="17"/>
  <c r="AD252" i="17"/>
  <c r="AE252" i="17"/>
  <c r="AF252" i="17"/>
  <c r="AG252" i="17"/>
  <c r="AC253" i="17"/>
  <c r="AD253" i="17"/>
  <c r="AE253" i="17"/>
  <c r="AF253" i="17"/>
  <c r="AG253" i="17"/>
  <c r="AC254" i="17"/>
  <c r="AD254" i="17"/>
  <c r="AE254" i="17"/>
  <c r="AF254" i="17"/>
  <c r="AG254" i="17"/>
  <c r="AC255" i="17"/>
  <c r="AD255" i="17"/>
  <c r="AE255" i="17"/>
  <c r="AF255" i="17"/>
  <c r="AG255" i="17"/>
  <c r="AC256" i="17"/>
  <c r="AD256" i="17"/>
  <c r="AE256" i="17"/>
  <c r="AF256" i="17"/>
  <c r="AG256" i="17"/>
  <c r="AC257" i="17"/>
  <c r="AD257" i="17"/>
  <c r="AE257" i="17"/>
  <c r="AF257" i="17"/>
  <c r="AG257" i="17"/>
  <c r="AC258" i="17"/>
  <c r="AD258" i="17"/>
  <c r="AE258" i="17"/>
  <c r="AF258" i="17"/>
  <c r="AG258" i="17"/>
  <c r="AC259" i="17"/>
  <c r="AD259" i="17"/>
  <c r="AE259" i="17"/>
  <c r="AF259" i="17"/>
  <c r="AG259" i="17"/>
  <c r="AC260" i="17"/>
  <c r="AD260" i="17"/>
  <c r="AE260" i="17"/>
  <c r="AF260" i="17"/>
  <c r="AG260" i="17"/>
  <c r="AC261" i="17"/>
  <c r="AD261" i="17"/>
  <c r="AE261" i="17"/>
  <c r="AF261" i="17"/>
  <c r="AG261" i="17"/>
  <c r="AC262" i="17"/>
  <c r="AD262" i="17"/>
  <c r="AE262" i="17"/>
  <c r="AF262" i="17"/>
  <c r="AG262" i="17"/>
  <c r="AC263" i="17"/>
  <c r="AD263" i="17"/>
  <c r="AE263" i="17"/>
  <c r="AF263" i="17"/>
  <c r="AG263" i="17"/>
  <c r="AC264" i="17"/>
  <c r="AD264" i="17"/>
  <c r="AE264" i="17"/>
  <c r="AF264" i="17"/>
  <c r="AG264" i="17"/>
  <c r="AC265" i="17"/>
  <c r="AD265" i="17"/>
  <c r="AE265" i="17"/>
  <c r="AF265" i="17"/>
  <c r="AG265" i="17"/>
  <c r="AC266" i="17"/>
  <c r="AD266" i="17"/>
  <c r="AE266" i="17"/>
  <c r="AF266" i="17"/>
  <c r="AG266" i="17"/>
  <c r="AC267" i="17"/>
  <c r="AD267" i="17"/>
  <c r="AE267" i="17"/>
  <c r="AF267" i="17"/>
  <c r="AG267" i="17"/>
  <c r="AC268" i="17"/>
  <c r="AD268" i="17"/>
  <c r="AE268" i="17"/>
  <c r="AF268" i="17"/>
  <c r="AG268" i="17"/>
  <c r="AC269" i="17"/>
  <c r="AD269" i="17"/>
  <c r="AE269" i="17"/>
  <c r="AF269" i="17"/>
  <c r="AG269" i="17"/>
  <c r="AC270" i="17"/>
  <c r="AD270" i="17"/>
  <c r="AE270" i="17"/>
  <c r="AF270" i="17"/>
  <c r="AG270" i="17"/>
  <c r="AC271" i="17"/>
  <c r="AD271" i="17"/>
  <c r="AE271" i="17"/>
  <c r="AF271" i="17"/>
  <c r="AG271" i="17"/>
  <c r="AC272" i="17"/>
  <c r="AD272" i="17"/>
  <c r="AE272" i="17"/>
  <c r="AF272" i="17"/>
  <c r="AG272" i="17"/>
  <c r="AC273" i="17"/>
  <c r="AD273" i="17"/>
  <c r="AE273" i="17"/>
  <c r="AF273" i="17"/>
  <c r="AG273" i="17"/>
  <c r="AC274" i="17"/>
  <c r="AD274" i="17"/>
  <c r="AE274" i="17"/>
  <c r="AF274" i="17"/>
  <c r="AG274" i="17"/>
  <c r="AC275" i="17"/>
  <c r="AD275" i="17"/>
  <c r="AE275" i="17"/>
  <c r="AF275" i="17"/>
  <c r="AG275" i="17"/>
  <c r="AC276" i="17"/>
  <c r="AD276" i="17"/>
  <c r="AE276" i="17"/>
  <c r="AF276" i="17"/>
  <c r="AG276" i="17"/>
  <c r="AC277" i="17"/>
  <c r="AD277" i="17"/>
  <c r="AE277" i="17"/>
  <c r="AF277" i="17"/>
  <c r="AG277" i="17"/>
  <c r="AC278" i="17"/>
  <c r="AD278" i="17"/>
  <c r="AE278" i="17"/>
  <c r="AF278" i="17"/>
  <c r="AG278" i="17"/>
  <c r="AC279" i="17"/>
  <c r="AD279" i="17"/>
  <c r="AE279" i="17"/>
  <c r="AF279" i="17"/>
  <c r="AG279" i="17"/>
  <c r="AC280" i="17"/>
  <c r="AD280" i="17"/>
  <c r="AE280" i="17"/>
  <c r="AF280" i="17"/>
  <c r="AG280" i="17"/>
  <c r="AC281" i="17"/>
  <c r="AD281" i="17"/>
  <c r="AE281" i="17"/>
  <c r="AF281" i="17"/>
  <c r="AG281" i="17"/>
  <c r="AC282" i="17"/>
  <c r="AD282" i="17"/>
  <c r="AE282" i="17"/>
  <c r="AF282" i="17"/>
  <c r="AG282" i="17"/>
  <c r="AC283" i="17"/>
  <c r="AD283" i="17"/>
  <c r="AE283" i="17"/>
  <c r="AF283" i="17"/>
  <c r="AG283" i="17"/>
  <c r="AC284" i="17"/>
  <c r="AD284" i="17"/>
  <c r="AE284" i="17"/>
  <c r="AF284" i="17"/>
  <c r="AG284" i="17"/>
  <c r="AC285" i="17"/>
  <c r="AD285" i="17"/>
  <c r="AE285" i="17"/>
  <c r="AF285" i="17"/>
  <c r="AG285" i="17"/>
  <c r="AC286" i="17"/>
  <c r="AD286" i="17"/>
  <c r="AE286" i="17"/>
  <c r="AF286" i="17"/>
  <c r="AG286" i="17"/>
  <c r="AC287" i="17"/>
  <c r="AD287" i="17"/>
  <c r="AE287" i="17"/>
  <c r="AF287" i="17"/>
  <c r="AG287" i="17"/>
  <c r="AC288" i="17"/>
  <c r="AD288" i="17"/>
  <c r="AE288" i="17"/>
  <c r="AF288" i="17"/>
  <c r="AG288" i="17"/>
  <c r="AC289" i="17"/>
  <c r="AD289" i="17"/>
  <c r="AE289" i="17"/>
  <c r="AF289" i="17"/>
  <c r="AG289" i="17"/>
  <c r="AC290" i="17"/>
  <c r="AD290" i="17"/>
  <c r="AE290" i="17"/>
  <c r="AF290" i="17"/>
  <c r="AG290" i="17"/>
  <c r="AC291" i="17"/>
  <c r="AD291" i="17"/>
  <c r="AE291" i="17"/>
  <c r="AF291" i="17"/>
  <c r="AG291" i="17"/>
  <c r="AC292" i="17"/>
  <c r="AD292" i="17"/>
  <c r="AE292" i="17"/>
  <c r="AF292" i="17"/>
  <c r="AG292" i="17"/>
  <c r="AC293" i="17"/>
  <c r="AD293" i="17"/>
  <c r="AE293" i="17"/>
  <c r="AF293" i="17"/>
  <c r="AG293" i="17"/>
  <c r="AC294" i="17"/>
  <c r="AD294" i="17"/>
  <c r="AE294" i="17"/>
  <c r="AF294" i="17"/>
  <c r="AG294" i="17"/>
  <c r="AC295" i="17"/>
  <c r="AD295" i="17"/>
  <c r="AE295" i="17"/>
  <c r="AF295" i="17"/>
  <c r="AG295" i="17"/>
  <c r="AC296" i="17"/>
  <c r="AD296" i="17"/>
  <c r="AE296" i="17"/>
  <c r="AF296" i="17"/>
  <c r="AG296" i="17"/>
  <c r="AC297" i="17"/>
  <c r="AD297" i="17"/>
  <c r="AE297" i="17"/>
  <c r="AF297" i="17"/>
  <c r="AG297" i="17"/>
  <c r="AC298" i="17"/>
  <c r="AD298" i="17"/>
  <c r="AE298" i="17"/>
  <c r="AF298" i="17"/>
  <c r="AG298" i="17"/>
  <c r="AC299" i="17"/>
  <c r="AD299" i="17"/>
  <c r="AE299" i="17"/>
  <c r="AF299" i="17"/>
  <c r="AG299" i="17"/>
  <c r="AC300" i="17"/>
  <c r="AD300" i="17"/>
  <c r="AE300" i="17"/>
  <c r="AF300" i="17"/>
  <c r="AG300" i="17"/>
  <c r="AC301" i="17"/>
  <c r="AD301" i="17"/>
  <c r="AE301" i="17"/>
  <c r="AF301" i="17"/>
  <c r="AG301" i="17"/>
  <c r="AC302" i="17"/>
  <c r="AD302" i="17"/>
  <c r="AE302" i="17"/>
  <c r="AF302" i="17"/>
  <c r="AG302" i="17"/>
  <c r="AC303" i="17"/>
  <c r="AD303" i="17"/>
  <c r="AE303" i="17"/>
  <c r="AF303" i="17"/>
  <c r="AG303" i="17"/>
  <c r="AD11" i="17"/>
  <c r="AE11" i="17"/>
  <c r="AF11" i="17"/>
  <c r="AG11" i="17"/>
  <c r="AC11" i="17"/>
  <c r="Y12" i="10" l="1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V10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12" i="10"/>
  <c r="V13" i="10"/>
  <c r="V14" i="10"/>
  <c r="V15" i="10"/>
  <c r="V11" i="10"/>
  <c r="S12" i="10"/>
  <c r="S13" i="10"/>
  <c r="S14" i="10"/>
  <c r="S15" i="10"/>
  <c r="S16" i="10"/>
  <c r="S17" i="10"/>
  <c r="S18" i="10"/>
  <c r="S19" i="10"/>
  <c r="S20" i="10"/>
  <c r="S21" i="10"/>
  <c r="S13" i="17"/>
  <c r="U13" i="17" s="1"/>
  <c r="S14" i="17"/>
  <c r="T14" i="17" s="1"/>
  <c r="S15" i="17"/>
  <c r="U15" i="17" s="1"/>
  <c r="S16" i="17"/>
  <c r="U16" i="17" s="1"/>
  <c r="S17" i="17"/>
  <c r="T17" i="17" s="1"/>
  <c r="S18" i="17"/>
  <c r="T18" i="17" s="1"/>
  <c r="S19" i="17"/>
  <c r="T19" i="17" s="1"/>
  <c r="S20" i="17"/>
  <c r="S21" i="17"/>
  <c r="T21" i="17" s="1"/>
  <c r="S22" i="17"/>
  <c r="T22" i="17" s="1"/>
  <c r="S23" i="17"/>
  <c r="U23" i="17" s="1"/>
  <c r="S24" i="17"/>
  <c r="U24" i="17" s="1"/>
  <c r="S25" i="17"/>
  <c r="T25" i="17" s="1"/>
  <c r="S26" i="17"/>
  <c r="T26" i="17" s="1"/>
  <c r="S27" i="17"/>
  <c r="T27" i="17" s="1"/>
  <c r="S28" i="17"/>
  <c r="S29" i="17"/>
  <c r="U29" i="17" s="1"/>
  <c r="S30" i="17"/>
  <c r="T30" i="17" s="1"/>
  <c r="S31" i="17"/>
  <c r="U31" i="17" s="1"/>
  <c r="S32" i="17"/>
  <c r="U32" i="17" s="1"/>
  <c r="S33" i="17"/>
  <c r="T33" i="17" s="1"/>
  <c r="S34" i="17"/>
  <c r="T34" i="17" s="1"/>
  <c r="S35" i="17"/>
  <c r="T35" i="17" s="1"/>
  <c r="S36" i="17"/>
  <c r="S37" i="17"/>
  <c r="U37" i="17" s="1"/>
  <c r="S38" i="17"/>
  <c r="T38" i="17" s="1"/>
  <c r="S39" i="17"/>
  <c r="U39" i="17" s="1"/>
  <c r="S40" i="17"/>
  <c r="U40" i="17" s="1"/>
  <c r="S41" i="17"/>
  <c r="T41" i="17" s="1"/>
  <c r="S42" i="17"/>
  <c r="T42" i="17" s="1"/>
  <c r="S43" i="17"/>
  <c r="T43" i="17" s="1"/>
  <c r="S44" i="17"/>
  <c r="S45" i="17"/>
  <c r="T45" i="17" s="1"/>
  <c r="S46" i="17"/>
  <c r="T46" i="17" s="1"/>
  <c r="S47" i="17"/>
  <c r="U47" i="17" s="1"/>
  <c r="S48" i="17"/>
  <c r="U48" i="17" s="1"/>
  <c r="S49" i="17"/>
  <c r="T49" i="17" s="1"/>
  <c r="S50" i="17"/>
  <c r="T50" i="17" s="1"/>
  <c r="S51" i="17"/>
  <c r="T51" i="17" s="1"/>
  <c r="S52" i="17"/>
  <c r="S53" i="17"/>
  <c r="T53" i="17" s="1"/>
  <c r="S54" i="17"/>
  <c r="T54" i="17" s="1"/>
  <c r="S55" i="17"/>
  <c r="U55" i="17" s="1"/>
  <c r="S56" i="17"/>
  <c r="U56" i="17" s="1"/>
  <c r="S57" i="17"/>
  <c r="T57" i="17" s="1"/>
  <c r="S58" i="17"/>
  <c r="T58" i="17" s="1"/>
  <c r="S59" i="17"/>
  <c r="T59" i="17" s="1"/>
  <c r="S60" i="17"/>
  <c r="S61" i="17"/>
  <c r="U61" i="17" s="1"/>
  <c r="S62" i="17"/>
  <c r="T62" i="17" s="1"/>
  <c r="S63" i="17"/>
  <c r="U63" i="17" s="1"/>
  <c r="S64" i="17"/>
  <c r="U64" i="17" s="1"/>
  <c r="S65" i="17"/>
  <c r="T65" i="17" s="1"/>
  <c r="S66" i="17"/>
  <c r="T66" i="17" s="1"/>
  <c r="S67" i="17"/>
  <c r="T67" i="17" s="1"/>
  <c r="S68" i="17"/>
  <c r="S69" i="17"/>
  <c r="T69" i="17" s="1"/>
  <c r="S70" i="17"/>
  <c r="T70" i="17" s="1"/>
  <c r="S71" i="17"/>
  <c r="U71" i="17" s="1"/>
  <c r="S72" i="17"/>
  <c r="U72" i="17" s="1"/>
  <c r="S73" i="17"/>
  <c r="T73" i="17" s="1"/>
  <c r="S74" i="17"/>
  <c r="T74" i="17" s="1"/>
  <c r="S75" i="17"/>
  <c r="T75" i="17" s="1"/>
  <c r="S76" i="17"/>
  <c r="S77" i="17"/>
  <c r="T77" i="17" s="1"/>
  <c r="S78" i="17"/>
  <c r="T78" i="17" s="1"/>
  <c r="S79" i="17"/>
  <c r="U79" i="17" s="1"/>
  <c r="S80" i="17"/>
  <c r="U80" i="17" s="1"/>
  <c r="S81" i="17"/>
  <c r="T81" i="17" s="1"/>
  <c r="S82" i="17"/>
  <c r="T82" i="17" s="1"/>
  <c r="S83" i="17"/>
  <c r="T83" i="17" s="1"/>
  <c r="S84" i="17"/>
  <c r="S85" i="17"/>
  <c r="T85" i="17" s="1"/>
  <c r="S86" i="17"/>
  <c r="T86" i="17" s="1"/>
  <c r="S87" i="17"/>
  <c r="U87" i="17" s="1"/>
  <c r="S88" i="17"/>
  <c r="U88" i="17" s="1"/>
  <c r="S89" i="17"/>
  <c r="T89" i="17" s="1"/>
  <c r="S90" i="17"/>
  <c r="T90" i="17" s="1"/>
  <c r="S91" i="17"/>
  <c r="T91" i="17" s="1"/>
  <c r="S92" i="17"/>
  <c r="S93" i="17"/>
  <c r="U93" i="17" s="1"/>
  <c r="S94" i="17"/>
  <c r="T94" i="17" s="1"/>
  <c r="S95" i="17"/>
  <c r="U95" i="17" s="1"/>
  <c r="S96" i="17"/>
  <c r="U96" i="17" s="1"/>
  <c r="S97" i="17"/>
  <c r="T97" i="17" s="1"/>
  <c r="S98" i="17"/>
  <c r="T98" i="17" s="1"/>
  <c r="S99" i="17"/>
  <c r="T99" i="17" s="1"/>
  <c r="S100" i="17"/>
  <c r="S101" i="17"/>
  <c r="U101" i="17" s="1"/>
  <c r="S102" i="17"/>
  <c r="T102" i="17" s="1"/>
  <c r="S103" i="17"/>
  <c r="U103" i="17" s="1"/>
  <c r="S104" i="17"/>
  <c r="U104" i="17" s="1"/>
  <c r="S105" i="17"/>
  <c r="T105" i="17" s="1"/>
  <c r="S106" i="17"/>
  <c r="T106" i="17" s="1"/>
  <c r="S107" i="17"/>
  <c r="T107" i="17" s="1"/>
  <c r="S108" i="17"/>
  <c r="S109" i="17"/>
  <c r="U109" i="17" s="1"/>
  <c r="S110" i="17"/>
  <c r="T110" i="17" s="1"/>
  <c r="S111" i="17"/>
  <c r="U111" i="17" s="1"/>
  <c r="S112" i="17"/>
  <c r="U112" i="17" s="1"/>
  <c r="S113" i="17"/>
  <c r="T113" i="17" s="1"/>
  <c r="S114" i="17"/>
  <c r="T114" i="17" s="1"/>
  <c r="S115" i="17"/>
  <c r="T115" i="17" s="1"/>
  <c r="S116" i="17"/>
  <c r="S117" i="17"/>
  <c r="U117" i="17" s="1"/>
  <c r="S118" i="17"/>
  <c r="T118" i="17" s="1"/>
  <c r="S119" i="17"/>
  <c r="U119" i="17" s="1"/>
  <c r="S120" i="17"/>
  <c r="U120" i="17" s="1"/>
  <c r="S121" i="17"/>
  <c r="T121" i="17" s="1"/>
  <c r="S122" i="17"/>
  <c r="T122" i="17" s="1"/>
  <c r="S123" i="17"/>
  <c r="T123" i="17" s="1"/>
  <c r="S124" i="17"/>
  <c r="S125" i="17"/>
  <c r="U125" i="17" s="1"/>
  <c r="S126" i="17"/>
  <c r="T126" i="17" s="1"/>
  <c r="S127" i="17"/>
  <c r="U127" i="17" s="1"/>
  <c r="S128" i="17"/>
  <c r="U128" i="17" s="1"/>
  <c r="S129" i="17"/>
  <c r="T129" i="17" s="1"/>
  <c r="S130" i="17"/>
  <c r="T130" i="17" s="1"/>
  <c r="S131" i="17"/>
  <c r="T131" i="17" s="1"/>
  <c r="S132" i="17"/>
  <c r="S133" i="17"/>
  <c r="U133" i="17" s="1"/>
  <c r="S134" i="17"/>
  <c r="T134" i="17" s="1"/>
  <c r="S135" i="17"/>
  <c r="U135" i="17" s="1"/>
  <c r="S136" i="17"/>
  <c r="U136" i="17" s="1"/>
  <c r="S137" i="17"/>
  <c r="S138" i="17"/>
  <c r="T138" i="17" s="1"/>
  <c r="S139" i="17"/>
  <c r="T139" i="17" s="1"/>
  <c r="S140" i="17"/>
  <c r="S141" i="17"/>
  <c r="U141" i="17" s="1"/>
  <c r="S142" i="17"/>
  <c r="T142" i="17" s="1"/>
  <c r="S143" i="17"/>
  <c r="U143" i="17" s="1"/>
  <c r="S144" i="17"/>
  <c r="U144" i="17" s="1"/>
  <c r="S145" i="17"/>
  <c r="S146" i="17"/>
  <c r="T146" i="17" s="1"/>
  <c r="S147" i="17"/>
  <c r="T147" i="17" s="1"/>
  <c r="S148" i="17"/>
  <c r="S149" i="17"/>
  <c r="T149" i="17" s="1"/>
  <c r="S150" i="17"/>
  <c r="T150" i="17" s="1"/>
  <c r="S151" i="17"/>
  <c r="U151" i="17" s="1"/>
  <c r="S152" i="17"/>
  <c r="U152" i="17" s="1"/>
  <c r="S153" i="17"/>
  <c r="S154" i="17"/>
  <c r="T154" i="17" s="1"/>
  <c r="S155" i="17"/>
  <c r="T155" i="17" s="1"/>
  <c r="S156" i="17"/>
  <c r="S157" i="17"/>
  <c r="U157" i="17" s="1"/>
  <c r="S158" i="17"/>
  <c r="T158" i="17" s="1"/>
  <c r="S159" i="17"/>
  <c r="U159" i="17" s="1"/>
  <c r="S160" i="17"/>
  <c r="U160" i="17" s="1"/>
  <c r="S161" i="17"/>
  <c r="S162" i="17"/>
  <c r="T162" i="17" s="1"/>
  <c r="S163" i="17"/>
  <c r="T163" i="17" s="1"/>
  <c r="S164" i="17"/>
  <c r="S165" i="17"/>
  <c r="U165" i="17" s="1"/>
  <c r="S166" i="17"/>
  <c r="T166" i="17" s="1"/>
  <c r="S167" i="17"/>
  <c r="U167" i="17" s="1"/>
  <c r="S168" i="17"/>
  <c r="U168" i="17" s="1"/>
  <c r="S169" i="17"/>
  <c r="S170" i="17"/>
  <c r="T170" i="17" s="1"/>
  <c r="S171" i="17"/>
  <c r="T171" i="17" s="1"/>
  <c r="S172" i="17"/>
  <c r="S173" i="17"/>
  <c r="T173" i="17" s="1"/>
  <c r="S174" i="17"/>
  <c r="T174" i="17" s="1"/>
  <c r="S175" i="17"/>
  <c r="U175" i="17" s="1"/>
  <c r="S176" i="17"/>
  <c r="U176" i="17" s="1"/>
  <c r="S177" i="17"/>
  <c r="S178" i="17"/>
  <c r="T178" i="17" s="1"/>
  <c r="S179" i="17"/>
  <c r="T179" i="17" s="1"/>
  <c r="S180" i="17"/>
  <c r="S181" i="17"/>
  <c r="T181" i="17" s="1"/>
  <c r="S182" i="17"/>
  <c r="T182" i="17" s="1"/>
  <c r="S183" i="17"/>
  <c r="U183" i="17" s="1"/>
  <c r="S184" i="17"/>
  <c r="U184" i="17" s="1"/>
  <c r="S185" i="17"/>
  <c r="S186" i="17"/>
  <c r="T186" i="17" s="1"/>
  <c r="S187" i="17"/>
  <c r="T187" i="17" s="1"/>
  <c r="S188" i="17"/>
  <c r="S189" i="17"/>
  <c r="U189" i="17" s="1"/>
  <c r="S190" i="17"/>
  <c r="T190" i="17" s="1"/>
  <c r="S191" i="17"/>
  <c r="U191" i="17" s="1"/>
  <c r="S192" i="17"/>
  <c r="U192" i="17" s="1"/>
  <c r="S193" i="17"/>
  <c r="S194" i="17"/>
  <c r="T194" i="17" s="1"/>
  <c r="S195" i="17"/>
  <c r="T195" i="17" s="1"/>
  <c r="S196" i="17"/>
  <c r="S197" i="17"/>
  <c r="T197" i="17" s="1"/>
  <c r="S198" i="17"/>
  <c r="T198" i="17" s="1"/>
  <c r="S199" i="17"/>
  <c r="U199" i="17" s="1"/>
  <c r="S200" i="17"/>
  <c r="U200" i="17" s="1"/>
  <c r="S201" i="17"/>
  <c r="S202" i="17"/>
  <c r="T202" i="17" s="1"/>
  <c r="S203" i="17"/>
  <c r="T203" i="17" s="1"/>
  <c r="S204" i="17"/>
  <c r="S205" i="17"/>
  <c r="T205" i="17" s="1"/>
  <c r="S206" i="17"/>
  <c r="T206" i="17" s="1"/>
  <c r="S207" i="17"/>
  <c r="U207" i="17" s="1"/>
  <c r="S208" i="17"/>
  <c r="U208" i="17" s="1"/>
  <c r="S209" i="17"/>
  <c r="S210" i="17"/>
  <c r="T210" i="17" s="1"/>
  <c r="S211" i="17"/>
  <c r="T211" i="17" s="1"/>
  <c r="S212" i="17"/>
  <c r="S213" i="17"/>
  <c r="T213" i="17" s="1"/>
  <c r="S214" i="17"/>
  <c r="T214" i="17" s="1"/>
  <c r="S215" i="17"/>
  <c r="U215" i="17" s="1"/>
  <c r="S216" i="17"/>
  <c r="U216" i="17" s="1"/>
  <c r="S217" i="17"/>
  <c r="S218" i="17"/>
  <c r="T218" i="17" s="1"/>
  <c r="S219" i="17"/>
  <c r="T219" i="17" s="1"/>
  <c r="S220" i="17"/>
  <c r="S221" i="17"/>
  <c r="U221" i="17" s="1"/>
  <c r="S222" i="17"/>
  <c r="T222" i="17" s="1"/>
  <c r="S223" i="17"/>
  <c r="U223" i="17" s="1"/>
  <c r="S224" i="17"/>
  <c r="U224" i="17" s="1"/>
  <c r="S225" i="17"/>
  <c r="S226" i="17"/>
  <c r="T226" i="17" s="1"/>
  <c r="S227" i="17"/>
  <c r="T227" i="17" s="1"/>
  <c r="S228" i="17"/>
  <c r="S229" i="17"/>
  <c r="U229" i="17" s="1"/>
  <c r="S230" i="17"/>
  <c r="T230" i="17" s="1"/>
  <c r="S231" i="17"/>
  <c r="U231" i="17" s="1"/>
  <c r="S232" i="17"/>
  <c r="U232" i="17" s="1"/>
  <c r="S233" i="17"/>
  <c r="S234" i="17"/>
  <c r="T234" i="17" s="1"/>
  <c r="S235" i="17"/>
  <c r="T235" i="17" s="1"/>
  <c r="S236" i="17"/>
  <c r="S237" i="17"/>
  <c r="U237" i="17" s="1"/>
  <c r="S238" i="17"/>
  <c r="T238" i="17" s="1"/>
  <c r="S239" i="17"/>
  <c r="U239" i="17" s="1"/>
  <c r="S240" i="17"/>
  <c r="U240" i="17" s="1"/>
  <c r="S241" i="17"/>
  <c r="S242" i="17"/>
  <c r="T242" i="17" s="1"/>
  <c r="S243" i="17"/>
  <c r="T243" i="17" s="1"/>
  <c r="S244" i="17"/>
  <c r="S245" i="17"/>
  <c r="U245" i="17" s="1"/>
  <c r="S246" i="17"/>
  <c r="T246" i="17" s="1"/>
  <c r="S247" i="17"/>
  <c r="U247" i="17" s="1"/>
  <c r="S248" i="17"/>
  <c r="U248" i="17" s="1"/>
  <c r="S249" i="17"/>
  <c r="S250" i="17"/>
  <c r="T250" i="17" s="1"/>
  <c r="S251" i="17"/>
  <c r="T251" i="17" s="1"/>
  <c r="S252" i="17"/>
  <c r="S253" i="17"/>
  <c r="U253" i="17" s="1"/>
  <c r="S254" i="17"/>
  <c r="T254" i="17" s="1"/>
  <c r="S255" i="17"/>
  <c r="U255" i="17" s="1"/>
  <c r="S256" i="17"/>
  <c r="U256" i="17" s="1"/>
  <c r="S257" i="17"/>
  <c r="S258" i="17"/>
  <c r="T258" i="17" s="1"/>
  <c r="S259" i="17"/>
  <c r="T259" i="17" s="1"/>
  <c r="S260" i="17"/>
  <c r="S261" i="17"/>
  <c r="U261" i="17" s="1"/>
  <c r="S262" i="17"/>
  <c r="T262" i="17" s="1"/>
  <c r="S263" i="17"/>
  <c r="U263" i="17" s="1"/>
  <c r="S264" i="17"/>
  <c r="U264" i="17" s="1"/>
  <c r="S265" i="17"/>
  <c r="S266" i="17"/>
  <c r="T266" i="17" s="1"/>
  <c r="S267" i="17"/>
  <c r="T267" i="17" s="1"/>
  <c r="S268" i="17"/>
  <c r="S269" i="17"/>
  <c r="U269" i="17" s="1"/>
  <c r="S270" i="17"/>
  <c r="T270" i="17" s="1"/>
  <c r="S271" i="17"/>
  <c r="U271" i="17" s="1"/>
  <c r="S272" i="17"/>
  <c r="U272" i="17" s="1"/>
  <c r="S273" i="17"/>
  <c r="S274" i="17"/>
  <c r="T274" i="17" s="1"/>
  <c r="S275" i="17"/>
  <c r="T275" i="17" s="1"/>
  <c r="S276" i="17"/>
  <c r="S277" i="17"/>
  <c r="T277" i="17" s="1"/>
  <c r="S278" i="17"/>
  <c r="T278" i="17" s="1"/>
  <c r="S279" i="17"/>
  <c r="U279" i="17" s="1"/>
  <c r="S280" i="17"/>
  <c r="U280" i="17" s="1"/>
  <c r="S281" i="17"/>
  <c r="S282" i="17"/>
  <c r="T282" i="17" s="1"/>
  <c r="S283" i="17"/>
  <c r="T283" i="17" s="1"/>
  <c r="S284" i="17"/>
  <c r="S285" i="17"/>
  <c r="U285" i="17" s="1"/>
  <c r="S286" i="17"/>
  <c r="T286" i="17" s="1"/>
  <c r="S287" i="17"/>
  <c r="U287" i="17" s="1"/>
  <c r="S288" i="17"/>
  <c r="U288" i="17" s="1"/>
  <c r="S289" i="17"/>
  <c r="S290" i="17"/>
  <c r="T290" i="17" s="1"/>
  <c r="S291" i="17"/>
  <c r="T291" i="17" s="1"/>
  <c r="S292" i="17"/>
  <c r="S293" i="17"/>
  <c r="U293" i="17" s="1"/>
  <c r="S294" i="17"/>
  <c r="T294" i="17" s="1"/>
  <c r="S295" i="17"/>
  <c r="U295" i="17" s="1"/>
  <c r="S296" i="17"/>
  <c r="U296" i="17" s="1"/>
  <c r="S297" i="17"/>
  <c r="S298" i="17"/>
  <c r="T298" i="17" s="1"/>
  <c r="S299" i="17"/>
  <c r="T299" i="17" s="1"/>
  <c r="S300" i="17"/>
  <c r="S301" i="17"/>
  <c r="T301" i="17" s="1"/>
  <c r="S302" i="17"/>
  <c r="T302" i="17" s="1"/>
  <c r="S303" i="17"/>
  <c r="U303" i="17" s="1"/>
  <c r="S12" i="17"/>
  <c r="S11" i="17"/>
  <c r="S10" i="17"/>
  <c r="U10" i="17" s="1"/>
  <c r="U86" i="17" l="1"/>
  <c r="U54" i="17"/>
  <c r="T245" i="17"/>
  <c r="U22" i="17"/>
  <c r="T221" i="17"/>
  <c r="T191" i="17"/>
  <c r="T39" i="17"/>
  <c r="T15" i="17"/>
  <c r="U278" i="17"/>
  <c r="T167" i="17"/>
  <c r="U246" i="17"/>
  <c r="T141" i="17"/>
  <c r="U214" i="17"/>
  <c r="T117" i="17"/>
  <c r="U182" i="17"/>
  <c r="T295" i="17"/>
  <c r="T93" i="17"/>
  <c r="U150" i="17"/>
  <c r="T269" i="17"/>
  <c r="T63" i="17"/>
  <c r="U118" i="17"/>
  <c r="T293" i="17"/>
  <c r="T264" i="17"/>
  <c r="T240" i="17"/>
  <c r="T215" i="17"/>
  <c r="T189" i="17"/>
  <c r="T165" i="17"/>
  <c r="T136" i="17"/>
  <c r="T112" i="17"/>
  <c r="T87" i="17"/>
  <c r="T61" i="17"/>
  <c r="T37" i="17"/>
  <c r="T13" i="17"/>
  <c r="U277" i="17"/>
  <c r="U213" i="17"/>
  <c r="U181" i="17"/>
  <c r="U149" i="17"/>
  <c r="U85" i="17"/>
  <c r="U53" i="17"/>
  <c r="U21" i="17"/>
  <c r="T288" i="17"/>
  <c r="T263" i="17"/>
  <c r="T239" i="17"/>
  <c r="T184" i="17"/>
  <c r="T160" i="17"/>
  <c r="T135" i="17"/>
  <c r="T111" i="17"/>
  <c r="T56" i="17"/>
  <c r="T32" i="17"/>
  <c r="U302" i="17"/>
  <c r="U270" i="17"/>
  <c r="U238" i="17"/>
  <c r="U206" i="17"/>
  <c r="U174" i="17"/>
  <c r="U142" i="17"/>
  <c r="U110" i="17"/>
  <c r="U78" i="17"/>
  <c r="U46" i="17"/>
  <c r="U14" i="17"/>
  <c r="T287" i="17"/>
  <c r="T261" i="17"/>
  <c r="T237" i="17"/>
  <c r="T207" i="17"/>
  <c r="T183" i="17"/>
  <c r="T159" i="17"/>
  <c r="T133" i="17"/>
  <c r="T109" i="17"/>
  <c r="T79" i="17"/>
  <c r="T55" i="17"/>
  <c r="T31" i="17"/>
  <c r="U301" i="17"/>
  <c r="U205" i="17"/>
  <c r="U173" i="17"/>
  <c r="U77" i="17"/>
  <c r="U45" i="17"/>
  <c r="T285" i="17"/>
  <c r="T255" i="17"/>
  <c r="T231" i="17"/>
  <c r="T157" i="17"/>
  <c r="T127" i="17"/>
  <c r="T103" i="17"/>
  <c r="T29" i="17"/>
  <c r="U294" i="17"/>
  <c r="U262" i="17"/>
  <c r="U230" i="17"/>
  <c r="U198" i="17"/>
  <c r="U166" i="17"/>
  <c r="U134" i="17"/>
  <c r="U102" i="17"/>
  <c r="U70" i="17"/>
  <c r="U38" i="17"/>
  <c r="T10" i="17"/>
  <c r="T279" i="17"/>
  <c r="T253" i="17"/>
  <c r="T229" i="17"/>
  <c r="T200" i="17"/>
  <c r="T176" i="17"/>
  <c r="T151" i="17"/>
  <c r="T125" i="17"/>
  <c r="T101" i="17"/>
  <c r="T72" i="17"/>
  <c r="T48" i="17"/>
  <c r="T24" i="17"/>
  <c r="U197" i="17"/>
  <c r="U69" i="17"/>
  <c r="T303" i="17"/>
  <c r="T248" i="17"/>
  <c r="T224" i="17"/>
  <c r="T199" i="17"/>
  <c r="T175" i="17"/>
  <c r="T120" i="17"/>
  <c r="T96" i="17"/>
  <c r="T71" i="17"/>
  <c r="T47" i="17"/>
  <c r="T23" i="17"/>
  <c r="U286" i="17"/>
  <c r="U254" i="17"/>
  <c r="U222" i="17"/>
  <c r="U190" i="17"/>
  <c r="U158" i="17"/>
  <c r="U126" i="17"/>
  <c r="U94" i="17"/>
  <c r="U62" i="17"/>
  <c r="U30" i="17"/>
  <c r="T271" i="17"/>
  <c r="T247" i="17"/>
  <c r="T223" i="17"/>
  <c r="T143" i="17"/>
  <c r="T119" i="17"/>
  <c r="T95" i="17"/>
  <c r="T300" i="17"/>
  <c r="U300" i="17"/>
  <c r="T292" i="17"/>
  <c r="U292" i="17"/>
  <c r="T276" i="17"/>
  <c r="U276" i="17"/>
  <c r="T268" i="17"/>
  <c r="U268" i="17"/>
  <c r="T244" i="17"/>
  <c r="U244" i="17"/>
  <c r="T236" i="17"/>
  <c r="U236" i="17"/>
  <c r="T220" i="17"/>
  <c r="U220" i="17"/>
  <c r="T212" i="17"/>
  <c r="U212" i="17"/>
  <c r="T204" i="17"/>
  <c r="U204" i="17"/>
  <c r="T196" i="17"/>
  <c r="U196" i="17"/>
  <c r="T188" i="17"/>
  <c r="U188" i="17"/>
  <c r="T180" i="17"/>
  <c r="U180" i="17"/>
  <c r="T172" i="17"/>
  <c r="U172" i="17"/>
  <c r="T164" i="17"/>
  <c r="U164" i="17"/>
  <c r="T156" i="17"/>
  <c r="U156" i="17"/>
  <c r="T148" i="17"/>
  <c r="U148" i="17"/>
  <c r="T140" i="17"/>
  <c r="U140" i="17"/>
  <c r="T132" i="17"/>
  <c r="U132" i="17"/>
  <c r="T124" i="17"/>
  <c r="U124" i="17"/>
  <c r="T116" i="17"/>
  <c r="U116" i="17"/>
  <c r="T108" i="17"/>
  <c r="U108" i="17"/>
  <c r="T100" i="17"/>
  <c r="U100" i="17"/>
  <c r="T92" i="17"/>
  <c r="U92" i="17"/>
  <c r="T84" i="17"/>
  <c r="U84" i="17"/>
  <c r="T76" i="17"/>
  <c r="U76" i="17"/>
  <c r="T68" i="17"/>
  <c r="U68" i="17"/>
  <c r="T60" i="17"/>
  <c r="U60" i="17"/>
  <c r="T52" i="17"/>
  <c r="U52" i="17"/>
  <c r="T44" i="17"/>
  <c r="U44" i="17"/>
  <c r="T36" i="17"/>
  <c r="U36" i="17"/>
  <c r="T28" i="17"/>
  <c r="U28" i="17"/>
  <c r="T20" i="17"/>
  <c r="U20" i="17"/>
  <c r="T260" i="17"/>
  <c r="U260" i="17"/>
  <c r="T280" i="17"/>
  <c r="T216" i="17"/>
  <c r="T152" i="17"/>
  <c r="T88" i="17"/>
  <c r="T228" i="17"/>
  <c r="U228" i="17"/>
  <c r="T256" i="17"/>
  <c r="T192" i="17"/>
  <c r="T128" i="17"/>
  <c r="T64" i="17"/>
  <c r="T252" i="17"/>
  <c r="U252" i="17"/>
  <c r="T11" i="17"/>
  <c r="U11" i="17"/>
  <c r="T297" i="17"/>
  <c r="U297" i="17"/>
  <c r="T289" i="17"/>
  <c r="U289" i="17"/>
  <c r="T281" i="17"/>
  <c r="U281" i="17"/>
  <c r="T273" i="17"/>
  <c r="U273" i="17"/>
  <c r="T265" i="17"/>
  <c r="U265" i="17"/>
  <c r="T257" i="17"/>
  <c r="U257" i="17"/>
  <c r="T249" i="17"/>
  <c r="U249" i="17"/>
  <c r="T241" i="17"/>
  <c r="U241" i="17"/>
  <c r="T233" i="17"/>
  <c r="U233" i="17"/>
  <c r="T225" i="17"/>
  <c r="U225" i="17"/>
  <c r="T217" i="17"/>
  <c r="U217" i="17"/>
  <c r="T209" i="17"/>
  <c r="U209" i="17"/>
  <c r="T201" i="17"/>
  <c r="U201" i="17"/>
  <c r="T193" i="17"/>
  <c r="U193" i="17"/>
  <c r="T185" i="17"/>
  <c r="U185" i="17"/>
  <c r="T177" i="17"/>
  <c r="U177" i="17"/>
  <c r="T169" i="17"/>
  <c r="U169" i="17"/>
  <c r="T161" i="17"/>
  <c r="U161" i="17"/>
  <c r="T153" i="17"/>
  <c r="U153" i="17"/>
  <c r="T145" i="17"/>
  <c r="U145" i="17"/>
  <c r="T137" i="17"/>
  <c r="U137" i="17"/>
  <c r="T296" i="17"/>
  <c r="T232" i="17"/>
  <c r="T168" i="17"/>
  <c r="T104" i="17"/>
  <c r="T40" i="17"/>
  <c r="T284" i="17"/>
  <c r="U284" i="17"/>
  <c r="T12" i="17"/>
  <c r="U12" i="17"/>
  <c r="T272" i="17"/>
  <c r="T208" i="17"/>
  <c r="T144" i="17"/>
  <c r="T80" i="17"/>
  <c r="T16" i="17"/>
  <c r="U299" i="17"/>
  <c r="U291" i="17"/>
  <c r="U283" i="17"/>
  <c r="U275" i="17"/>
  <c r="U267" i="17"/>
  <c r="U259" i="17"/>
  <c r="U251" i="17"/>
  <c r="U243" i="17"/>
  <c r="U235" i="17"/>
  <c r="U227" i="17"/>
  <c r="U219" i="17"/>
  <c r="U211" i="17"/>
  <c r="U203" i="17"/>
  <c r="U195" i="17"/>
  <c r="U187" i="17"/>
  <c r="U179" i="17"/>
  <c r="U171" i="17"/>
  <c r="U163" i="17"/>
  <c r="U155" i="17"/>
  <c r="U147" i="17"/>
  <c r="U139" i="17"/>
  <c r="U131" i="17"/>
  <c r="U123" i="17"/>
  <c r="U115" i="17"/>
  <c r="U107" i="17"/>
  <c r="U99" i="17"/>
  <c r="U91" i="17"/>
  <c r="U83" i="17"/>
  <c r="U75" i="17"/>
  <c r="U67" i="17"/>
  <c r="U59" i="17"/>
  <c r="U51" i="17"/>
  <c r="U43" i="17"/>
  <c r="U35" i="17"/>
  <c r="U27" i="17"/>
  <c r="U19" i="17"/>
  <c r="U298" i="17"/>
  <c r="U290" i="17"/>
  <c r="U282" i="17"/>
  <c r="U274" i="17"/>
  <c r="U266" i="17"/>
  <c r="U258" i="17"/>
  <c r="U250" i="17"/>
  <c r="U242" i="17"/>
  <c r="U234" i="17"/>
  <c r="U226" i="17"/>
  <c r="U218" i="17"/>
  <c r="U210" i="17"/>
  <c r="U202" i="17"/>
  <c r="U194" i="17"/>
  <c r="U186" i="17"/>
  <c r="U178" i="17"/>
  <c r="U170" i="17"/>
  <c r="U162" i="17"/>
  <c r="U154" i="17"/>
  <c r="U146" i="17"/>
  <c r="U138" i="17"/>
  <c r="U130" i="17"/>
  <c r="U122" i="17"/>
  <c r="U114" i="17"/>
  <c r="U106" i="17"/>
  <c r="U98" i="17"/>
  <c r="U90" i="17"/>
  <c r="U82" i="17"/>
  <c r="U74" i="17"/>
  <c r="U66" i="17"/>
  <c r="U58" i="17"/>
  <c r="U50" i="17"/>
  <c r="U42" i="17"/>
  <c r="U34" i="17"/>
  <c r="U26" i="17"/>
  <c r="U18" i="17"/>
  <c r="U129" i="17"/>
  <c r="U121" i="17"/>
  <c r="U113" i="17"/>
  <c r="U105" i="17"/>
  <c r="U97" i="17"/>
  <c r="U89" i="17"/>
  <c r="U81" i="17"/>
  <c r="U73" i="17"/>
  <c r="U65" i="17"/>
  <c r="U57" i="17"/>
  <c r="U49" i="17"/>
  <c r="U41" i="17"/>
  <c r="U33" i="17"/>
  <c r="U25" i="17"/>
  <c r="U17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I132" i="17"/>
  <c r="I133" i="17"/>
  <c r="I134" i="17"/>
  <c r="I135" i="17"/>
  <c r="I136" i="17"/>
  <c r="I137" i="17"/>
  <c r="I138" i="17"/>
  <c r="I139" i="17"/>
  <c r="I140" i="17"/>
  <c r="I141" i="17"/>
  <c r="I142" i="17"/>
  <c r="I143" i="17"/>
  <c r="I144" i="17"/>
  <c r="I145" i="17"/>
  <c r="I146" i="17"/>
  <c r="I147" i="17"/>
  <c r="I148" i="17"/>
  <c r="I149" i="17"/>
  <c r="I150" i="17"/>
  <c r="I151" i="17"/>
  <c r="I152" i="17"/>
  <c r="I153" i="17"/>
  <c r="I154" i="17"/>
  <c r="I155" i="17"/>
  <c r="I156" i="17"/>
  <c r="I157" i="17"/>
  <c r="I158" i="17"/>
  <c r="I159" i="17"/>
  <c r="I160" i="17"/>
  <c r="I161" i="17"/>
  <c r="I162" i="17"/>
  <c r="I163" i="17"/>
  <c r="I164" i="17"/>
  <c r="I165" i="17"/>
  <c r="I166" i="17"/>
  <c r="I167" i="17"/>
  <c r="I168" i="17"/>
  <c r="I169" i="17"/>
  <c r="I170" i="17"/>
  <c r="I171" i="17"/>
  <c r="I172" i="17"/>
  <c r="I173" i="17"/>
  <c r="I174" i="17"/>
  <c r="I175" i="17"/>
  <c r="I176" i="17"/>
  <c r="I177" i="17"/>
  <c r="I178" i="17"/>
  <c r="I179" i="17"/>
  <c r="I180" i="17"/>
  <c r="I181" i="17"/>
  <c r="I182" i="17"/>
  <c r="I183" i="17"/>
  <c r="I184" i="17"/>
  <c r="I185" i="17"/>
  <c r="I186" i="17"/>
  <c r="I187" i="17"/>
  <c r="I188" i="17"/>
  <c r="I189" i="17"/>
  <c r="I190" i="17"/>
  <c r="I191" i="17"/>
  <c r="I192" i="17"/>
  <c r="I193" i="17"/>
  <c r="I194" i="17"/>
  <c r="I195" i="17"/>
  <c r="I196" i="17"/>
  <c r="I197" i="17"/>
  <c r="I198" i="17"/>
  <c r="I199" i="17"/>
  <c r="I200" i="17"/>
  <c r="I201" i="17"/>
  <c r="I202" i="17"/>
  <c r="I203" i="17"/>
  <c r="I204" i="17"/>
  <c r="I205" i="17"/>
  <c r="I206" i="17"/>
  <c r="I207" i="17"/>
  <c r="I208" i="17"/>
  <c r="I209" i="17"/>
  <c r="I210" i="17"/>
  <c r="I211" i="17"/>
  <c r="I212" i="17"/>
  <c r="I213" i="17"/>
  <c r="I214" i="17"/>
  <c r="I215" i="17"/>
  <c r="I216" i="17"/>
  <c r="I217" i="17"/>
  <c r="I218" i="17"/>
  <c r="I219" i="17"/>
  <c r="I220" i="17"/>
  <c r="I221" i="17"/>
  <c r="I222" i="17"/>
  <c r="I223" i="17"/>
  <c r="I224" i="17"/>
  <c r="I225" i="17"/>
  <c r="I226" i="17"/>
  <c r="I227" i="17"/>
  <c r="I228" i="17"/>
  <c r="I229" i="17"/>
  <c r="I230" i="17"/>
  <c r="I231" i="17"/>
  <c r="I232" i="17"/>
  <c r="I233" i="17"/>
  <c r="I234" i="17"/>
  <c r="I235" i="17"/>
  <c r="I236" i="17"/>
  <c r="I237" i="17"/>
  <c r="I238" i="17"/>
  <c r="I239" i="17"/>
  <c r="I240" i="17"/>
  <c r="I241" i="17"/>
  <c r="I242" i="17"/>
  <c r="I243" i="17"/>
  <c r="I244" i="17"/>
  <c r="I245" i="17"/>
  <c r="I246" i="17"/>
  <c r="I247" i="17"/>
  <c r="I248" i="17"/>
  <c r="I249" i="17"/>
  <c r="I250" i="17"/>
  <c r="I251" i="17"/>
  <c r="I252" i="17"/>
  <c r="I253" i="17"/>
  <c r="I254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I273" i="17"/>
  <c r="I274" i="17"/>
  <c r="I275" i="17"/>
  <c r="I276" i="17"/>
  <c r="I277" i="17"/>
  <c r="I278" i="17"/>
  <c r="I279" i="17"/>
  <c r="I280" i="17"/>
  <c r="I281" i="17"/>
  <c r="I282" i="17"/>
  <c r="I283" i="17"/>
  <c r="I284" i="17"/>
  <c r="I285" i="17"/>
  <c r="I286" i="17"/>
  <c r="I287" i="17"/>
  <c r="I288" i="17"/>
  <c r="I289" i="17"/>
  <c r="I290" i="17"/>
  <c r="I291" i="17"/>
  <c r="I292" i="17"/>
  <c r="I293" i="17"/>
  <c r="I294" i="17"/>
  <c r="I295" i="17"/>
  <c r="I296" i="17"/>
  <c r="I297" i="17"/>
  <c r="I298" i="17"/>
  <c r="I299" i="17"/>
  <c r="I300" i="17"/>
  <c r="I301" i="17"/>
  <c r="I302" i="17"/>
  <c r="I303" i="17"/>
  <c r="I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10" i="17"/>
  <c r="O146" i="17" l="1"/>
  <c r="O138" i="17"/>
  <c r="O187" i="17"/>
  <c r="O118" i="17"/>
  <c r="O27" i="17"/>
  <c r="O238" i="17"/>
  <c r="O28" i="17"/>
  <c r="O101" i="17"/>
  <c r="O155" i="17"/>
  <c r="O225" i="17"/>
  <c r="O280" i="17"/>
  <c r="O121" i="17"/>
  <c r="O80" i="17"/>
  <c r="O84" i="17"/>
  <c r="O78" i="17"/>
  <c r="O241" i="17"/>
  <c r="O178" i="17"/>
  <c r="O18" i="17"/>
  <c r="O265" i="17"/>
  <c r="O160" i="17"/>
  <c r="O221" i="17"/>
  <c r="O96" i="17"/>
  <c r="O189" i="17"/>
  <c r="O210" i="17"/>
  <c r="O68" i="17"/>
  <c r="O262" i="17"/>
  <c r="O165" i="17"/>
  <c r="O65" i="17"/>
  <c r="O95" i="17"/>
  <c r="O157" i="17"/>
  <c r="O203" i="17"/>
  <c r="O19" i="17"/>
  <c r="O56" i="17"/>
  <c r="O288" i="17"/>
  <c r="O248" i="17"/>
  <c r="O230" i="17"/>
  <c r="O211" i="17"/>
  <c r="O153" i="17"/>
  <c r="O198" i="17"/>
  <c r="O147" i="17"/>
  <c r="O107" i="17"/>
  <c r="O89" i="17"/>
  <c r="O39" i="17"/>
  <c r="O43" i="17"/>
  <c r="O206" i="17"/>
  <c r="O114" i="17"/>
  <c r="O42" i="17"/>
  <c r="O108" i="17"/>
  <c r="O287" i="17"/>
  <c r="O301" i="17"/>
  <c r="O83" i="17"/>
  <c r="O161" i="17"/>
  <c r="O23" i="17"/>
  <c r="O252" i="17"/>
  <c r="O205" i="17"/>
  <c r="O274" i="17"/>
  <c r="O270" i="17"/>
  <c r="O12" i="17"/>
  <c r="O123" i="17"/>
  <c r="O132" i="17"/>
  <c r="O105" i="17"/>
  <c r="O279" i="17"/>
  <c r="O33" i="17"/>
  <c r="O257" i="17"/>
  <c r="O223" i="17"/>
  <c r="O188" i="17"/>
  <c r="O294" i="17"/>
  <c r="O204" i="17"/>
  <c r="O72" i="17"/>
  <c r="O182" i="17"/>
  <c r="O130" i="17"/>
  <c r="O266" i="17"/>
  <c r="O244" i="17"/>
  <c r="O135" i="17"/>
  <c r="O269" i="17"/>
  <c r="O235" i="17"/>
  <c r="O290" i="17"/>
  <c r="O220" i="17"/>
  <c r="O156" i="17"/>
  <c r="O295" i="17"/>
  <c r="O208" i="17"/>
  <c r="O201" i="17"/>
  <c r="O36" i="17"/>
  <c r="O222" i="17"/>
  <c r="O184" i="17"/>
  <c r="O236" i="17"/>
  <c r="O273" i="17"/>
  <c r="O217" i="17"/>
  <c r="O233" i="17"/>
  <c r="O291" i="17"/>
  <c r="O116" i="17"/>
  <c r="O255" i="17"/>
  <c r="O281" i="17"/>
  <c r="O218" i="17"/>
  <c r="O190" i="17"/>
  <c r="O82" i="17"/>
  <c r="O250" i="17"/>
  <c r="O195" i="17"/>
  <c r="O298" i="17"/>
  <c r="O261" i="17"/>
  <c r="O16" i="17"/>
  <c r="O104" i="17"/>
  <c r="O197" i="17"/>
  <c r="O228" i="17"/>
  <c r="O192" i="17"/>
  <c r="O268" i="17"/>
  <c r="O63" i="17"/>
  <c r="O88" i="17"/>
  <c r="O122" i="17"/>
  <c r="O64" i="17"/>
  <c r="O57" i="17"/>
  <c r="O149" i="17"/>
  <c r="O185" i="17"/>
  <c r="O53" i="17"/>
  <c r="O289" i="17"/>
  <c r="O62" i="17"/>
  <c r="O260" i="17"/>
  <c r="O278" i="17"/>
  <c r="O30" i="17"/>
  <c r="O173" i="17"/>
  <c r="O240" i="17"/>
  <c r="O15" i="17"/>
  <c r="O209" i="17"/>
  <c r="O227" i="17"/>
  <c r="O267" i="17"/>
  <c r="O242" i="17"/>
  <c r="O61" i="17"/>
  <c r="O200" i="17"/>
  <c r="O259" i="17"/>
  <c r="O170" i="17"/>
  <c r="O207" i="17"/>
  <c r="O76" i="17"/>
  <c r="O79" i="17"/>
  <c r="O55" i="17"/>
  <c r="O302" i="17"/>
  <c r="O152" i="17"/>
  <c r="O167" i="17"/>
  <c r="O148" i="17"/>
  <c r="O66" i="17"/>
  <c r="O263" i="17"/>
  <c r="O293" i="17"/>
  <c r="O246" i="17"/>
  <c r="O186" i="17"/>
  <c r="O111" i="17"/>
  <c r="O297" i="17"/>
  <c r="O212" i="17"/>
  <c r="O296" i="17"/>
  <c r="O112" i="17"/>
  <c r="O256" i="17"/>
  <c r="O229" i="17"/>
  <c r="O120" i="17"/>
  <c r="O50" i="17"/>
  <c r="O125" i="17"/>
  <c r="O276" i="17"/>
  <c r="O26" i="17"/>
  <c r="O99" i="17"/>
  <c r="O25" i="17"/>
  <c r="O32" i="17"/>
  <c r="O254" i="17"/>
  <c r="O51" i="17"/>
  <c r="O102" i="17"/>
  <c r="O124" i="17"/>
  <c r="O180" i="17"/>
  <c r="O54" i="17"/>
  <c r="O253" i="17"/>
  <c r="O282" i="17"/>
  <c r="O164" i="17"/>
  <c r="O100" i="17"/>
  <c r="O202" i="17"/>
  <c r="O144" i="17"/>
  <c r="O113" i="17"/>
  <c r="O91" i="17"/>
  <c r="O127" i="17"/>
  <c r="O31" i="17"/>
  <c r="O14" i="17"/>
  <c r="O35" i="17"/>
  <c r="O247" i="17"/>
  <c r="O213" i="17"/>
  <c r="O128" i="17"/>
  <c r="O249" i="17"/>
  <c r="O81" i="17"/>
  <c r="O159" i="17"/>
  <c r="O179" i="17"/>
  <c r="O232" i="17"/>
  <c r="O129" i="17"/>
  <c r="O137" i="17"/>
  <c r="O11" i="17"/>
  <c r="O22" i="17"/>
  <c r="O174" i="17"/>
  <c r="O94" i="17"/>
  <c r="O34" i="17"/>
  <c r="O168" i="17"/>
  <c r="O176" i="17"/>
  <c r="O154" i="17"/>
  <c r="O98" i="17"/>
  <c r="O41" i="17"/>
  <c r="O48" i="17"/>
  <c r="O45" i="17"/>
  <c r="O141" i="17"/>
  <c r="O87" i="17"/>
  <c r="O251" i="17"/>
  <c r="O139" i="17"/>
  <c r="O171" i="17"/>
  <c r="O163" i="17"/>
  <c r="O13" i="17"/>
  <c r="O183" i="17"/>
  <c r="O194" i="17"/>
  <c r="O21" i="17"/>
  <c r="O142" i="17"/>
  <c r="O74" i="17"/>
  <c r="O52" i="17"/>
  <c r="O77" i="17"/>
  <c r="O277" i="17"/>
  <c r="O85" i="17"/>
  <c r="O133" i="17"/>
  <c r="O145" i="17"/>
  <c r="O151" i="17"/>
  <c r="O283" i="17"/>
  <c r="O86" i="17"/>
  <c r="O119" i="17"/>
  <c r="O106" i="17"/>
  <c r="O299" i="17"/>
  <c r="O143" i="17"/>
  <c r="O177" i="17"/>
  <c r="O59" i="17"/>
  <c r="O24" i="17"/>
  <c r="O17" i="17"/>
  <c r="O191" i="17"/>
  <c r="O303" i="17"/>
  <c r="O47" i="17"/>
  <c r="O134" i="17"/>
  <c r="O193" i="17"/>
  <c r="O92" i="17"/>
  <c r="O69" i="17"/>
  <c r="O90" i="17"/>
  <c r="O29" i="17"/>
  <c r="O162" i="17"/>
  <c r="O286" i="17"/>
  <c r="O169" i="17"/>
  <c r="O117" i="17"/>
  <c r="O196" i="17"/>
  <c r="O140" i="17"/>
  <c r="O285" i="17"/>
  <c r="O49" i="17"/>
  <c r="O166" i="17"/>
  <c r="O271" i="17"/>
  <c r="O243" i="17"/>
  <c r="O245" i="17"/>
  <c r="O40" i="17"/>
  <c r="O258" i="17"/>
  <c r="O215" i="17"/>
  <c r="O136" i="17"/>
  <c r="O216" i="17"/>
  <c r="O58" i="17"/>
  <c r="O231" i="17"/>
  <c r="O224" i="17"/>
  <c r="O292" i="17"/>
  <c r="O237" i="17"/>
  <c r="O75" i="17"/>
  <c r="O300" i="17"/>
  <c r="O172" i="17"/>
  <c r="O71" i="17"/>
  <c r="O73" i="17"/>
  <c r="O93" i="17"/>
  <c r="O219" i="17"/>
  <c r="O275" i="17"/>
  <c r="O97" i="17"/>
  <c r="O175" i="17"/>
  <c r="O70" i="17"/>
  <c r="O150" i="17"/>
  <c r="O44" i="17"/>
  <c r="O103" i="17"/>
  <c r="O109" i="17"/>
  <c r="O234" i="17"/>
  <c r="O214" i="17"/>
  <c r="O158" i="17"/>
  <c r="O226" i="17"/>
  <c r="O239" i="17"/>
  <c r="O284" i="17"/>
  <c r="O46" i="17"/>
  <c r="O131" i="17"/>
  <c r="O60" i="17"/>
  <c r="O110" i="17"/>
  <c r="O199" i="17"/>
  <c r="O126" i="17"/>
  <c r="O115" i="17"/>
  <c r="O67" i="17"/>
  <c r="O272" i="17"/>
  <c r="O181" i="17"/>
  <c r="O38" i="17"/>
  <c r="O264" i="17"/>
  <c r="O20" i="17"/>
  <c r="O37" i="17"/>
  <c r="O10" i="17"/>
  <c r="C10" i="16"/>
  <c r="E326" i="14" l="1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203" i="14"/>
  <c r="E165" i="14"/>
  <c r="E280" i="14"/>
  <c r="E238" i="14"/>
  <c r="E187" i="14"/>
  <c r="E19" i="14"/>
  <c r="E225" i="14"/>
  <c r="E210" i="14"/>
  <c r="E155" i="14"/>
  <c r="E27" i="14"/>
  <c r="E138" i="14"/>
  <c r="E28" i="14"/>
  <c r="E84" i="14"/>
  <c r="E80" i="14"/>
  <c r="E56" i="14"/>
  <c r="E160" i="14"/>
  <c r="E146" i="14"/>
  <c r="E121" i="14"/>
  <c r="E101" i="14"/>
  <c r="E96" i="14"/>
  <c r="E78" i="14"/>
  <c r="E265" i="14"/>
  <c r="E221" i="14"/>
  <c r="E189" i="14"/>
  <c r="E18" i="14"/>
  <c r="E157" i="14"/>
  <c r="E95" i="14"/>
  <c r="E65" i="14"/>
  <c r="E241" i="14"/>
  <c r="E68" i="14"/>
  <c r="E262" i="14"/>
  <c r="E178" i="14"/>
  <c r="E118" i="14"/>
  <c r="E132" i="14"/>
  <c r="E15" i="14"/>
  <c r="E298" i="14"/>
  <c r="E273" i="14"/>
  <c r="E266" i="14"/>
  <c r="E244" i="14"/>
  <c r="E233" i="14"/>
  <c r="E218" i="14"/>
  <c r="E201" i="14"/>
  <c r="E161" i="14"/>
  <c r="E104" i="14"/>
  <c r="E205" i="14"/>
  <c r="E184" i="14"/>
  <c r="E43" i="14"/>
  <c r="E279" i="14"/>
  <c r="E261" i="14"/>
  <c r="E257" i="14"/>
  <c r="E240" i="14"/>
  <c r="E223" i="14"/>
  <c r="E208" i="14"/>
  <c r="E147" i="14"/>
  <c r="E123" i="14"/>
  <c r="E12" i="14"/>
  <c r="E290" i="14"/>
  <c r="E269" i="14"/>
  <c r="E188" i="14"/>
  <c r="E88" i="14"/>
  <c r="E107" i="14"/>
  <c r="E294" i="14"/>
  <c r="E248" i="14"/>
  <c r="E130" i="14"/>
  <c r="E116" i="14"/>
  <c r="E57" i="14"/>
  <c r="E23" i="14"/>
  <c r="E281" i="14"/>
  <c r="E270" i="14"/>
  <c r="E195" i="14"/>
  <c r="E190" i="14"/>
  <c r="E105" i="14"/>
  <c r="E82" i="14"/>
  <c r="E63" i="14"/>
  <c r="E30" i="14"/>
  <c r="E268" i="14"/>
  <c r="E230" i="14"/>
  <c r="E197" i="14"/>
  <c r="E64" i="14"/>
  <c r="E53" i="14"/>
  <c r="E36" i="14"/>
  <c r="E291" i="14"/>
  <c r="E288" i="14"/>
  <c r="E274" i="14"/>
  <c r="E250" i="14"/>
  <c r="E220" i="14"/>
  <c r="E192" i="14"/>
  <c r="E89" i="14"/>
  <c r="E72" i="14"/>
  <c r="E62" i="14"/>
  <c r="E252" i="14"/>
  <c r="E217" i="14"/>
  <c r="E206" i="14"/>
  <c r="E39" i="14"/>
  <c r="E260" i="14"/>
  <c r="E236" i="14"/>
  <c r="E222" i="14"/>
  <c r="E185" i="14"/>
  <c r="E149" i="14"/>
  <c r="E135" i="14"/>
  <c r="E295" i="14"/>
  <c r="E255" i="14"/>
  <c r="E182" i="14"/>
  <c r="E122" i="14"/>
  <c r="E33" i="14"/>
  <c r="E289" i="14"/>
  <c r="E278" i="14"/>
  <c r="E228" i="14"/>
  <c r="E204" i="14"/>
  <c r="E114" i="14"/>
  <c r="E301" i="14"/>
  <c r="E42" i="14"/>
  <c r="E198" i="14"/>
  <c r="E156" i="14"/>
  <c r="E83" i="14"/>
  <c r="E287" i="14"/>
  <c r="E235" i="14"/>
  <c r="E211" i="14"/>
  <c r="E173" i="14"/>
  <c r="E153" i="14"/>
  <c r="E108" i="14"/>
  <c r="E16" i="14"/>
  <c r="E200" i="14"/>
  <c r="E246" i="14"/>
  <c r="E87" i="14"/>
  <c r="E81" i="14"/>
  <c r="E55" i="14"/>
  <c r="E31" i="14"/>
  <c r="E247" i="14"/>
  <c r="E124" i="14"/>
  <c r="E99" i="14"/>
  <c r="E91" i="14"/>
  <c r="E54" i="14"/>
  <c r="E253" i="14"/>
  <c r="E113" i="14"/>
  <c r="E276" i="14"/>
  <c r="E259" i="14"/>
  <c r="E242" i="14"/>
  <c r="E209" i="14"/>
  <c r="E202" i="14"/>
  <c r="E180" i="14"/>
  <c r="E159" i="14"/>
  <c r="E48" i="14"/>
  <c r="E26" i="14"/>
  <c r="E25" i="14"/>
  <c r="E79" i="14"/>
  <c r="E297" i="14"/>
  <c r="E282" i="14"/>
  <c r="E176" i="14"/>
  <c r="E152" i="14"/>
  <c r="E148" i="14"/>
  <c r="E127" i="14"/>
  <c r="E112" i="14"/>
  <c r="E111" i="14"/>
  <c r="E302" i="14"/>
  <c r="E267" i="14"/>
  <c r="E11" i="14"/>
  <c r="E293" i="14"/>
  <c r="E232" i="14"/>
  <c r="E94" i="14"/>
  <c r="E174" i="14"/>
  <c r="E120" i="14"/>
  <c r="E254" i="14"/>
  <c r="E137" i="14"/>
  <c r="E129" i="14"/>
  <c r="E100" i="14"/>
  <c r="E167" i="14"/>
  <c r="E76" i="14"/>
  <c r="E66" i="14"/>
  <c r="E227" i="14"/>
  <c r="E207" i="14"/>
  <c r="E50" i="14"/>
  <c r="E14" i="14"/>
  <c r="E296" i="14"/>
  <c r="E212" i="14"/>
  <c r="E186" i="14"/>
  <c r="E179" i="14"/>
  <c r="E168" i="14"/>
  <c r="E51" i="14"/>
  <c r="E263" i="14"/>
  <c r="E144" i="14"/>
  <c r="E61" i="14"/>
  <c r="E35" i="14"/>
  <c r="E34" i="14"/>
  <c r="E256" i="14"/>
  <c r="E170" i="14"/>
  <c r="E102" i="14"/>
  <c r="E32" i="14"/>
  <c r="E22" i="14"/>
  <c r="E249" i="14"/>
  <c r="E229" i="14"/>
  <c r="E213" i="14"/>
  <c r="E164" i="14"/>
  <c r="E154" i="14"/>
  <c r="E128" i="14"/>
  <c r="E125" i="14"/>
  <c r="E145" i="14"/>
  <c r="E251" i="14"/>
  <c r="E299" i="14"/>
  <c r="E171" i="14"/>
  <c r="E141" i="14"/>
  <c r="E119" i="14"/>
  <c r="E92" i="14"/>
  <c r="E74" i="14"/>
  <c r="E194" i="14"/>
  <c r="E193" i="14"/>
  <c r="E162" i="14"/>
  <c r="E133" i="14"/>
  <c r="E86" i="14"/>
  <c r="E85" i="14"/>
  <c r="E52" i="14"/>
  <c r="E13" i="14"/>
  <c r="E303" i="14"/>
  <c r="E163" i="14"/>
  <c r="E134" i="14"/>
  <c r="E142" i="14"/>
  <c r="E139" i="14"/>
  <c r="E106" i="14"/>
  <c r="E98" i="14"/>
  <c r="E191" i="14"/>
  <c r="E177" i="14"/>
  <c r="E47" i="14"/>
  <c r="E196" i="14"/>
  <c r="E45" i="14"/>
  <c r="E17" i="14"/>
  <c r="E59" i="14"/>
  <c r="E24" i="14"/>
  <c r="E277" i="14"/>
  <c r="E77" i="14"/>
  <c r="E41" i="14"/>
  <c r="E21" i="14"/>
  <c r="E283" i="14"/>
  <c r="E183" i="14"/>
  <c r="E169" i="14"/>
  <c r="E151" i="14"/>
  <c r="E143" i="14"/>
  <c r="E140" i="14"/>
  <c r="E275" i="14"/>
  <c r="E166" i="14"/>
  <c r="E245" i="14"/>
  <c r="E292" i="14"/>
  <c r="E231" i="14"/>
  <c r="E97" i="14"/>
  <c r="E93" i="14"/>
  <c r="E271" i="14"/>
  <c r="E90" i="14"/>
  <c r="E73" i="14"/>
  <c r="E215" i="14"/>
  <c r="E117" i="14"/>
  <c r="E69" i="14"/>
  <c r="E286" i="14"/>
  <c r="E243" i="14"/>
  <c r="E49" i="14"/>
  <c r="E237" i="14"/>
  <c r="E58" i="14"/>
  <c r="E29" i="14"/>
  <c r="E40" i="14"/>
  <c r="E300" i="14"/>
  <c r="E285" i="14"/>
  <c r="E258" i="14"/>
  <c r="E172" i="14"/>
  <c r="E136" i="14"/>
  <c r="E75" i="14"/>
  <c r="E224" i="14"/>
  <c r="E219" i="14"/>
  <c r="E216" i="14"/>
  <c r="E71" i="14"/>
  <c r="E175" i="14"/>
  <c r="E70" i="14"/>
  <c r="E44" i="14"/>
  <c r="E214" i="14"/>
  <c r="E150" i="14"/>
  <c r="E226" i="14"/>
  <c r="E103" i="14"/>
  <c r="E284" i="14"/>
  <c r="E239" i="14"/>
  <c r="E60" i="14"/>
  <c r="E158" i="14"/>
  <c r="E131" i="14"/>
  <c r="E110" i="14"/>
  <c r="E109" i="14"/>
  <c r="E46" i="14"/>
  <c r="E199" i="14"/>
  <c r="E234" i="14"/>
  <c r="E20" i="14"/>
  <c r="E38" i="14"/>
  <c r="E37" i="14"/>
  <c r="E181" i="14"/>
  <c r="E67" i="14"/>
  <c r="E115" i="14"/>
  <c r="E126" i="14"/>
  <c r="E264" i="14"/>
  <c r="E272" i="14"/>
  <c r="E10" i="14"/>
  <c r="Y11" i="10" l="1"/>
  <c r="Y10" i="10"/>
  <c r="S11" i="10" l="1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10" i="10"/>
  <c r="W10" i="10" l="1"/>
  <c r="X10" i="10" s="1"/>
  <c r="Z10" i="10"/>
  <c r="AA10" i="10" s="1"/>
  <c r="W301" i="10"/>
  <c r="X301" i="10" s="1"/>
  <c r="Z301" i="10"/>
  <c r="AA301" i="10" s="1"/>
  <c r="W293" i="10"/>
  <c r="X293" i="10" s="1"/>
  <c r="Z293" i="10"/>
  <c r="AA293" i="10" s="1"/>
  <c r="W285" i="10"/>
  <c r="X285" i="10" s="1"/>
  <c r="Z285" i="10"/>
  <c r="AA285" i="10" s="1"/>
  <c r="W277" i="10"/>
  <c r="X277" i="10" s="1"/>
  <c r="Z277" i="10"/>
  <c r="AA277" i="10" s="1"/>
  <c r="W269" i="10"/>
  <c r="X269" i="10" s="1"/>
  <c r="Z269" i="10"/>
  <c r="AA269" i="10" s="1"/>
  <c r="W261" i="10"/>
  <c r="X261" i="10" s="1"/>
  <c r="Z261" i="10"/>
  <c r="AA261" i="10" s="1"/>
  <c r="W253" i="10"/>
  <c r="X253" i="10" s="1"/>
  <c r="Z253" i="10"/>
  <c r="AA253" i="10" s="1"/>
  <c r="W245" i="10"/>
  <c r="X245" i="10" s="1"/>
  <c r="Z245" i="10"/>
  <c r="AA245" i="10" s="1"/>
  <c r="W237" i="10"/>
  <c r="X237" i="10" s="1"/>
  <c r="Z237" i="10"/>
  <c r="AA237" i="10" s="1"/>
  <c r="W229" i="10"/>
  <c r="X229" i="10" s="1"/>
  <c r="Z229" i="10"/>
  <c r="AA229" i="10" s="1"/>
  <c r="W221" i="10"/>
  <c r="X221" i="10" s="1"/>
  <c r="Z221" i="10"/>
  <c r="AA221" i="10" s="1"/>
  <c r="W213" i="10"/>
  <c r="X213" i="10" s="1"/>
  <c r="Z213" i="10"/>
  <c r="AA213" i="10" s="1"/>
  <c r="W205" i="10"/>
  <c r="X205" i="10" s="1"/>
  <c r="Z205" i="10"/>
  <c r="AA205" i="10" s="1"/>
  <c r="W197" i="10"/>
  <c r="X197" i="10" s="1"/>
  <c r="Z197" i="10"/>
  <c r="AA197" i="10" s="1"/>
  <c r="W189" i="10"/>
  <c r="X189" i="10" s="1"/>
  <c r="Z189" i="10"/>
  <c r="AA189" i="10" s="1"/>
  <c r="W181" i="10"/>
  <c r="X181" i="10" s="1"/>
  <c r="Z181" i="10"/>
  <c r="AA181" i="10" s="1"/>
  <c r="W173" i="10"/>
  <c r="X173" i="10" s="1"/>
  <c r="Z173" i="10"/>
  <c r="AA173" i="10" s="1"/>
  <c r="W165" i="10"/>
  <c r="X165" i="10" s="1"/>
  <c r="Z165" i="10"/>
  <c r="AA165" i="10" s="1"/>
  <c r="W157" i="10"/>
  <c r="X157" i="10" s="1"/>
  <c r="Z157" i="10"/>
  <c r="AA157" i="10" s="1"/>
  <c r="W149" i="10"/>
  <c r="X149" i="10" s="1"/>
  <c r="Z149" i="10"/>
  <c r="AA149" i="10" s="1"/>
  <c r="W141" i="10"/>
  <c r="X141" i="10" s="1"/>
  <c r="Z141" i="10"/>
  <c r="AA141" i="10" s="1"/>
  <c r="W133" i="10"/>
  <c r="X133" i="10" s="1"/>
  <c r="Z133" i="10"/>
  <c r="AA133" i="10" s="1"/>
  <c r="W125" i="10"/>
  <c r="X125" i="10" s="1"/>
  <c r="Z125" i="10"/>
  <c r="AA125" i="10" s="1"/>
  <c r="W117" i="10"/>
  <c r="X117" i="10" s="1"/>
  <c r="Z117" i="10"/>
  <c r="AA117" i="10" s="1"/>
  <c r="W109" i="10"/>
  <c r="X109" i="10" s="1"/>
  <c r="Z109" i="10"/>
  <c r="AA109" i="10" s="1"/>
  <c r="W101" i="10"/>
  <c r="X101" i="10" s="1"/>
  <c r="Z101" i="10"/>
  <c r="AA101" i="10" s="1"/>
  <c r="W93" i="10"/>
  <c r="X93" i="10" s="1"/>
  <c r="Z93" i="10"/>
  <c r="AA93" i="10" s="1"/>
  <c r="W85" i="10"/>
  <c r="X85" i="10" s="1"/>
  <c r="Z85" i="10"/>
  <c r="AA85" i="10" s="1"/>
  <c r="W77" i="10"/>
  <c r="X77" i="10" s="1"/>
  <c r="Z77" i="10"/>
  <c r="AA77" i="10" s="1"/>
  <c r="W69" i="10"/>
  <c r="X69" i="10" s="1"/>
  <c r="Z69" i="10"/>
  <c r="AA69" i="10" s="1"/>
  <c r="W61" i="10"/>
  <c r="X61" i="10" s="1"/>
  <c r="Z61" i="10"/>
  <c r="AA61" i="10" s="1"/>
  <c r="W53" i="10"/>
  <c r="X53" i="10" s="1"/>
  <c r="Z53" i="10"/>
  <c r="AA53" i="10" s="1"/>
  <c r="W45" i="10"/>
  <c r="X45" i="10" s="1"/>
  <c r="Z45" i="10"/>
  <c r="AA45" i="10" s="1"/>
  <c r="W37" i="10"/>
  <c r="X37" i="10" s="1"/>
  <c r="Z37" i="10"/>
  <c r="AA37" i="10" s="1"/>
  <c r="W29" i="10"/>
  <c r="X29" i="10" s="1"/>
  <c r="Z29" i="10"/>
  <c r="AA29" i="10" s="1"/>
  <c r="W21" i="10"/>
  <c r="X21" i="10" s="1"/>
  <c r="Z21" i="10"/>
  <c r="AA21" i="10" s="1"/>
  <c r="W13" i="10"/>
  <c r="X13" i="10" s="1"/>
  <c r="Z13" i="10"/>
  <c r="AA13" i="10" s="1"/>
  <c r="W300" i="10"/>
  <c r="X300" i="10" s="1"/>
  <c r="Z300" i="10"/>
  <c r="AA300" i="10" s="1"/>
  <c r="W284" i="10"/>
  <c r="X284" i="10" s="1"/>
  <c r="Z284" i="10"/>
  <c r="AA284" i="10" s="1"/>
  <c r="W268" i="10"/>
  <c r="X268" i="10" s="1"/>
  <c r="Z268" i="10"/>
  <c r="AA268" i="10" s="1"/>
  <c r="W260" i="10"/>
  <c r="X260" i="10" s="1"/>
  <c r="Z260" i="10"/>
  <c r="AA260" i="10" s="1"/>
  <c r="W252" i="10"/>
  <c r="X252" i="10" s="1"/>
  <c r="Z252" i="10"/>
  <c r="AA252" i="10" s="1"/>
  <c r="W244" i="10"/>
  <c r="X244" i="10" s="1"/>
  <c r="Z244" i="10"/>
  <c r="AA244" i="10" s="1"/>
  <c r="W236" i="10"/>
  <c r="X236" i="10" s="1"/>
  <c r="Z236" i="10"/>
  <c r="AA236" i="10" s="1"/>
  <c r="W228" i="10"/>
  <c r="X228" i="10" s="1"/>
  <c r="Z228" i="10"/>
  <c r="AA228" i="10" s="1"/>
  <c r="W220" i="10"/>
  <c r="X220" i="10" s="1"/>
  <c r="Z220" i="10"/>
  <c r="AA220" i="10" s="1"/>
  <c r="W212" i="10"/>
  <c r="X212" i="10" s="1"/>
  <c r="Z212" i="10"/>
  <c r="AA212" i="10" s="1"/>
  <c r="W204" i="10"/>
  <c r="X204" i="10" s="1"/>
  <c r="Z204" i="10"/>
  <c r="AA204" i="10" s="1"/>
  <c r="W196" i="10"/>
  <c r="X196" i="10" s="1"/>
  <c r="Z196" i="10"/>
  <c r="AA196" i="10" s="1"/>
  <c r="W188" i="10"/>
  <c r="X188" i="10" s="1"/>
  <c r="Z188" i="10"/>
  <c r="AA188" i="10" s="1"/>
  <c r="W180" i="10"/>
  <c r="X180" i="10" s="1"/>
  <c r="Z180" i="10"/>
  <c r="AA180" i="10" s="1"/>
  <c r="W172" i="10"/>
  <c r="X172" i="10" s="1"/>
  <c r="Z172" i="10"/>
  <c r="AA172" i="10" s="1"/>
  <c r="W164" i="10"/>
  <c r="X164" i="10" s="1"/>
  <c r="Z164" i="10"/>
  <c r="AA164" i="10" s="1"/>
  <c r="W156" i="10"/>
  <c r="X156" i="10" s="1"/>
  <c r="Z156" i="10"/>
  <c r="AA156" i="10" s="1"/>
  <c r="W148" i="10"/>
  <c r="X148" i="10" s="1"/>
  <c r="Z148" i="10"/>
  <c r="AA148" i="10" s="1"/>
  <c r="W140" i="10"/>
  <c r="X140" i="10" s="1"/>
  <c r="Z140" i="10"/>
  <c r="AA140" i="10" s="1"/>
  <c r="W132" i="10"/>
  <c r="X132" i="10" s="1"/>
  <c r="Z132" i="10"/>
  <c r="AA132" i="10" s="1"/>
  <c r="W124" i="10"/>
  <c r="X124" i="10" s="1"/>
  <c r="Z124" i="10"/>
  <c r="AA124" i="10" s="1"/>
  <c r="W116" i="10"/>
  <c r="X116" i="10" s="1"/>
  <c r="Z116" i="10"/>
  <c r="AA116" i="10" s="1"/>
  <c r="W108" i="10"/>
  <c r="X108" i="10" s="1"/>
  <c r="Z108" i="10"/>
  <c r="AA108" i="10" s="1"/>
  <c r="W100" i="10"/>
  <c r="X100" i="10" s="1"/>
  <c r="Z100" i="10"/>
  <c r="AA100" i="10" s="1"/>
  <c r="W92" i="10"/>
  <c r="X92" i="10" s="1"/>
  <c r="Z92" i="10"/>
  <c r="AA92" i="10" s="1"/>
  <c r="W84" i="10"/>
  <c r="X84" i="10" s="1"/>
  <c r="Z84" i="10"/>
  <c r="AA84" i="10" s="1"/>
  <c r="W76" i="10"/>
  <c r="X76" i="10" s="1"/>
  <c r="Z76" i="10"/>
  <c r="AA76" i="10" s="1"/>
  <c r="W68" i="10"/>
  <c r="X68" i="10" s="1"/>
  <c r="Z68" i="10"/>
  <c r="AA68" i="10" s="1"/>
  <c r="W60" i="10"/>
  <c r="X60" i="10" s="1"/>
  <c r="Z60" i="10"/>
  <c r="AA60" i="10" s="1"/>
  <c r="W52" i="10"/>
  <c r="X52" i="10" s="1"/>
  <c r="Z52" i="10"/>
  <c r="AA52" i="10" s="1"/>
  <c r="W44" i="10"/>
  <c r="X44" i="10" s="1"/>
  <c r="Z44" i="10"/>
  <c r="AA44" i="10" s="1"/>
  <c r="W36" i="10"/>
  <c r="X36" i="10" s="1"/>
  <c r="Z36" i="10"/>
  <c r="AA36" i="10" s="1"/>
  <c r="W28" i="10"/>
  <c r="X28" i="10" s="1"/>
  <c r="Z28" i="10"/>
  <c r="AA28" i="10" s="1"/>
  <c r="W20" i="10"/>
  <c r="X20" i="10" s="1"/>
  <c r="Z20" i="10"/>
  <c r="AA20" i="10" s="1"/>
  <c r="W12" i="10"/>
  <c r="X12" i="10" s="1"/>
  <c r="Z12" i="10"/>
  <c r="AA12" i="10" s="1"/>
  <c r="W276" i="10"/>
  <c r="X276" i="10" s="1"/>
  <c r="Z276" i="10"/>
  <c r="AA276" i="10" s="1"/>
  <c r="W299" i="10"/>
  <c r="X299" i="10" s="1"/>
  <c r="Z299" i="10"/>
  <c r="AA299" i="10" s="1"/>
  <c r="W291" i="10"/>
  <c r="X291" i="10" s="1"/>
  <c r="Z291" i="10"/>
  <c r="AA291" i="10" s="1"/>
  <c r="W283" i="10"/>
  <c r="X283" i="10" s="1"/>
  <c r="Z283" i="10"/>
  <c r="AA283" i="10" s="1"/>
  <c r="W275" i="10"/>
  <c r="X275" i="10" s="1"/>
  <c r="Z275" i="10"/>
  <c r="AA275" i="10" s="1"/>
  <c r="W267" i="10"/>
  <c r="X267" i="10" s="1"/>
  <c r="Z267" i="10"/>
  <c r="AA267" i="10" s="1"/>
  <c r="W259" i="10"/>
  <c r="X259" i="10" s="1"/>
  <c r="Z259" i="10"/>
  <c r="AA259" i="10" s="1"/>
  <c r="W251" i="10"/>
  <c r="X251" i="10" s="1"/>
  <c r="Z251" i="10"/>
  <c r="AA251" i="10" s="1"/>
  <c r="W243" i="10"/>
  <c r="X243" i="10" s="1"/>
  <c r="Z243" i="10"/>
  <c r="AA243" i="10" s="1"/>
  <c r="W235" i="10"/>
  <c r="X235" i="10" s="1"/>
  <c r="Z235" i="10"/>
  <c r="AA235" i="10" s="1"/>
  <c r="W227" i="10"/>
  <c r="X227" i="10" s="1"/>
  <c r="Z227" i="10"/>
  <c r="AA227" i="10" s="1"/>
  <c r="W219" i="10"/>
  <c r="X219" i="10" s="1"/>
  <c r="Z219" i="10"/>
  <c r="AA219" i="10" s="1"/>
  <c r="W211" i="10"/>
  <c r="X211" i="10" s="1"/>
  <c r="Z211" i="10"/>
  <c r="AA211" i="10" s="1"/>
  <c r="W203" i="10"/>
  <c r="X203" i="10" s="1"/>
  <c r="Z203" i="10"/>
  <c r="AA203" i="10" s="1"/>
  <c r="W195" i="10"/>
  <c r="X195" i="10" s="1"/>
  <c r="Z195" i="10"/>
  <c r="AA195" i="10" s="1"/>
  <c r="W187" i="10"/>
  <c r="X187" i="10" s="1"/>
  <c r="Z187" i="10"/>
  <c r="AA187" i="10" s="1"/>
  <c r="W179" i="10"/>
  <c r="X179" i="10" s="1"/>
  <c r="Z179" i="10"/>
  <c r="AA179" i="10" s="1"/>
  <c r="W171" i="10"/>
  <c r="X171" i="10" s="1"/>
  <c r="Z171" i="10"/>
  <c r="AA171" i="10" s="1"/>
  <c r="W163" i="10"/>
  <c r="X163" i="10" s="1"/>
  <c r="Z163" i="10"/>
  <c r="AA163" i="10" s="1"/>
  <c r="W155" i="10"/>
  <c r="X155" i="10" s="1"/>
  <c r="Z155" i="10"/>
  <c r="AA155" i="10" s="1"/>
  <c r="W147" i="10"/>
  <c r="X147" i="10" s="1"/>
  <c r="Z147" i="10"/>
  <c r="AA147" i="10" s="1"/>
  <c r="W139" i="10"/>
  <c r="X139" i="10" s="1"/>
  <c r="Z139" i="10"/>
  <c r="AA139" i="10" s="1"/>
  <c r="W131" i="10"/>
  <c r="X131" i="10" s="1"/>
  <c r="Z131" i="10"/>
  <c r="AA131" i="10" s="1"/>
  <c r="W123" i="10"/>
  <c r="X123" i="10" s="1"/>
  <c r="Z123" i="10"/>
  <c r="AA123" i="10" s="1"/>
  <c r="W115" i="10"/>
  <c r="X115" i="10" s="1"/>
  <c r="Z115" i="10"/>
  <c r="AA115" i="10" s="1"/>
  <c r="W107" i="10"/>
  <c r="X107" i="10" s="1"/>
  <c r="Z107" i="10"/>
  <c r="AA107" i="10" s="1"/>
  <c r="W99" i="10"/>
  <c r="X99" i="10" s="1"/>
  <c r="Z99" i="10"/>
  <c r="AA99" i="10" s="1"/>
  <c r="W91" i="10"/>
  <c r="X91" i="10" s="1"/>
  <c r="Z91" i="10"/>
  <c r="AA91" i="10" s="1"/>
  <c r="W83" i="10"/>
  <c r="X83" i="10" s="1"/>
  <c r="Z83" i="10"/>
  <c r="AA83" i="10" s="1"/>
  <c r="W75" i="10"/>
  <c r="X75" i="10" s="1"/>
  <c r="Z75" i="10"/>
  <c r="AA75" i="10" s="1"/>
  <c r="W67" i="10"/>
  <c r="X67" i="10" s="1"/>
  <c r="Z67" i="10"/>
  <c r="AA67" i="10" s="1"/>
  <c r="W59" i="10"/>
  <c r="X59" i="10" s="1"/>
  <c r="Z59" i="10"/>
  <c r="AA59" i="10" s="1"/>
  <c r="W51" i="10"/>
  <c r="X51" i="10" s="1"/>
  <c r="Z51" i="10"/>
  <c r="AA51" i="10" s="1"/>
  <c r="W43" i="10"/>
  <c r="X43" i="10" s="1"/>
  <c r="Z43" i="10"/>
  <c r="AA43" i="10" s="1"/>
  <c r="W35" i="10"/>
  <c r="X35" i="10" s="1"/>
  <c r="Z35" i="10"/>
  <c r="AA35" i="10" s="1"/>
  <c r="W27" i="10"/>
  <c r="X27" i="10" s="1"/>
  <c r="Z27" i="10"/>
  <c r="AA27" i="10" s="1"/>
  <c r="W19" i="10"/>
  <c r="X19" i="10" s="1"/>
  <c r="Z19" i="10"/>
  <c r="AA19" i="10" s="1"/>
  <c r="W11" i="10"/>
  <c r="X11" i="10" s="1"/>
  <c r="Z11" i="10"/>
  <c r="AA11" i="10" s="1"/>
  <c r="W292" i="10"/>
  <c r="X292" i="10" s="1"/>
  <c r="Z292" i="10"/>
  <c r="AA292" i="10" s="1"/>
  <c r="W298" i="10"/>
  <c r="X298" i="10" s="1"/>
  <c r="Z298" i="10"/>
  <c r="AA298" i="10" s="1"/>
  <c r="W290" i="10"/>
  <c r="X290" i="10" s="1"/>
  <c r="Z290" i="10"/>
  <c r="AA290" i="10" s="1"/>
  <c r="W282" i="10"/>
  <c r="X282" i="10" s="1"/>
  <c r="Z282" i="10"/>
  <c r="AA282" i="10" s="1"/>
  <c r="W274" i="10"/>
  <c r="X274" i="10" s="1"/>
  <c r="Z274" i="10"/>
  <c r="AA274" i="10" s="1"/>
  <c r="W266" i="10"/>
  <c r="X266" i="10" s="1"/>
  <c r="Z266" i="10"/>
  <c r="AA266" i="10" s="1"/>
  <c r="W258" i="10"/>
  <c r="X258" i="10" s="1"/>
  <c r="Z258" i="10"/>
  <c r="AA258" i="10" s="1"/>
  <c r="W250" i="10"/>
  <c r="X250" i="10" s="1"/>
  <c r="Z250" i="10"/>
  <c r="AA250" i="10" s="1"/>
  <c r="W242" i="10"/>
  <c r="X242" i="10" s="1"/>
  <c r="Z242" i="10"/>
  <c r="AA242" i="10" s="1"/>
  <c r="W234" i="10"/>
  <c r="X234" i="10" s="1"/>
  <c r="Z234" i="10"/>
  <c r="AA234" i="10" s="1"/>
  <c r="W226" i="10"/>
  <c r="X226" i="10" s="1"/>
  <c r="Z226" i="10"/>
  <c r="AA226" i="10" s="1"/>
  <c r="W218" i="10"/>
  <c r="X218" i="10" s="1"/>
  <c r="Z218" i="10"/>
  <c r="AA218" i="10" s="1"/>
  <c r="W210" i="10"/>
  <c r="X210" i="10" s="1"/>
  <c r="Z210" i="10"/>
  <c r="AA210" i="10" s="1"/>
  <c r="W202" i="10"/>
  <c r="X202" i="10" s="1"/>
  <c r="Z202" i="10"/>
  <c r="AA202" i="10" s="1"/>
  <c r="W194" i="10"/>
  <c r="X194" i="10" s="1"/>
  <c r="Z194" i="10"/>
  <c r="AA194" i="10" s="1"/>
  <c r="W186" i="10"/>
  <c r="X186" i="10" s="1"/>
  <c r="Z186" i="10"/>
  <c r="AA186" i="10" s="1"/>
  <c r="W178" i="10"/>
  <c r="X178" i="10" s="1"/>
  <c r="Z178" i="10"/>
  <c r="AA178" i="10" s="1"/>
  <c r="W170" i="10"/>
  <c r="X170" i="10" s="1"/>
  <c r="Z170" i="10"/>
  <c r="AA170" i="10" s="1"/>
  <c r="W162" i="10"/>
  <c r="X162" i="10" s="1"/>
  <c r="Z162" i="10"/>
  <c r="AA162" i="10" s="1"/>
  <c r="W154" i="10"/>
  <c r="X154" i="10" s="1"/>
  <c r="Z154" i="10"/>
  <c r="AA154" i="10" s="1"/>
  <c r="W146" i="10"/>
  <c r="X146" i="10" s="1"/>
  <c r="Z146" i="10"/>
  <c r="AA146" i="10" s="1"/>
  <c r="W138" i="10"/>
  <c r="X138" i="10" s="1"/>
  <c r="Z138" i="10"/>
  <c r="AA138" i="10" s="1"/>
  <c r="W130" i="10"/>
  <c r="X130" i="10" s="1"/>
  <c r="Z130" i="10"/>
  <c r="AA130" i="10" s="1"/>
  <c r="W122" i="10"/>
  <c r="X122" i="10" s="1"/>
  <c r="Z122" i="10"/>
  <c r="AA122" i="10" s="1"/>
  <c r="W114" i="10"/>
  <c r="X114" i="10" s="1"/>
  <c r="Z114" i="10"/>
  <c r="AA114" i="10" s="1"/>
  <c r="W106" i="10"/>
  <c r="X106" i="10" s="1"/>
  <c r="Z106" i="10"/>
  <c r="AA106" i="10" s="1"/>
  <c r="W98" i="10"/>
  <c r="X98" i="10" s="1"/>
  <c r="Z98" i="10"/>
  <c r="AA98" i="10" s="1"/>
  <c r="W90" i="10"/>
  <c r="X90" i="10" s="1"/>
  <c r="Z90" i="10"/>
  <c r="AA90" i="10" s="1"/>
  <c r="W82" i="10"/>
  <c r="X82" i="10" s="1"/>
  <c r="Z82" i="10"/>
  <c r="AA82" i="10" s="1"/>
  <c r="W74" i="10"/>
  <c r="X74" i="10" s="1"/>
  <c r="Z74" i="10"/>
  <c r="AA74" i="10" s="1"/>
  <c r="W66" i="10"/>
  <c r="X66" i="10" s="1"/>
  <c r="Z66" i="10"/>
  <c r="AA66" i="10" s="1"/>
  <c r="W58" i="10"/>
  <c r="X58" i="10" s="1"/>
  <c r="Z58" i="10"/>
  <c r="AA58" i="10" s="1"/>
  <c r="W50" i="10"/>
  <c r="X50" i="10" s="1"/>
  <c r="Z50" i="10"/>
  <c r="AA50" i="10" s="1"/>
  <c r="W42" i="10"/>
  <c r="X42" i="10" s="1"/>
  <c r="Z42" i="10"/>
  <c r="AA42" i="10" s="1"/>
  <c r="W34" i="10"/>
  <c r="X34" i="10" s="1"/>
  <c r="Z34" i="10"/>
  <c r="AA34" i="10" s="1"/>
  <c r="W26" i="10"/>
  <c r="X26" i="10" s="1"/>
  <c r="Z26" i="10"/>
  <c r="AA26" i="10" s="1"/>
  <c r="W18" i="10"/>
  <c r="X18" i="10" s="1"/>
  <c r="Z18" i="10"/>
  <c r="AA18" i="10" s="1"/>
  <c r="W297" i="10"/>
  <c r="X297" i="10" s="1"/>
  <c r="Z297" i="10"/>
  <c r="AA297" i="10" s="1"/>
  <c r="W289" i="10"/>
  <c r="X289" i="10" s="1"/>
  <c r="Z289" i="10"/>
  <c r="AA289" i="10" s="1"/>
  <c r="W281" i="10"/>
  <c r="X281" i="10" s="1"/>
  <c r="Z281" i="10"/>
  <c r="AA281" i="10" s="1"/>
  <c r="W273" i="10"/>
  <c r="X273" i="10" s="1"/>
  <c r="Z273" i="10"/>
  <c r="AA273" i="10" s="1"/>
  <c r="W265" i="10"/>
  <c r="X265" i="10" s="1"/>
  <c r="Z265" i="10"/>
  <c r="AA265" i="10" s="1"/>
  <c r="W257" i="10"/>
  <c r="X257" i="10" s="1"/>
  <c r="Z257" i="10"/>
  <c r="AA257" i="10" s="1"/>
  <c r="W249" i="10"/>
  <c r="X249" i="10" s="1"/>
  <c r="Z249" i="10"/>
  <c r="AA249" i="10" s="1"/>
  <c r="W241" i="10"/>
  <c r="X241" i="10" s="1"/>
  <c r="Z241" i="10"/>
  <c r="AA241" i="10" s="1"/>
  <c r="W233" i="10"/>
  <c r="X233" i="10" s="1"/>
  <c r="Z233" i="10"/>
  <c r="AA233" i="10" s="1"/>
  <c r="W225" i="10"/>
  <c r="X225" i="10" s="1"/>
  <c r="Z225" i="10"/>
  <c r="AA225" i="10" s="1"/>
  <c r="W217" i="10"/>
  <c r="X217" i="10" s="1"/>
  <c r="Z217" i="10"/>
  <c r="AA217" i="10" s="1"/>
  <c r="W209" i="10"/>
  <c r="X209" i="10" s="1"/>
  <c r="Z209" i="10"/>
  <c r="AA209" i="10" s="1"/>
  <c r="W201" i="10"/>
  <c r="X201" i="10" s="1"/>
  <c r="Z201" i="10"/>
  <c r="AA201" i="10" s="1"/>
  <c r="W193" i="10"/>
  <c r="X193" i="10" s="1"/>
  <c r="Z193" i="10"/>
  <c r="AA193" i="10" s="1"/>
  <c r="W185" i="10"/>
  <c r="X185" i="10" s="1"/>
  <c r="Z185" i="10"/>
  <c r="AA185" i="10" s="1"/>
  <c r="W177" i="10"/>
  <c r="X177" i="10" s="1"/>
  <c r="Z177" i="10"/>
  <c r="AA177" i="10" s="1"/>
  <c r="W169" i="10"/>
  <c r="X169" i="10" s="1"/>
  <c r="Z169" i="10"/>
  <c r="AA169" i="10" s="1"/>
  <c r="W161" i="10"/>
  <c r="X161" i="10" s="1"/>
  <c r="Z161" i="10"/>
  <c r="AA161" i="10" s="1"/>
  <c r="W153" i="10"/>
  <c r="X153" i="10" s="1"/>
  <c r="Z153" i="10"/>
  <c r="AA153" i="10" s="1"/>
  <c r="W145" i="10"/>
  <c r="X145" i="10" s="1"/>
  <c r="Z145" i="10"/>
  <c r="AA145" i="10" s="1"/>
  <c r="W137" i="10"/>
  <c r="X137" i="10" s="1"/>
  <c r="Z137" i="10"/>
  <c r="AA137" i="10" s="1"/>
  <c r="W129" i="10"/>
  <c r="X129" i="10" s="1"/>
  <c r="Z129" i="10"/>
  <c r="AA129" i="10" s="1"/>
  <c r="W121" i="10"/>
  <c r="X121" i="10" s="1"/>
  <c r="Z121" i="10"/>
  <c r="AA121" i="10" s="1"/>
  <c r="W113" i="10"/>
  <c r="X113" i="10" s="1"/>
  <c r="Z113" i="10"/>
  <c r="AA113" i="10" s="1"/>
  <c r="W105" i="10"/>
  <c r="X105" i="10" s="1"/>
  <c r="Z105" i="10"/>
  <c r="AA105" i="10" s="1"/>
  <c r="W97" i="10"/>
  <c r="X97" i="10" s="1"/>
  <c r="Z97" i="10"/>
  <c r="AA97" i="10" s="1"/>
  <c r="W89" i="10"/>
  <c r="X89" i="10" s="1"/>
  <c r="Z89" i="10"/>
  <c r="AA89" i="10" s="1"/>
  <c r="W81" i="10"/>
  <c r="X81" i="10" s="1"/>
  <c r="Z81" i="10"/>
  <c r="AA81" i="10" s="1"/>
  <c r="W73" i="10"/>
  <c r="X73" i="10" s="1"/>
  <c r="Z73" i="10"/>
  <c r="AA73" i="10" s="1"/>
  <c r="W65" i="10"/>
  <c r="X65" i="10" s="1"/>
  <c r="Z65" i="10"/>
  <c r="AA65" i="10" s="1"/>
  <c r="W57" i="10"/>
  <c r="X57" i="10" s="1"/>
  <c r="Z57" i="10"/>
  <c r="AA57" i="10" s="1"/>
  <c r="W49" i="10"/>
  <c r="X49" i="10" s="1"/>
  <c r="Z49" i="10"/>
  <c r="AA49" i="10" s="1"/>
  <c r="W41" i="10"/>
  <c r="X41" i="10" s="1"/>
  <c r="Z41" i="10"/>
  <c r="AA41" i="10" s="1"/>
  <c r="W33" i="10"/>
  <c r="X33" i="10" s="1"/>
  <c r="Z33" i="10"/>
  <c r="AA33" i="10" s="1"/>
  <c r="W25" i="10"/>
  <c r="X25" i="10" s="1"/>
  <c r="Z25" i="10"/>
  <c r="AA25" i="10" s="1"/>
  <c r="W17" i="10"/>
  <c r="X17" i="10" s="1"/>
  <c r="Z17" i="10"/>
  <c r="AA17" i="10" s="1"/>
  <c r="W296" i="10"/>
  <c r="X296" i="10" s="1"/>
  <c r="Z296" i="10"/>
  <c r="AA296" i="10" s="1"/>
  <c r="W288" i="10"/>
  <c r="X288" i="10" s="1"/>
  <c r="Z288" i="10"/>
  <c r="AA288" i="10" s="1"/>
  <c r="W280" i="10"/>
  <c r="X280" i="10" s="1"/>
  <c r="Z280" i="10"/>
  <c r="AA280" i="10" s="1"/>
  <c r="W272" i="10"/>
  <c r="X272" i="10" s="1"/>
  <c r="Z272" i="10"/>
  <c r="AA272" i="10" s="1"/>
  <c r="W264" i="10"/>
  <c r="X264" i="10" s="1"/>
  <c r="Z264" i="10"/>
  <c r="AA264" i="10" s="1"/>
  <c r="W256" i="10"/>
  <c r="X256" i="10" s="1"/>
  <c r="Z256" i="10"/>
  <c r="AA256" i="10" s="1"/>
  <c r="W248" i="10"/>
  <c r="X248" i="10" s="1"/>
  <c r="Z248" i="10"/>
  <c r="AA248" i="10" s="1"/>
  <c r="W240" i="10"/>
  <c r="X240" i="10" s="1"/>
  <c r="Z240" i="10"/>
  <c r="AA240" i="10" s="1"/>
  <c r="W232" i="10"/>
  <c r="X232" i="10" s="1"/>
  <c r="Z232" i="10"/>
  <c r="AA232" i="10" s="1"/>
  <c r="W224" i="10"/>
  <c r="X224" i="10" s="1"/>
  <c r="Z224" i="10"/>
  <c r="AA224" i="10" s="1"/>
  <c r="W216" i="10"/>
  <c r="X216" i="10" s="1"/>
  <c r="Z216" i="10"/>
  <c r="AA216" i="10" s="1"/>
  <c r="W208" i="10"/>
  <c r="X208" i="10" s="1"/>
  <c r="Z208" i="10"/>
  <c r="AA208" i="10" s="1"/>
  <c r="W200" i="10"/>
  <c r="X200" i="10" s="1"/>
  <c r="Z200" i="10"/>
  <c r="AA200" i="10" s="1"/>
  <c r="W192" i="10"/>
  <c r="X192" i="10" s="1"/>
  <c r="Z192" i="10"/>
  <c r="AA192" i="10" s="1"/>
  <c r="W184" i="10"/>
  <c r="X184" i="10" s="1"/>
  <c r="Z184" i="10"/>
  <c r="AA184" i="10" s="1"/>
  <c r="W176" i="10"/>
  <c r="X176" i="10" s="1"/>
  <c r="Z176" i="10"/>
  <c r="AA176" i="10" s="1"/>
  <c r="W168" i="10"/>
  <c r="X168" i="10" s="1"/>
  <c r="Z168" i="10"/>
  <c r="AA168" i="10" s="1"/>
  <c r="W160" i="10"/>
  <c r="X160" i="10" s="1"/>
  <c r="Z160" i="10"/>
  <c r="AA160" i="10" s="1"/>
  <c r="W152" i="10"/>
  <c r="X152" i="10" s="1"/>
  <c r="Z152" i="10"/>
  <c r="AA152" i="10" s="1"/>
  <c r="W144" i="10"/>
  <c r="X144" i="10" s="1"/>
  <c r="Z144" i="10"/>
  <c r="AA144" i="10" s="1"/>
  <c r="W136" i="10"/>
  <c r="X136" i="10" s="1"/>
  <c r="Z136" i="10"/>
  <c r="AA136" i="10" s="1"/>
  <c r="W128" i="10"/>
  <c r="X128" i="10" s="1"/>
  <c r="Z128" i="10"/>
  <c r="AA128" i="10" s="1"/>
  <c r="W120" i="10"/>
  <c r="X120" i="10" s="1"/>
  <c r="Z120" i="10"/>
  <c r="AA120" i="10" s="1"/>
  <c r="W112" i="10"/>
  <c r="X112" i="10" s="1"/>
  <c r="Z112" i="10"/>
  <c r="AA112" i="10" s="1"/>
  <c r="W104" i="10"/>
  <c r="X104" i="10" s="1"/>
  <c r="Z104" i="10"/>
  <c r="AA104" i="10" s="1"/>
  <c r="W96" i="10"/>
  <c r="X96" i="10" s="1"/>
  <c r="Z96" i="10"/>
  <c r="AA96" i="10" s="1"/>
  <c r="W88" i="10"/>
  <c r="X88" i="10" s="1"/>
  <c r="Z88" i="10"/>
  <c r="AA88" i="10" s="1"/>
  <c r="W80" i="10"/>
  <c r="X80" i="10" s="1"/>
  <c r="Z80" i="10"/>
  <c r="AA80" i="10" s="1"/>
  <c r="W72" i="10"/>
  <c r="X72" i="10" s="1"/>
  <c r="Z72" i="10"/>
  <c r="AA72" i="10" s="1"/>
  <c r="W64" i="10"/>
  <c r="X64" i="10" s="1"/>
  <c r="Z64" i="10"/>
  <c r="AA64" i="10" s="1"/>
  <c r="W56" i="10"/>
  <c r="X56" i="10" s="1"/>
  <c r="Z56" i="10"/>
  <c r="AA56" i="10" s="1"/>
  <c r="W48" i="10"/>
  <c r="X48" i="10" s="1"/>
  <c r="Z48" i="10"/>
  <c r="AA48" i="10" s="1"/>
  <c r="W40" i="10"/>
  <c r="X40" i="10" s="1"/>
  <c r="Z40" i="10"/>
  <c r="AA40" i="10" s="1"/>
  <c r="W32" i="10"/>
  <c r="X32" i="10" s="1"/>
  <c r="Z32" i="10"/>
  <c r="AA32" i="10" s="1"/>
  <c r="W24" i="10"/>
  <c r="X24" i="10" s="1"/>
  <c r="Z24" i="10"/>
  <c r="AA24" i="10" s="1"/>
  <c r="W16" i="10"/>
  <c r="X16" i="10" s="1"/>
  <c r="Z16" i="10"/>
  <c r="AA16" i="10" s="1"/>
  <c r="W295" i="10"/>
  <c r="X295" i="10" s="1"/>
  <c r="Z295" i="10"/>
  <c r="AA295" i="10" s="1"/>
  <c r="W279" i="10"/>
  <c r="X279" i="10" s="1"/>
  <c r="Z279" i="10"/>
  <c r="AA279" i="10" s="1"/>
  <c r="W271" i="10"/>
  <c r="X271" i="10" s="1"/>
  <c r="Z271" i="10"/>
  <c r="AA271" i="10" s="1"/>
  <c r="W263" i="10"/>
  <c r="X263" i="10" s="1"/>
  <c r="Z263" i="10"/>
  <c r="AA263" i="10" s="1"/>
  <c r="W255" i="10"/>
  <c r="X255" i="10" s="1"/>
  <c r="Z255" i="10"/>
  <c r="AA255" i="10" s="1"/>
  <c r="W247" i="10"/>
  <c r="X247" i="10" s="1"/>
  <c r="Z247" i="10"/>
  <c r="AA247" i="10" s="1"/>
  <c r="W239" i="10"/>
  <c r="X239" i="10" s="1"/>
  <c r="Z239" i="10"/>
  <c r="AA239" i="10" s="1"/>
  <c r="W231" i="10"/>
  <c r="X231" i="10" s="1"/>
  <c r="Z231" i="10"/>
  <c r="AA231" i="10" s="1"/>
  <c r="W223" i="10"/>
  <c r="X223" i="10" s="1"/>
  <c r="Z223" i="10"/>
  <c r="AA223" i="10" s="1"/>
  <c r="W215" i="10"/>
  <c r="X215" i="10" s="1"/>
  <c r="Z215" i="10"/>
  <c r="AA215" i="10" s="1"/>
  <c r="W207" i="10"/>
  <c r="X207" i="10" s="1"/>
  <c r="Z207" i="10"/>
  <c r="AA207" i="10" s="1"/>
  <c r="W199" i="10"/>
  <c r="X199" i="10" s="1"/>
  <c r="Z199" i="10"/>
  <c r="AA199" i="10" s="1"/>
  <c r="W191" i="10"/>
  <c r="X191" i="10" s="1"/>
  <c r="Z191" i="10"/>
  <c r="AA191" i="10" s="1"/>
  <c r="W183" i="10"/>
  <c r="X183" i="10" s="1"/>
  <c r="Z183" i="10"/>
  <c r="AA183" i="10" s="1"/>
  <c r="W175" i="10"/>
  <c r="X175" i="10" s="1"/>
  <c r="Z175" i="10"/>
  <c r="AA175" i="10" s="1"/>
  <c r="W167" i="10"/>
  <c r="X167" i="10" s="1"/>
  <c r="Z167" i="10"/>
  <c r="AA167" i="10" s="1"/>
  <c r="W159" i="10"/>
  <c r="X159" i="10" s="1"/>
  <c r="Z159" i="10"/>
  <c r="AA159" i="10" s="1"/>
  <c r="W151" i="10"/>
  <c r="X151" i="10" s="1"/>
  <c r="Z151" i="10"/>
  <c r="AA151" i="10" s="1"/>
  <c r="W143" i="10"/>
  <c r="X143" i="10" s="1"/>
  <c r="Z143" i="10"/>
  <c r="AA143" i="10" s="1"/>
  <c r="W135" i="10"/>
  <c r="X135" i="10" s="1"/>
  <c r="Z135" i="10"/>
  <c r="AA135" i="10" s="1"/>
  <c r="W127" i="10"/>
  <c r="X127" i="10" s="1"/>
  <c r="Z127" i="10"/>
  <c r="AA127" i="10" s="1"/>
  <c r="W119" i="10"/>
  <c r="X119" i="10" s="1"/>
  <c r="Z119" i="10"/>
  <c r="AA119" i="10" s="1"/>
  <c r="W111" i="10"/>
  <c r="X111" i="10" s="1"/>
  <c r="Z111" i="10"/>
  <c r="AA111" i="10" s="1"/>
  <c r="W103" i="10"/>
  <c r="X103" i="10" s="1"/>
  <c r="Z103" i="10"/>
  <c r="AA103" i="10" s="1"/>
  <c r="W95" i="10"/>
  <c r="X95" i="10" s="1"/>
  <c r="Z95" i="10"/>
  <c r="AA95" i="10" s="1"/>
  <c r="W87" i="10"/>
  <c r="X87" i="10" s="1"/>
  <c r="Z87" i="10"/>
  <c r="AA87" i="10" s="1"/>
  <c r="W79" i="10"/>
  <c r="X79" i="10" s="1"/>
  <c r="Z79" i="10"/>
  <c r="AA79" i="10" s="1"/>
  <c r="W71" i="10"/>
  <c r="X71" i="10" s="1"/>
  <c r="Z71" i="10"/>
  <c r="AA71" i="10" s="1"/>
  <c r="W63" i="10"/>
  <c r="X63" i="10" s="1"/>
  <c r="Z63" i="10"/>
  <c r="AA63" i="10" s="1"/>
  <c r="W55" i="10"/>
  <c r="X55" i="10" s="1"/>
  <c r="Z55" i="10"/>
  <c r="AA55" i="10" s="1"/>
  <c r="W47" i="10"/>
  <c r="X47" i="10" s="1"/>
  <c r="Z47" i="10"/>
  <c r="AA47" i="10" s="1"/>
  <c r="W39" i="10"/>
  <c r="X39" i="10" s="1"/>
  <c r="Z39" i="10"/>
  <c r="AA39" i="10" s="1"/>
  <c r="W31" i="10"/>
  <c r="X31" i="10" s="1"/>
  <c r="Z31" i="10"/>
  <c r="AA31" i="10" s="1"/>
  <c r="W23" i="10"/>
  <c r="X23" i="10" s="1"/>
  <c r="Z23" i="10"/>
  <c r="AA23" i="10" s="1"/>
  <c r="W15" i="10"/>
  <c r="X15" i="10" s="1"/>
  <c r="Z15" i="10"/>
  <c r="AA15" i="10" s="1"/>
  <c r="W303" i="10"/>
  <c r="X303" i="10" s="1"/>
  <c r="Z303" i="10"/>
  <c r="AA303" i="10" s="1"/>
  <c r="W287" i="10"/>
  <c r="X287" i="10" s="1"/>
  <c r="Z287" i="10"/>
  <c r="AA287" i="10" s="1"/>
  <c r="W302" i="10"/>
  <c r="X302" i="10" s="1"/>
  <c r="Z302" i="10"/>
  <c r="AA302" i="10" s="1"/>
  <c r="W294" i="10"/>
  <c r="X294" i="10" s="1"/>
  <c r="Z294" i="10"/>
  <c r="AA294" i="10" s="1"/>
  <c r="W286" i="10"/>
  <c r="X286" i="10" s="1"/>
  <c r="Z286" i="10"/>
  <c r="AA286" i="10" s="1"/>
  <c r="W278" i="10"/>
  <c r="X278" i="10" s="1"/>
  <c r="Z278" i="10"/>
  <c r="AA278" i="10" s="1"/>
  <c r="W270" i="10"/>
  <c r="X270" i="10" s="1"/>
  <c r="Z270" i="10"/>
  <c r="AA270" i="10" s="1"/>
  <c r="W262" i="10"/>
  <c r="X262" i="10" s="1"/>
  <c r="Z262" i="10"/>
  <c r="AA262" i="10" s="1"/>
  <c r="W254" i="10"/>
  <c r="X254" i="10" s="1"/>
  <c r="Z254" i="10"/>
  <c r="AA254" i="10" s="1"/>
  <c r="W246" i="10"/>
  <c r="X246" i="10" s="1"/>
  <c r="Z246" i="10"/>
  <c r="AA246" i="10" s="1"/>
  <c r="W238" i="10"/>
  <c r="X238" i="10" s="1"/>
  <c r="Z238" i="10"/>
  <c r="AA238" i="10" s="1"/>
  <c r="W230" i="10"/>
  <c r="X230" i="10" s="1"/>
  <c r="Z230" i="10"/>
  <c r="AA230" i="10" s="1"/>
  <c r="W222" i="10"/>
  <c r="X222" i="10" s="1"/>
  <c r="Z222" i="10"/>
  <c r="AA222" i="10" s="1"/>
  <c r="W214" i="10"/>
  <c r="X214" i="10" s="1"/>
  <c r="Z214" i="10"/>
  <c r="AA214" i="10" s="1"/>
  <c r="W206" i="10"/>
  <c r="X206" i="10" s="1"/>
  <c r="Z206" i="10"/>
  <c r="AA206" i="10" s="1"/>
  <c r="W198" i="10"/>
  <c r="X198" i="10" s="1"/>
  <c r="Z198" i="10"/>
  <c r="AA198" i="10" s="1"/>
  <c r="W190" i="10"/>
  <c r="X190" i="10" s="1"/>
  <c r="Z190" i="10"/>
  <c r="AA190" i="10" s="1"/>
  <c r="W182" i="10"/>
  <c r="X182" i="10" s="1"/>
  <c r="Z182" i="10"/>
  <c r="AA182" i="10" s="1"/>
  <c r="W174" i="10"/>
  <c r="X174" i="10" s="1"/>
  <c r="Z174" i="10"/>
  <c r="AA174" i="10" s="1"/>
  <c r="W166" i="10"/>
  <c r="X166" i="10" s="1"/>
  <c r="Z166" i="10"/>
  <c r="AA166" i="10" s="1"/>
  <c r="W158" i="10"/>
  <c r="X158" i="10" s="1"/>
  <c r="Z158" i="10"/>
  <c r="AA158" i="10" s="1"/>
  <c r="W150" i="10"/>
  <c r="X150" i="10" s="1"/>
  <c r="Z150" i="10"/>
  <c r="AA150" i="10" s="1"/>
  <c r="W142" i="10"/>
  <c r="X142" i="10" s="1"/>
  <c r="Z142" i="10"/>
  <c r="AA142" i="10" s="1"/>
  <c r="W134" i="10"/>
  <c r="X134" i="10" s="1"/>
  <c r="Z134" i="10"/>
  <c r="AA134" i="10" s="1"/>
  <c r="W126" i="10"/>
  <c r="X126" i="10" s="1"/>
  <c r="Z126" i="10"/>
  <c r="AA126" i="10" s="1"/>
  <c r="W118" i="10"/>
  <c r="X118" i="10" s="1"/>
  <c r="Z118" i="10"/>
  <c r="AA118" i="10" s="1"/>
  <c r="W110" i="10"/>
  <c r="X110" i="10" s="1"/>
  <c r="Z110" i="10"/>
  <c r="AA110" i="10" s="1"/>
  <c r="W102" i="10"/>
  <c r="X102" i="10" s="1"/>
  <c r="Z102" i="10"/>
  <c r="AA102" i="10" s="1"/>
  <c r="W94" i="10"/>
  <c r="X94" i="10" s="1"/>
  <c r="Z94" i="10"/>
  <c r="AA94" i="10" s="1"/>
  <c r="W86" i="10"/>
  <c r="X86" i="10" s="1"/>
  <c r="Z86" i="10"/>
  <c r="AA86" i="10" s="1"/>
  <c r="W78" i="10"/>
  <c r="X78" i="10" s="1"/>
  <c r="Z78" i="10"/>
  <c r="AA78" i="10" s="1"/>
  <c r="W70" i="10"/>
  <c r="X70" i="10" s="1"/>
  <c r="Z70" i="10"/>
  <c r="AA70" i="10" s="1"/>
  <c r="W62" i="10"/>
  <c r="X62" i="10" s="1"/>
  <c r="Z62" i="10"/>
  <c r="AA62" i="10" s="1"/>
  <c r="W54" i="10"/>
  <c r="X54" i="10" s="1"/>
  <c r="Z54" i="10"/>
  <c r="AA54" i="10" s="1"/>
  <c r="W46" i="10"/>
  <c r="X46" i="10" s="1"/>
  <c r="Z46" i="10"/>
  <c r="AA46" i="10" s="1"/>
  <c r="W38" i="10"/>
  <c r="X38" i="10" s="1"/>
  <c r="Z38" i="10"/>
  <c r="AA38" i="10" s="1"/>
  <c r="W30" i="10"/>
  <c r="X30" i="10" s="1"/>
  <c r="Z30" i="10"/>
  <c r="AA30" i="10" s="1"/>
  <c r="W22" i="10"/>
  <c r="X22" i="10" s="1"/>
  <c r="Z22" i="10"/>
  <c r="AA22" i="10" s="1"/>
  <c r="W14" i="10"/>
  <c r="X14" i="10" s="1"/>
  <c r="Z14" i="10"/>
  <c r="AA14" i="10" s="1"/>
  <c r="H4" i="7" l="1"/>
  <c r="H3" i="7"/>
  <c r="H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tc={E606DDB6-6EEF-4943-8CDA-E3EC783C480C}</author>
    <author>tc={0B1F4F19-F374-420A-BB55-C28CF67951DA}</author>
    <author>tc={F535A139-BD72-40BF-B2AB-D8A8DC937D5A}</author>
    <author>tc={10DE84DC-B06E-41EE-A517-867F79D75EDB}</author>
    <author>tc={3ADB311E-3C11-4D65-8E32-3BE4E2C642BC}</author>
    <author>tc={366FC330-F3D2-41C0-A2BF-B05C6C7EF77A}</author>
    <author>tc={D7CF5227-0C9F-4514-91E4-C5A0D6605F8C}</author>
    <author>tc={AA2104F3-E6B5-4701-8315-8C452F1A5070}</author>
    <author>tc={315AE741-7AA0-4263-89EE-195DF77F0CF3}</author>
    <author>tc={AC49C4F9-7AB9-4CBE-9F0E-B4732297D679}</author>
    <author>tc={24CF600B-145F-4631-89C3-3CFA08AAFDD2}</author>
    <author>tc={C10A5C10-E855-4308-ACB7-6E4BDAB38CF5}</author>
  </authors>
  <commentList>
    <comment ref="AC8" authorId="0" shapeId="0" xr:uid="{E606DDB6-6EEF-4943-8CDA-E3EC783C480C}">
      <text>
        <t>[Kommenttiketju]
Excel-versiosi avulla voit lukea tämän kommenttiketjun, mutta siihen tehdyt muutokset poistetaan, jos tiedosto avataan uudemmassa Excel-versiossa. Lisätietoja: https://go.microsoft.com/fwlink/?linkid=870924
Kommentti:
    Positiivinen luku = paljonko kunnallisveroprosentissa laskuvaraa, että tilikauden tulos on 0 ja negatiivinen luku vastaavasti = paljonko veroprosenttia pitäisi kiristää, että tilikauden tulos / tasapainotila saavuttaisi 0-tason.</t>
      </text>
    </comment>
    <comment ref="G9" authorId="1" shapeId="0" xr:uid="{0B1F4F19-F374-420A-BB55-C28CF67951DA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Tilastokeskuksen väestöennuste syksyltä 2021 Väestöennuste 2021: Väestö 31.12. muuttujina Alue, Vuosi, Sukupuoli, Ikä ja Tiedot. PxWeb (stat.fi) </t>
      </text>
    </comment>
    <comment ref="H9" authorId="2" shapeId="0" xr:uid="{F535A139-BD72-40BF-B2AB-D8A8DC937D5A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Tilastokeskuksen väestöennuste syksyltä 2021 Väestöennuste 2021: Väestö 31.12. muuttujina Alue, Vuosi, Sukupuoli, Ikä ja Tiedot. PxWeb (stat.fi) </t>
      </text>
    </comment>
    <comment ref="K9" authorId="3" shapeId="0" xr:uid="{10DE84DC-B06E-41EE-A517-867F79D75EDB}">
      <text>
        <t>[Kommenttiketju]
Excel-versiosi avulla voit lukea tämän kommenttiketjun, mutta siihen tehdyt muutokset poistetaan, jos tiedosto avataan uudemmassa Excel-versiossa. Lisätietoja: https://go.microsoft.com/fwlink/?linkid=870924
Kommentti:
    https://app.powerbi.com/view?r=eyJrIjoiYWYwNzY1MmEtODM1My00MDZiLTk1NTAtMmM4NmI2YTBkN2E5IiwidCI6IjQzNmU1ZDYxLTFhZGEtNDM4ZS05MDFjLTVlNzM5OGE1MWMxZiIsImMiOjh9</t>
      </text>
    </comment>
    <comment ref="L9" authorId="4" shapeId="0" xr:uid="{3ADB311E-3C11-4D65-8E32-3BE4E2C642BC}">
      <text>
        <t>[Kommenttiketju]
Excel-versiosi avulla voit lukea tämän kommenttiketjun, mutta siihen tehdyt muutokset poistetaan, jos tiedosto avataan uudemmassa Excel-versiossa. Lisätietoja: https://go.microsoft.com/fwlink/?linkid=870924
Kommentti:
    https://vm.fi/documents/10623/0/Kuntien+sote-rahoituslaskelma_JULKAISU_marraskuu2023+(4).xlsx/2a9c0b34-ac1d-82f7-6685-bfb239d8208d?t=1700742615103</t>
      </text>
    </comment>
    <comment ref="M9" authorId="5" shapeId="0" xr:uid="{366FC330-F3D2-41C0-A2BF-B05C6C7EF77A}">
      <text>
        <t>[Kommenttiketju]
Excel-versiosi avulla voit lukea tämän kommenttiketjun, mutta siihen tehdyt muutokset poistetaan, jos tiedosto avataan uudemmassa Excel-versiossa. Lisätietoja: https://go.microsoft.com/fwlink/?linkid=870924
Kommentti:
    https://app.powerbi.com/view?r=eyJrIjoiYWYwNzY1MmEtODM1My00MDZiLTk1NTAtMmM4NmI2YTBkN2E5IiwidCI6IjQzNmU1ZDYxLTFhZGEtNDM4ZS05MDFjLTVlNzM5OGE1MWMxZiIsImMiOjh9</t>
      </text>
    </comment>
    <comment ref="P9" authorId="6" shapeId="0" xr:uid="{D7CF5227-0C9F-4514-91E4-C5A0D6605F8C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Kuntaliiton veroennuste 4/2024, jakajana väkiluku 31.12.2022.</t>
      </text>
    </comment>
    <comment ref="Q9" authorId="7" shapeId="0" xr:uid="{AA2104F3-E6B5-4701-8315-8C452F1A5070}">
      <text>
        <t>[Kommenttiketju]
Excel-versiosi avulla voit lukea tämän kommenttiketjun, mutta siihen tehdyt muutokset poistetaan, jos tiedosto avataan uudemmassa Excel-versiossa. Lisätietoja: https://go.microsoft.com/fwlink/?linkid=870924
Kommentti:
    Kuntaliiton laskelma 2.2.2022, tiedot VM 8.12.2023 ja OKM 29.12.2023.</t>
      </text>
    </comment>
    <comment ref="W9" authorId="8" shapeId="0" xr:uid="{315AE741-7AA0-4263-89EE-195DF77F0CF3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X9" authorId="9" shapeId="0" xr:uid="{AC49C4F9-7AB9-4CBE-9F0E-B4732297D679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Y9" authorId="10" shapeId="0" xr:uid="{24CF600B-145F-4631-89C3-3CFA08AAFDD2}">
      <text>
        <t>[Kommenttiketju]
Excel-versiosi avulla voit lukea tämän kommenttiketjun, mutta siihen tehdyt muutokset poistetaan, jos tiedosto avataan uudemmassa Excel-versiossa. Lisätietoja: https://go.microsoft.com/fwlink/?linkid=870924
Kommentti:
    Kuntien sote-rahoituslaskelma, VM 23.11.2023 https://vm.fi/documents/10623/0/Kuntien+sote-rahoituslaskelma_JULKAISU_marraskuu2023+(4).xlsx/2a9c0b34-ac1d-82f7-6685-bfb239d8208d?t=1700742615103</t>
      </text>
    </comment>
    <comment ref="AA9" authorId="11" shapeId="0" xr:uid="{C10A5C10-E855-4308-ACB7-6E4BDAB38CF5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Kuntaliiton julkaisema arviotieto </t>
      </text>
    </comment>
  </commentList>
</comments>
</file>

<file path=xl/sharedStrings.xml><?xml version="1.0" encoding="utf-8"?>
<sst xmlns="http://schemas.openxmlformats.org/spreadsheetml/2006/main" count="3889" uniqueCount="1106">
  <si>
    <t>Aineiston nimi:</t>
  </si>
  <si>
    <t>Yhteyshenkilö:</t>
  </si>
  <si>
    <t>Jakaa </t>
  </si>
  <si>
    <t>kopioida aineistoa ja levittää sitä edelleen missä tahansa välineessä ja muodossa</t>
  </si>
  <si>
    <t>Muunnella</t>
  </si>
  <si>
    <t>remiksata etkä muokata aineistoa (ilman tekijän lupaa)</t>
  </si>
  <si>
    <t>Voit</t>
  </si>
  <si>
    <t>Et voi</t>
  </si>
  <si>
    <t>Lyhyt kuvaus (valinnainen):</t>
  </si>
  <si>
    <t>Aineiston alkuperäinen lähde:</t>
  </si>
  <si>
    <t>Päivämäärä (milloin aineisto on tuotettu tai tarkistettu):</t>
  </si>
  <si>
    <t xml:space="preserve">Käyttöehdot: </t>
  </si>
  <si>
    <t>TILITYKSET</t>
  </si>
  <si>
    <t>Kunta</t>
  </si>
  <si>
    <t>Kunnallisvero</t>
  </si>
  <si>
    <t>Yhteisövero</t>
  </si>
  <si>
    <t>Kiinteistövero</t>
  </si>
  <si>
    <t>kunta</t>
  </si>
  <si>
    <t>2024**</t>
  </si>
  <si>
    <t>2025**</t>
  </si>
  <si>
    <t>2026**</t>
  </si>
  <si>
    <t>Akaa</t>
  </si>
  <si>
    <t xml:space="preserve">Alajärvi           </t>
  </si>
  <si>
    <t xml:space="preserve">Alavieska          </t>
  </si>
  <si>
    <t>Alavus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</si>
  <si>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</si>
  <si>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</si>
  <si>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</si>
  <si>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</si>
  <si>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</si>
  <si>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</si>
  <si>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</si>
  <si>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</si>
  <si>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</si>
  <si>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</si>
  <si>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</si>
  <si>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</si>
  <si>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</si>
  <si>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</si>
  <si>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</si>
  <si>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</si>
  <si>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</si>
  <si>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</si>
  <si>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</si>
  <si>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</si>
  <si>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</si>
  <si>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Heinola            </t>
  </si>
  <si>
    <t xml:space="preserve">Heinävesi          </t>
  </si>
  <si>
    <t xml:space="preserve">Helsinki           </t>
  </si>
  <si>
    <t xml:space="preserve">Hirvensalmi        </t>
  </si>
  <si>
    <t xml:space="preserve">Hollola  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</si>
  <si>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</si>
  <si>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</si>
  <si>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</si>
  <si>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</si>
  <si>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</si>
  <si>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</si>
  <si>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</si>
  <si>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</si>
  <si>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</si>
  <si>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</si>
  <si>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</si>
  <si>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</si>
  <si>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Imatra   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</si>
  <si>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</si>
  <si>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</si>
  <si>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</si>
  <si>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</si>
  <si>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</si>
  <si>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</si>
  <si>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</si>
  <si>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</si>
  <si>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</si>
  <si>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</si>
  <si>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</si>
  <si>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</si>
  <si>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</si>
  <si>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</si>
  <si>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>Jämsä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</si>
  <si>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</si>
  <si>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</si>
  <si>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</si>
  <si>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</si>
  <si>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</si>
  <si>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</si>
  <si>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</si>
  <si>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</si>
  <si>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</si>
  <si>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</si>
  <si>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</si>
  <si>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</si>
  <si>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</si>
  <si>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</si>
  <si>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</si>
  <si>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</si>
  <si>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</si>
  <si>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</si>
  <si>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</si>
  <si>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</si>
  <si>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</si>
  <si>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Kemijärvi          </t>
  </si>
  <si>
    <t xml:space="preserve">Keminmaa           </t>
  </si>
  <si>
    <t>Kemiönsaari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</si>
  <si>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</si>
  <si>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</si>
  <si>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</si>
  <si>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</si>
  <si>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</si>
  <si>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</si>
  <si>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>Kitee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</si>
  <si>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</si>
  <si>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</si>
  <si>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</si>
  <si>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</si>
  <si>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</si>
  <si>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</si>
  <si>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</si>
  <si>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</si>
  <si>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</si>
  <si>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</si>
  <si>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</si>
  <si>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</si>
  <si>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</si>
  <si>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</si>
  <si>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</si>
  <si>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</si>
  <si>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>Kuopio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</si>
  <si>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</si>
  <si>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</si>
  <si>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</si>
  <si>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</si>
  <si>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Kyyjärvi           </t>
  </si>
  <si>
    <t xml:space="preserve">Kärkölä            </t>
  </si>
  <si>
    <t xml:space="preserve">Kärsämäki          </t>
  </si>
  <si>
    <t xml:space="preserve">Lahti              </t>
  </si>
  <si>
    <t xml:space="preserve">Laihia             </t>
  </si>
  <si>
    <t xml:space="preserve">Laitila            </t>
  </si>
  <si>
    <t xml:space="preserve">Lapinjärvi         </t>
  </si>
  <si>
    <t xml:space="preserve">Lapinlahti         </t>
  </si>
  <si>
    <t xml:space="preserve">Lappajärvi         </t>
  </si>
  <si>
    <t xml:space="preserve">Lappeenranta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</si>
  <si>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</si>
  <si>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</si>
  <si>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</si>
  <si>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</si>
  <si>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</si>
  <si>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</si>
  <si>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</si>
  <si>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</si>
  <si>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</si>
  <si>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</si>
  <si>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>Lohja</t>
  </si>
  <si>
    <t xml:space="preserve">Loimaa             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</si>
  <si>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</si>
  <si>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</si>
  <si>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</si>
  <si>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</si>
  <si>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</si>
  <si>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</si>
  <si>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</si>
  <si>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</si>
  <si>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</si>
  <si>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</si>
  <si>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</si>
  <si>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</si>
  <si>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>Mikkeli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</si>
  <si>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</si>
  <si>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</si>
  <si>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</si>
  <si>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</si>
  <si>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</si>
  <si>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</si>
  <si>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</si>
  <si>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</si>
  <si>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Mänttä-Vilppula             </t>
  </si>
  <si>
    <t xml:space="preserve">Mäntyharju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</si>
  <si>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</si>
  <si>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</si>
  <si>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</si>
  <si>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</si>
  <si>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</si>
  <si>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</si>
  <si>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</si>
  <si>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</si>
  <si>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</si>
  <si>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</si>
  <si>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>Orivesi</t>
  </si>
  <si>
    <t xml:space="preserve">Oulainen           </t>
  </si>
  <si>
    <t>Oulu</t>
  </si>
  <si>
    <t xml:space="preserve">Outokumpu          </t>
  </si>
  <si>
    <t xml:space="preserve">Padasjoki          </t>
  </si>
  <si>
    <t xml:space="preserve">Paimio             </t>
  </si>
  <si>
    <t xml:space="preserve">Paltamo            </t>
  </si>
  <si>
    <t>Parainen</t>
  </si>
  <si>
    <t xml:space="preserve">Parikkala          </t>
  </si>
  <si>
    <t xml:space="preserve">Parkano            </t>
  </si>
  <si>
    <t>Pedersören kunta</t>
  </si>
  <si>
    <t xml:space="preserve">Pelkosenniemi      </t>
  </si>
  <si>
    <t xml:space="preserve">Pello        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</si>
  <si>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</si>
  <si>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</si>
  <si>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</si>
  <si>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</si>
  <si>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</si>
  <si>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</si>
  <si>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</si>
  <si>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</si>
  <si>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</si>
  <si>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</si>
  <si>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</si>
  <si>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</si>
  <si>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Porvoo   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</si>
  <si>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</si>
  <si>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</si>
  <si>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</si>
  <si>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</si>
  <si>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</si>
  <si>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</si>
  <si>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</si>
  <si>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</si>
  <si>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>Pyhäjärvi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</si>
  <si>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</si>
  <si>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</si>
  <si>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</si>
  <si>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</si>
  <si>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>Raahe</t>
  </si>
  <si>
    <t>Raasepori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</si>
  <si>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</si>
  <si>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</si>
  <si>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</si>
  <si>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</si>
  <si>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</si>
  <si>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</si>
  <si>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</si>
  <si>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</si>
  <si>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</si>
  <si>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</si>
  <si>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</si>
  <si>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</si>
  <si>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</si>
  <si>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</si>
  <si>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</si>
  <si>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 xml:space="preserve">Saarijärvi         </t>
  </si>
  <si>
    <t xml:space="preserve">Salla              </t>
  </si>
  <si>
    <t xml:space="preserve">Salo               </t>
  </si>
  <si>
    <t>Sastamala</t>
  </si>
  <si>
    <t xml:space="preserve">Sauvo              </t>
  </si>
  <si>
    <t xml:space="preserve">Savitaipale        </t>
  </si>
  <si>
    <t>Savonlinna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</si>
  <si>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</si>
  <si>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</si>
  <si>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</si>
  <si>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</si>
  <si>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</si>
  <si>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>Siikalatva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</si>
  <si>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</si>
  <si>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</si>
  <si>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</si>
  <si>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</si>
  <si>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</si>
  <si>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</si>
  <si>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</si>
  <si>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</si>
  <si>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</si>
  <si>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</si>
  <si>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</si>
  <si>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</si>
  <si>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</si>
  <si>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</si>
  <si>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</si>
  <si>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</si>
  <si>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</si>
  <si>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</si>
  <si>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</si>
  <si>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</si>
  <si>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</si>
  <si>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</si>
  <si>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</si>
  <si>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</si>
  <si>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</si>
  <si>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</si>
  <si>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</si>
  <si>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</si>
  <si>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</si>
  <si>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</si>
  <si>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</si>
  <si>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</si>
  <si>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</si>
  <si>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</si>
  <si>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</si>
  <si>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</si>
  <si>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</si>
  <si>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Vaala              </t>
  </si>
  <si>
    <t>Vaasa</t>
  </si>
  <si>
    <t xml:space="preserve">Valkeakoski        </t>
  </si>
  <si>
    <t xml:space="preserve">Vantaa     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</si>
  <si>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</si>
  <si>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</si>
  <si>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</si>
  <si>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</si>
  <si>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</si>
  <si>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</si>
  <si>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</si>
  <si>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</si>
  <si>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</si>
  <si>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</si>
  <si>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</si>
  <si>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>Vöyri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</si>
  <si>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</si>
  <si>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</si>
  <si>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</si>
  <si>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</si>
  <si>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</si>
  <si>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</si>
  <si>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Yhteensä</t>
  </si>
  <si>
    <t>Lähteet:</t>
  </si>
  <si>
    <t>Kuntanro</t>
  </si>
  <si>
    <t>YHTEENSÄ</t>
  </si>
  <si>
    <t>Alajärvi</t>
  </si>
  <si>
    <t>Alavieska</t>
  </si>
  <si>
    <t>Asikkala</t>
  </si>
  <si>
    <t>Askola</t>
  </si>
  <si>
    <t>Aura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</si>
  <si>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</si>
  <si>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</si>
  <si>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</si>
  <si>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</si>
  <si>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</si>
  <si>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</si>
  <si>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</si>
  <si>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</si>
  <si>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</si>
  <si>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</si>
  <si>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</si>
  <si>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</si>
  <si>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</si>
  <si>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</si>
  <si>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</si>
  <si>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</si>
  <si>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</si>
  <si>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</si>
  <si>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</si>
  <si>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</si>
  <si>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</si>
  <si>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</si>
  <si>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</si>
  <si>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</si>
  <si>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</si>
  <si>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</si>
  <si>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</si>
  <si>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</si>
  <si>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</si>
  <si>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</si>
  <si>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</si>
  <si>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</si>
  <si>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</si>
  <si>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</si>
  <si>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</si>
  <si>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</si>
  <si>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</si>
  <si>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</si>
  <si>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</si>
  <si>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</si>
  <si>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</si>
  <si>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</si>
  <si>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</si>
  <si>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</si>
  <si>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</si>
  <si>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</si>
  <si>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</si>
  <si>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</si>
  <si>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</si>
  <si>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</si>
  <si>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</si>
  <si>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</si>
  <si>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</si>
  <si>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</si>
  <si>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</si>
  <si>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</si>
  <si>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</si>
  <si>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</si>
  <si>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</si>
  <si>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</si>
  <si>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</si>
  <si>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</si>
  <si>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</si>
  <si>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</si>
  <si>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</si>
  <si>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</si>
  <si>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</si>
  <si>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</si>
  <si>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</si>
  <si>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</si>
  <si>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</si>
  <si>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</si>
  <si>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</si>
  <si>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</si>
  <si>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</si>
  <si>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</si>
  <si>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</si>
  <si>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</si>
  <si>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</si>
  <si>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</si>
  <si>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</si>
  <si>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</si>
  <si>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</si>
  <si>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</si>
  <si>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</si>
  <si>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</si>
  <si>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</si>
  <si>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</si>
  <si>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</si>
  <si>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</si>
  <si>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</si>
  <si>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</si>
  <si>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</si>
  <si>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</si>
  <si>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</si>
  <si>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</si>
  <si>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</si>
  <si>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</si>
  <si>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</si>
  <si>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</si>
  <si>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</si>
  <si>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</si>
  <si>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</si>
  <si>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</si>
  <si>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</si>
  <si>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</si>
  <si>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</si>
  <si>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</si>
  <si>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</si>
  <si>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</si>
  <si>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</si>
  <si>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</si>
  <si>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</si>
  <si>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</si>
  <si>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</si>
  <si>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</si>
  <si>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</si>
  <si>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</si>
  <si>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</si>
  <si>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</si>
  <si>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</si>
  <si>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</si>
  <si>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</si>
  <si>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</si>
  <si>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</si>
  <si>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</si>
  <si>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</si>
  <si>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</si>
  <si>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Maalahti</t>
  </si>
  <si>
    <t>Marttila</t>
  </si>
  <si>
    <t>Masku</t>
  </si>
  <si>
    <t>Merijärvi</t>
  </si>
  <si>
    <t>Merikarvia</t>
  </si>
  <si>
    <t>Miehikkälä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</si>
  <si>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</si>
  <si>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</si>
  <si>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</si>
  <si>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</si>
  <si>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</si>
  <si>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</si>
  <si>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</si>
  <si>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</si>
  <si>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</si>
  <si>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</si>
  <si>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</si>
  <si>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</si>
  <si>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</si>
  <si>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</si>
  <si>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</si>
  <si>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</si>
  <si>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</si>
  <si>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</si>
  <si>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</si>
  <si>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</si>
  <si>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Oulainen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</si>
  <si>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</si>
  <si>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</si>
  <si>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</si>
  <si>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</si>
  <si>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</si>
  <si>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</si>
  <si>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</si>
  <si>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</si>
  <si>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</si>
  <si>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</si>
  <si>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</si>
  <si>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</si>
  <si>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</si>
  <si>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</si>
  <si>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</si>
  <si>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</si>
  <si>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</si>
  <si>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</si>
  <si>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</si>
  <si>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</si>
  <si>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</si>
  <si>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</si>
  <si>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</si>
  <si>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</si>
  <si>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</si>
  <si>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Pyhäjoki</t>
  </si>
  <si>
    <t>Pyhäntä</t>
  </si>
  <si>
    <t>Pyhäranta</t>
  </si>
  <si>
    <t>Pälkäne</t>
  </si>
  <si>
    <t>Pöytyä</t>
  </si>
  <si>
    <t>Porvoo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</si>
  <si>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</si>
  <si>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</si>
  <si>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</si>
  <si>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</si>
  <si>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</si>
  <si>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</si>
  <si>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</si>
  <si>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</si>
  <si>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</si>
  <si>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</si>
  <si>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</si>
  <si>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</si>
  <si>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</si>
  <si>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</si>
  <si>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</si>
  <si>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Saarijärvi</t>
  </si>
  <si>
    <t>Salla</t>
  </si>
  <si>
    <t>Salo</t>
  </si>
  <si>
    <t>Sauvo</t>
  </si>
  <si>
    <t>Savitaipale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</si>
  <si>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</si>
  <si>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</si>
  <si>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</si>
  <si>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</si>
  <si>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</si>
  <si>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</si>
  <si>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</si>
  <si>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</si>
  <si>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</si>
  <si>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</si>
  <si>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</si>
  <si>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</si>
  <si>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</si>
  <si>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</si>
  <si>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</si>
  <si>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</si>
  <si>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</si>
  <si>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</si>
  <si>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</si>
  <si>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</si>
  <si>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</si>
  <si>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</si>
  <si>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</si>
  <si>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</si>
  <si>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</si>
  <si>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</si>
  <si>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</si>
  <si>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</si>
  <si>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</si>
  <si>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</si>
  <si>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</si>
  <si>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</si>
  <si>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</si>
  <si>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</si>
  <si>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</si>
  <si>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</si>
  <si>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</si>
  <si>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</si>
  <si>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</si>
  <si>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</si>
  <si>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</si>
  <si>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</si>
  <si>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</si>
  <si>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</si>
  <si>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</si>
  <si>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</si>
  <si>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</si>
  <si>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</si>
  <si>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</si>
  <si>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</si>
  <si>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</si>
  <si>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</si>
  <si>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</si>
  <si>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</si>
  <si>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</si>
  <si>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</si>
  <si>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Ylitornio</t>
  </si>
  <si>
    <t>Ylivieska</t>
  </si>
  <si>
    <t>Ylöjärvi</t>
  </si>
  <si>
    <t>Ypäjä</t>
  </si>
  <si>
    <t>Ähtäri</t>
  </si>
  <si>
    <t>Äänekoski</t>
  </si>
  <si>
    <t>Ilmoittaneita:</t>
  </si>
  <si>
    <t>Nostajia:</t>
  </si>
  <si>
    <t>Laskijoita:</t>
  </si>
  <si>
    <t xml:space="preserve">    Tuloveroprosentti</t>
  </si>
  <si>
    <t xml:space="preserve">    Yleinen rakennuksen</t>
  </si>
  <si>
    <t xml:space="preserve">    Yleinen maapohjan</t>
  </si>
  <si>
    <t xml:space="preserve">    Vakituisen asunnon</t>
  </si>
  <si>
    <t xml:space="preserve">   Muun kuin vak. asunnon</t>
  </si>
  <si>
    <t xml:space="preserve">     veroprosentti</t>
  </si>
  <si>
    <t xml:space="preserve">  kiinteistöveroprosentti</t>
  </si>
  <si>
    <t xml:space="preserve">    kiinteistöveroprosentti</t>
  </si>
  <si>
    <t>Muutos</t>
  </si>
  <si>
    <t>%-yks.</t>
  </si>
  <si>
    <t>Toimintakate, 1000 €</t>
  </si>
  <si>
    <t>Toimintakate, €/asukas</t>
  </si>
  <si>
    <t>lähde</t>
  </si>
  <si>
    <t>TP</t>
  </si>
  <si>
    <t>ennuste</t>
  </si>
  <si>
    <t>koko maan vuosimuutos %</t>
  </si>
  <si>
    <t>koko maan absoluuttinen muutos €</t>
  </si>
  <si>
    <t>alue</t>
  </si>
  <si>
    <t>KNO</t>
  </si>
  <si>
    <t>Kunnan_nimi</t>
  </si>
  <si>
    <t>Koko maa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</si>
  <si>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</si>
  <si>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</si>
  <si>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</si>
  <si>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</si>
  <si>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</si>
  <si>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</si>
  <si>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>AKAA</t>
  </si>
  <si>
    <t xml:space="preserve">ENONKOSKI          </t>
  </si>
  <si>
    <t xml:space="preserve">ENONTEKIÖ          </t>
  </si>
  <si>
    <t xml:space="preserve">ESPOO              </t>
  </si>
  <si>
    <t xml:space="preserve">EURA               </t>
  </si>
  <si>
    <t xml:space="preserve">EURAJOKI           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</si>
  <si>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</si>
  <si>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</si>
  <si>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</si>
  <si>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</si>
  <si>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 xml:space="preserve">HAILUOTO           </t>
  </si>
  <si>
    <t xml:space="preserve">HALSUA             </t>
  </si>
  <si>
    <t xml:space="preserve">HAMINA             </t>
  </si>
  <si>
    <t xml:space="preserve">HANKASALMI         </t>
  </si>
  <si>
    <t xml:space="preserve">HANKO              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</si>
  <si>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</si>
  <si>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</si>
  <si>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</si>
  <si>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</si>
  <si>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HEINÄVESI          </t>
  </si>
  <si>
    <t xml:space="preserve">HELSINKI           </t>
  </si>
  <si>
    <t xml:space="preserve">VANTAA             </t>
  </si>
  <si>
    <t xml:space="preserve">HIRVENSALMI        </t>
  </si>
  <si>
    <t xml:space="preserve">HOLLOLA            </t>
  </si>
  <si>
    <t xml:space="preserve">HUITTINEN          </t>
  </si>
  <si>
    <t xml:space="preserve">HUMPPILA           </t>
  </si>
  <si>
    <t xml:space="preserve">HYRYNSALMI         </t>
  </si>
  <si>
    <t xml:space="preserve">HYVINKÄÄ           </t>
  </si>
  <si>
    <t xml:space="preserve">HÄMEENKYRÖ         </t>
  </si>
  <si>
    <t xml:space="preserve">HÄMEENLINNA        </t>
  </si>
  <si>
    <t>HEINOLA</t>
  </si>
  <si>
    <t xml:space="preserve">II                 </t>
  </si>
  <si>
    <t xml:space="preserve">IISALMI            </t>
  </si>
  <si>
    <t xml:space="preserve">IITTI              </t>
  </si>
  <si>
    <t xml:space="preserve">IKAALINEN          </t>
  </si>
  <si>
    <t xml:space="preserve">ILMAJOKI           </t>
  </si>
  <si>
    <t xml:space="preserve">ILOMANTSI          </t>
  </si>
  <si>
    <t xml:space="preserve">INARI              </t>
  </si>
  <si>
    <t xml:space="preserve">INKOO              </t>
  </si>
  <si>
    <t xml:space="preserve">ISOJOKI            </t>
  </si>
  <si>
    <t xml:space="preserve">ISOKYRÖ            </t>
  </si>
  <si>
    <t xml:space="preserve">IMATRA             </t>
  </si>
  <si>
    <t xml:space="preserve">JANAKKALA          </t>
  </si>
  <si>
    <t xml:space="preserve">JOENSUU            </t>
  </si>
  <si>
    <t xml:space="preserve">JOKIOINEN          </t>
  </si>
  <si>
    <t xml:space="preserve">JOROINEN           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</si>
  <si>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</si>
  <si>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</si>
  <si>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</si>
  <si>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</si>
  <si>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</si>
  <si>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</si>
  <si>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JÄMSÄ              </t>
  </si>
  <si>
    <t xml:space="preserve">JÄRVENPÄÄ          </t>
  </si>
  <si>
    <t xml:space="preserve">KAARINA            </t>
  </si>
  <si>
    <t xml:space="preserve">KAAVI              </t>
  </si>
  <si>
    <t xml:space="preserve">KAJAANI            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</si>
  <si>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</si>
  <si>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</si>
  <si>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</si>
  <si>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</si>
  <si>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</si>
  <si>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</si>
  <si>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 xml:space="preserve">KARIJOKI           </t>
  </si>
  <si>
    <t xml:space="preserve">KARKKILA           </t>
  </si>
  <si>
    <t xml:space="preserve">KARSTULA           </t>
  </si>
  <si>
    <t xml:space="preserve">KARVIA             </t>
  </si>
  <si>
    <t xml:space="preserve">KASKINEN           </t>
  </si>
  <si>
    <t xml:space="preserve">KAUHAJOKI          </t>
  </si>
  <si>
    <t xml:space="preserve">KAUHAVA            </t>
  </si>
  <si>
    <t xml:space="preserve">KAUNIAINEN         </t>
  </si>
  <si>
    <t xml:space="preserve">KAUSTINEN          </t>
  </si>
  <si>
    <t xml:space="preserve">KEITELE            </t>
  </si>
  <si>
    <t xml:space="preserve">KEMI               </t>
  </si>
  <si>
    <t xml:space="preserve">KEMINMAA           </t>
  </si>
  <si>
    <t xml:space="preserve">KEMPELE            </t>
  </si>
  <si>
    <t xml:space="preserve">KERAVA             </t>
  </si>
  <si>
    <t xml:space="preserve">KEURUU             </t>
  </si>
  <si>
    <t xml:space="preserve">KIHNIÖ             </t>
  </si>
  <si>
    <t xml:space="preserve">KINNULA            </t>
  </si>
  <si>
    <t xml:space="preserve">KIRKKONUMMI        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</si>
  <si>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</si>
  <si>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</si>
  <si>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</si>
  <si>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</si>
  <si>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 xml:space="preserve">KOKEMÄKI           </t>
  </si>
  <si>
    <t xml:space="preserve">KOKKOLA            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</si>
  <si>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</si>
  <si>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</si>
  <si>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</si>
  <si>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</si>
  <si>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</si>
  <si>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</si>
  <si>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</si>
  <si>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 xml:space="preserve">KRISTIINANKAUPUNKI </t>
  </si>
  <si>
    <t xml:space="preserve">KRUUNUPYY          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</si>
  <si>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</si>
  <si>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</si>
  <si>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</si>
  <si>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</si>
  <si>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</si>
  <si>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 xml:space="preserve">KUSTAVI            </t>
  </si>
  <si>
    <t xml:space="preserve">KUUSAMO            </t>
  </si>
  <si>
    <t xml:space="preserve">OUTOKUMPU          </t>
  </si>
  <si>
    <t xml:space="preserve">KYYJÄRVI           </t>
  </si>
  <si>
    <t xml:space="preserve">KÄRKÖLÄ            </t>
  </si>
  <si>
    <t xml:space="preserve">KÄRSÄMÄKI          </t>
  </si>
  <si>
    <t xml:space="preserve">KEMIJÄRVI          </t>
  </si>
  <si>
    <t xml:space="preserve">KEMIÖNSAARI              </t>
  </si>
  <si>
    <t xml:space="preserve">LAHTI              </t>
  </si>
  <si>
    <t xml:space="preserve">LAIHIA             </t>
  </si>
  <si>
    <t xml:space="preserve">LAITILA            </t>
  </si>
  <si>
    <t xml:space="preserve">LAPINLAHTI         </t>
  </si>
  <si>
    <t xml:space="preserve">LAPPAJÄRVI         </t>
  </si>
  <si>
    <t xml:space="preserve">LAPPEENRANTA       </t>
  </si>
  <si>
    <t xml:space="preserve">LAPINJÄRVI         </t>
  </si>
  <si>
    <t xml:space="preserve">LAPUA              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</si>
  <si>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</si>
  <si>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</si>
  <si>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</si>
  <si>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</si>
  <si>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</si>
  <si>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</si>
  <si>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 xml:space="preserve">LIETO              </t>
  </si>
  <si>
    <t xml:space="preserve">LIMINKA            </t>
  </si>
  <si>
    <t xml:space="preserve">LIPERI             </t>
  </si>
  <si>
    <t>LOIMAA</t>
  </si>
  <si>
    <t xml:space="preserve">LOPPI              </t>
  </si>
  <si>
    <t xml:space="preserve">LOVIISA            </t>
  </si>
  <si>
    <t xml:space="preserve">LUHANKA            </t>
  </si>
  <si>
    <t xml:space="preserve">LUMIJOKI           </t>
  </si>
  <si>
    <t xml:space="preserve">LUOTO              </t>
  </si>
  <si>
    <t xml:space="preserve">LUUMÄKI            </t>
  </si>
  <si>
    <t>LOHJA</t>
  </si>
  <si>
    <t>PARAINEN</t>
  </si>
  <si>
    <t xml:space="preserve">MAALAHTI           </t>
  </si>
  <si>
    <t xml:space="preserve">MARTTILA           </t>
  </si>
  <si>
    <t xml:space="preserve">MASKU              </t>
  </si>
  <si>
    <t xml:space="preserve">MERIJÄRVI          </t>
  </si>
  <si>
    <t xml:space="preserve">MERIKARVIA         </t>
  </si>
  <si>
    <t xml:space="preserve">MIEHIKKÄLÄ         </t>
  </si>
  <si>
    <t xml:space="preserve">MIKKELI            </t>
  </si>
  <si>
    <t xml:space="preserve">MUHOS              </t>
  </si>
  <si>
    <t xml:space="preserve">MULTIA             </t>
  </si>
  <si>
    <t xml:space="preserve">MUONIO             </t>
  </si>
  <si>
    <t xml:space="preserve">MUSTASAARI         </t>
  </si>
  <si>
    <t xml:space="preserve">MUURAME            </t>
  </si>
  <si>
    <t xml:space="preserve">MYNÄMÄKI           </t>
  </si>
  <si>
    <t xml:space="preserve">MYRSKYLÄ           </t>
  </si>
  <si>
    <t xml:space="preserve">MÄNTSÄLÄ           </t>
  </si>
  <si>
    <t xml:space="preserve">MÄNTYHARJU         </t>
  </si>
  <si>
    <t xml:space="preserve">MÄNTTÄ-VILPPULA             </t>
  </si>
  <si>
    <t xml:space="preserve">NAANTALI           </t>
  </si>
  <si>
    <t xml:space="preserve">NAKKILA            </t>
  </si>
  <si>
    <t xml:space="preserve">NIVALA             </t>
  </si>
  <si>
    <t xml:space="preserve">NOKIA              </t>
  </si>
  <si>
    <t xml:space="preserve">NOUSIAINEN         </t>
  </si>
  <si>
    <t xml:space="preserve">NURMES             </t>
  </si>
  <si>
    <t xml:space="preserve">NURMIJÄRVI         </t>
  </si>
  <si>
    <t xml:space="preserve">NÄRPIÖ             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</si>
  <si>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</si>
  <si>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</si>
  <si>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</si>
  <si>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</si>
  <si>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 xml:space="preserve">OULU               </t>
  </si>
  <si>
    <t xml:space="preserve">PADASJOKI          </t>
  </si>
  <si>
    <t xml:space="preserve">PAIMIO             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</si>
  <si>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</si>
  <si>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</si>
  <si>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</si>
  <si>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</si>
  <si>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</si>
  <si>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</si>
  <si>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</si>
  <si>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</si>
  <si>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</si>
  <si>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 xml:space="preserve">PIETARSAARI        </t>
  </si>
  <si>
    <t>PEDERSÖREN KUNTA</t>
  </si>
  <si>
    <t xml:space="preserve">PIHTIPUDAS         </t>
  </si>
  <si>
    <t xml:space="preserve">PIRKKALA           </t>
  </si>
  <si>
    <t xml:space="preserve">POLVIJÄRVI         </t>
  </si>
  <si>
    <t xml:space="preserve">POMARKKU           </t>
  </si>
  <si>
    <t xml:space="preserve">PORI               </t>
  </si>
  <si>
    <t xml:space="preserve">PORNAINEN          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</si>
  <si>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</si>
  <si>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</si>
  <si>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</si>
  <si>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</si>
  <si>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</si>
  <si>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</si>
  <si>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PYHTÄÄ</t>
  </si>
  <si>
    <t xml:space="preserve">PYHÄJOKI           </t>
  </si>
  <si>
    <t xml:space="preserve">PYHÄJÄRVI          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</si>
  <si>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</si>
  <si>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</si>
  <si>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</si>
  <si>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</si>
  <si>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>PORVOO</t>
  </si>
  <si>
    <t xml:space="preserve">RAAHE              </t>
  </si>
  <si>
    <t xml:space="preserve">RAISIO             </t>
  </si>
  <si>
    <t xml:space="preserve">RANTASALMI         </t>
  </si>
  <si>
    <t xml:space="preserve">RANUA              </t>
  </si>
  <si>
    <t xml:space="preserve">RAUMA              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</si>
  <si>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</si>
  <si>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</si>
  <si>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</si>
  <si>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</si>
  <si>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</si>
  <si>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</si>
  <si>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</si>
  <si>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</si>
  <si>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</si>
  <si>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</si>
  <si>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</si>
  <si>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>RAASEPORI</t>
  </si>
  <si>
    <t xml:space="preserve">SAARIJÄRVI         </t>
  </si>
  <si>
    <t xml:space="preserve">SALLA              </t>
  </si>
  <si>
    <t xml:space="preserve">SALO               </t>
  </si>
  <si>
    <t xml:space="preserve">SAUVO              </t>
  </si>
  <si>
    <t xml:space="preserve">SAVITAIPALE        </t>
  </si>
  <si>
    <t xml:space="preserve">SAVONLINNA         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</si>
  <si>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</si>
  <si>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</si>
  <si>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</si>
  <si>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</si>
  <si>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</si>
  <si>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</si>
  <si>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</si>
  <si>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 xml:space="preserve">SIPOO              </t>
  </si>
  <si>
    <t xml:space="preserve">SIUNTIO            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</si>
  <si>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</si>
  <si>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</si>
  <si>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</si>
  <si>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</si>
  <si>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</si>
  <si>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</si>
  <si>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</si>
  <si>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</si>
  <si>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</si>
  <si>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</si>
  <si>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VAALA              </t>
  </si>
  <si>
    <t xml:space="preserve">SASTAMALA            </t>
  </si>
  <si>
    <t>SIIKALATVA</t>
  </si>
  <si>
    <t xml:space="preserve">TAIPALSAARI        </t>
  </si>
  <si>
    <t xml:space="preserve">TAIVALKOSKI        </t>
  </si>
  <si>
    <t xml:space="preserve">TAIVASSALO         </t>
  </si>
  <si>
    <t xml:space="preserve">TAMMELA            </t>
  </si>
  <si>
    <t xml:space="preserve">TAMPERE            </t>
  </si>
  <si>
    <t xml:space="preserve">TERVO              </t>
  </si>
  <si>
    <t xml:space="preserve">TERVOLA            </t>
  </si>
  <si>
    <t xml:space="preserve">TEUVA              </t>
  </si>
  <si>
    <t xml:space="preserve">TOHMAJÄRVI         </t>
  </si>
  <si>
    <t xml:space="preserve">TOHOLAMPI          </t>
  </si>
  <si>
    <t xml:space="preserve">TOIVAKKA           </t>
  </si>
  <si>
    <t xml:space="preserve">TORNIO             </t>
  </si>
  <si>
    <t xml:space="preserve">TURKU              </t>
  </si>
  <si>
    <t xml:space="preserve">PELLO              </t>
  </si>
  <si>
    <t xml:space="preserve">TUUSNIEMI          </t>
  </si>
  <si>
    <t xml:space="preserve">TUUSULA            </t>
  </si>
  <si>
    <t xml:space="preserve">TYRNÄVÄ            </t>
  </si>
  <si>
    <t xml:space="preserve">ULVILA             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</si>
  <si>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</si>
  <si>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</si>
  <si>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</si>
  <si>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</si>
  <si>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 xml:space="preserve">UUSIKAARLEPYY      </t>
  </si>
  <si>
    <t xml:space="preserve">UUSIKAUPUNKI       </t>
  </si>
  <si>
    <t xml:space="preserve">VAASA              </t>
  </si>
  <si>
    <t xml:space="preserve">VALKEAKOSKI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</si>
  <si>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</si>
  <si>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</si>
  <si>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</si>
  <si>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</si>
  <si>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 xml:space="preserve">VETELI             </t>
  </si>
  <si>
    <t xml:space="preserve">VIEREMÄ            </t>
  </si>
  <si>
    <t xml:space="preserve">VIHTI              </t>
  </si>
  <si>
    <t xml:space="preserve">VIITASAARI         </t>
  </si>
  <si>
    <t xml:space="preserve">VIMPELI            </t>
  </si>
  <si>
    <t xml:space="preserve">VIROLAHTI          </t>
  </si>
  <si>
    <t xml:space="preserve">VIRRAT             </t>
  </si>
  <si>
    <t xml:space="preserve">VÖYRI              </t>
  </si>
  <si>
    <t xml:space="preserve">YLITORNIO          </t>
  </si>
  <si>
    <t xml:space="preserve">YLIVIESKA          </t>
  </si>
  <si>
    <t xml:space="preserve">YLÖJÄRVI           </t>
  </si>
  <si>
    <t xml:space="preserve">YPÄJÄ              </t>
  </si>
  <si>
    <t xml:space="preserve">ÄHTÄRI             </t>
  </si>
  <si>
    <t xml:space="preserve">ÄÄNEKOSKI          </t>
  </si>
  <si>
    <t>maakuntakoodi</t>
  </si>
  <si>
    <t>maakunta</t>
  </si>
  <si>
    <t>Uusimaa</t>
  </si>
  <si>
    <t>Varsinais-Suomi</t>
  </si>
  <si>
    <t>Satakunta</t>
  </si>
  <si>
    <t>Kanta-Häme</t>
  </si>
  <si>
    <t>Pirkanmaa</t>
  </si>
  <si>
    <t>Päijät-Häme</t>
  </si>
  <si>
    <t>Kymenlaakso</t>
  </si>
  <si>
    <t>Etelä-Karjala</t>
  </si>
  <si>
    <t>Etelä-Savo</t>
  </si>
  <si>
    <t>Pohjois-Savo</t>
  </si>
  <si>
    <t>Pohjois-Karjala</t>
  </si>
  <si>
    <t>Keski-Suomi</t>
  </si>
  <si>
    <t>Etelä-Pmaa</t>
  </si>
  <si>
    <t>Pohjanmaa</t>
  </si>
  <si>
    <t>Keski-Pmaa</t>
  </si>
  <si>
    <t>Pohjois-Pmaa</t>
  </si>
  <si>
    <t>Kainuu</t>
  </si>
  <si>
    <t>Lappi</t>
  </si>
  <si>
    <t>Tuloslaskelma 2022 (nykyinen ja uusi soten jälkeen) sekä tasapainotilan muutos</t>
  </si>
  <si>
    <t>Tasapaino = vuosikate poistojen jälkeen</t>
  </si>
  <si>
    <t>HUOM! Laskelmassa ei ole mukana järjestelmämuutoksen tasausta</t>
  </si>
  <si>
    <t>UUSI (uudistus huomioiden, vuonna 2022)</t>
  </si>
  <si>
    <t>NYKYINEN (2022)</t>
  </si>
  <si>
    <t>Ilman siirtymätasausta</t>
  </si>
  <si>
    <t>nro</t>
  </si>
  <si>
    <t>Alue</t>
  </si>
  <si>
    <t>Hv-alue</t>
  </si>
  <si>
    <t>Asukasluku 31.12.2022</t>
  </si>
  <si>
    <t>Jäljelle jäävien tehtävien nettokustannukset (TP2022)</t>
  </si>
  <si>
    <t xml:space="preserve">Kunnallisvero </t>
  </si>
  <si>
    <t>VOS, VM</t>
  </si>
  <si>
    <t>Verokompit, VM</t>
  </si>
  <si>
    <t>Muutosrajoitin</t>
  </si>
  <si>
    <t>VOS OKM, 2022</t>
  </si>
  <si>
    <t>Rahoituserät, netto</t>
  </si>
  <si>
    <t>Verotuskustannusten alenema (hyöty)</t>
  </si>
  <si>
    <t>Jälkikäteistarkistuksesta aiheutuva valtionosuuden lisäsiirto</t>
  </si>
  <si>
    <t>Uusi tasapaino, €</t>
  </si>
  <si>
    <t>Uusi tasapaino, €/as.</t>
  </si>
  <si>
    <t>Toimintakate + poistot ja arvonal. (TP2022)</t>
  </si>
  <si>
    <t>Kunnallisvero (nykyverojärj.)</t>
  </si>
  <si>
    <t>Yhteisövero (nykyinen)</t>
  </si>
  <si>
    <t>VOS, VM (nykyinen)</t>
  </si>
  <si>
    <t>Verokompit, VM (nykyinen)</t>
  </si>
  <si>
    <t>Muut tulot (ei muutu)</t>
  </si>
  <si>
    <t>Nykyinen tasapaino, €</t>
  </si>
  <si>
    <t xml:space="preserve">Nykyinen tasapaino, €/as. </t>
  </si>
  <si>
    <t>Tasapainon muutos, €</t>
  </si>
  <si>
    <t>Tasapainon muutos, €/as.</t>
  </si>
  <si>
    <t>Koski tl</t>
  </si>
  <si>
    <t>Kristiinankaup.</t>
  </si>
  <si>
    <t>Pedersören k.</t>
  </si>
  <si>
    <t>VM:n valtionosuuslaskelma 8.12.2023</t>
  </si>
  <si>
    <t>OKM:n valtionosuuspäätös vuodelle 2024, 29.12.2023</t>
  </si>
  <si>
    <t>Kunta-nro</t>
  </si>
  <si>
    <t>Peruspalvelujen valtionosuus ilman tasausta ja ilman sote-eriä</t>
  </si>
  <si>
    <t>Maakunta-nro</t>
  </si>
  <si>
    <t>Hyvin-vointi-alue-nro</t>
  </si>
  <si>
    <t>Manner-Suomen kuntien vuoden 2024 veroprosentit</t>
  </si>
  <si>
    <t>hva</t>
  </si>
  <si>
    <t>maak</t>
  </si>
  <si>
    <t>Kunnallisvero-%</t>
  </si>
  <si>
    <t>Kunnan valtionosuudet yhteensä</t>
  </si>
  <si>
    <t>%-yksikön tuotto €/as.</t>
  </si>
  <si>
    <t>Sote-uudistuksen muutosrajoitin 2024</t>
  </si>
  <si>
    <t>Sote-uudistuksen järjestelmä-muutoksen tasaus vuodelle 2024</t>
  </si>
  <si>
    <t>Jälkikäteis-tarkistuksesta johtuva valtionosuuden lisäsiirtotarve 2024</t>
  </si>
  <si>
    <t>Määräaikainen lisäys kompensoimaan lisäsiirtotarpeen muutosta</t>
  </si>
  <si>
    <t>Verotuloihin perustuva valtionosuuksien tasaus</t>
  </si>
  <si>
    <t xml:space="preserve">Veromenetysten korvaus        </t>
  </si>
  <si>
    <t>Opetus- ja kulttuuritoimen valtionosuus (ns. OKM-vos)</t>
  </si>
  <si>
    <t>Kuntien veroprosentit | Kuntaliitto.fi</t>
  </si>
  <si>
    <t>Verotulot yhteensä 2024</t>
  </si>
  <si>
    <t>knro</t>
  </si>
  <si>
    <t>Sivistys €/as. 2022</t>
  </si>
  <si>
    <t xml:space="preserve">Verotulot yhteensä €/as. 2024 </t>
  </si>
  <si>
    <t>Valtionosuudet yhteensä €/as. 2024</t>
  </si>
  <si>
    <t>Verorahoitus yht. €/as. 2024</t>
  </si>
  <si>
    <t>Vos % verorahoituksesta 2024</t>
  </si>
  <si>
    <t>Nykyinen tasapaino 2022, €/asukas</t>
  </si>
  <si>
    <t>Uusi tasapaino ILMAN tasausta, 2022, €/asukas</t>
  </si>
  <si>
    <t>Uusi tasapaino ml. tasaus, 2027 alkaen, €/asukas</t>
  </si>
  <si>
    <t>Tilikauden tulos TP22</t>
  </si>
  <si>
    <t>Manner-Suomi</t>
  </si>
  <si>
    <t>Maakunnittain:</t>
  </si>
  <si>
    <t>_mkno</t>
  </si>
  <si>
    <t>_mknimi</t>
  </si>
  <si>
    <t>Etelä-Pohjanmaa</t>
  </si>
  <si>
    <t>Keski-Pohjanmaa</t>
  </si>
  <si>
    <t>Pohjois-Pohjanmaa</t>
  </si>
  <si>
    <t>Kuntakoon mukaan:</t>
  </si>
  <si>
    <t>_kkno</t>
  </si>
  <si>
    <t>_kknimi</t>
  </si>
  <si>
    <t>Alle 2000 as. kunnat</t>
  </si>
  <si>
    <t>2000-5000 as. kunnat</t>
  </si>
  <si>
    <t>5001-10000 as. kunnat</t>
  </si>
  <si>
    <t>10001-20000 as. kunnat</t>
  </si>
  <si>
    <t>20001-50000 as. kunnat</t>
  </si>
  <si>
    <t>50001-100000 as. kunnat</t>
  </si>
  <si>
    <t>Yli 100000 as. kunnat</t>
  </si>
  <si>
    <t>Vero-% 2024</t>
  </si>
  <si>
    <t>0-15-vuotiaiden osuus</t>
  </si>
  <si>
    <t>Verorahoitus 2024 netosta 2022</t>
  </si>
  <si>
    <t>Vos %-yks.</t>
  </si>
  <si>
    <t>Sote-erät %-yks.</t>
  </si>
  <si>
    <t>Sote-erät yht.</t>
  </si>
  <si>
    <t>As.luku, ennuste 2024</t>
  </si>
  <si>
    <t>Tkate</t>
  </si>
  <si>
    <t>KuVe</t>
  </si>
  <si>
    <t>KiVe</t>
  </si>
  <si>
    <t>YhVe</t>
  </si>
  <si>
    <t>Verotulot yht.</t>
  </si>
  <si>
    <t>VM vos</t>
  </si>
  <si>
    <t>Verokompensaatio</t>
  </si>
  <si>
    <t>OKM vos</t>
  </si>
  <si>
    <t>Valtionosuus yht.</t>
  </si>
  <si>
    <t>Rahoitus, netto</t>
  </si>
  <si>
    <t>Vuosikate</t>
  </si>
  <si>
    <t>Poistot</t>
  </si>
  <si>
    <t>Tilikauden tulos</t>
  </si>
  <si>
    <t>Nettoinvestoinnit</t>
  </si>
  <si>
    <t>Toiminnan ja inv. Rahavirta</t>
  </si>
  <si>
    <t>Kassavarat</t>
  </si>
  <si>
    <t>Taseen kertynyt yli/alijäämä</t>
  </si>
  <si>
    <t>Lainakanta vuoden lopussa</t>
  </si>
  <si>
    <t>Kuve-tuotto</t>
  </si>
  <si>
    <t>Kuntatalousohjelma - Valtiovarainministeriö (vm.fi)</t>
  </si>
  <si>
    <t>Vuonna 2024 vaikuttavat sote-erät alla kursivoituna</t>
  </si>
  <si>
    <t>Valtionosuudet ja verotulot €/asukas vuonna 2024</t>
  </si>
  <si>
    <t>Sisältää laskelmia valtionosuuksien kunnallisverovaikutuksista</t>
  </si>
  <si>
    <t>Olli Riikonen, puh. 050 477 5619, olli.riikonen@kuntaliitto.fi</t>
  </si>
  <si>
    <t>VM/Kuntaliitto, tarkemmat tiedot laskelmavälilehdillä</t>
  </si>
  <si>
    <t>Tarkoitettu erityisesti kuntien rahoituksen tarkasteluun ja uudistustyöhön</t>
  </si>
  <si>
    <t>Kuntien rahoitus, kustannukset ja veroprosentit</t>
  </si>
  <si>
    <t>Kuntien talous vuonna 2024 VM:n KTO-painelaskelman lukujen mukaan</t>
  </si>
  <si>
    <t>Valtionosuuksista sote-erät yhteensä</t>
  </si>
  <si>
    <t>_msoster19</t>
  </si>
  <si>
    <t>_ksoster19</t>
  </si>
  <si>
    <t>SOTE siirtyvät kustannukset 2022 tasossa</t>
  </si>
  <si>
    <t>Sote €/as. 2019</t>
  </si>
  <si>
    <t>Muutos, %</t>
  </si>
  <si>
    <t>Tilikauden tulos TP19</t>
  </si>
  <si>
    <t>Tasapainovertailu ennen ja jälkeen sote-uudistuksen</t>
  </si>
  <si>
    <t>Lähteet: Kuntaliiton tunnuslukuaikasarja-aineisto ja sote-siirtolaskelma</t>
  </si>
  <si>
    <t>Kunnat yhteensä</t>
  </si>
  <si>
    <t>SOTE siirtyvät kustannukset €/as. 2022 tasossa</t>
  </si>
  <si>
    <t>0-15-vuotiaiden osuus %</t>
  </si>
  <si>
    <t>Nettokäyttökust. ilman sotea (sis.pela) 2022 (tp-tiedot)</t>
  </si>
  <si>
    <t>Sivistys % tp 22 netosta</t>
  </si>
  <si>
    <t>Sivistys € / 0-15-vuotias</t>
  </si>
  <si>
    <t>Jäljelle jäävien tehtävien nettokust. (siirtolaskelma)</t>
  </si>
  <si>
    <t>0-15 v. yht.</t>
  </si>
  <si>
    <t>As.luku 31.12.2022</t>
  </si>
  <si>
    <t>0-15 v. ennuste. v. 2033</t>
  </si>
  <si>
    <t>As.luku ennuste 2033</t>
  </si>
  <si>
    <t>0-15-vuotiaiden määrän muutos 2022-33</t>
  </si>
  <si>
    <t>Tilikauden tulos TPA23</t>
  </si>
  <si>
    <t>Yhteisö-vero 2024</t>
  </si>
  <si>
    <t>Kunnallis-vero 2024</t>
  </si>
  <si>
    <t>Kiinteistö-vero 2024</t>
  </si>
  <si>
    <t>Vero-%, jos vos pitäisi kattaa kunnallis-verolla</t>
  </si>
  <si>
    <t>Vero-%, jos sote-erät katetaan kunnallis-verolla</t>
  </si>
  <si>
    <t>Kunnallis-vero-%-yksikön tuotto €/as.</t>
  </si>
  <si>
    <t>Kunnan talouden poikkeama 0-tuloksesta kunnallisveroprosentteina</t>
  </si>
  <si>
    <t>Knro</t>
  </si>
  <si>
    <t>2027**</t>
  </si>
  <si>
    <t>Luvut *1000 €</t>
  </si>
  <si>
    <t>Kuntien verotulot 2023-2027</t>
  </si>
  <si>
    <t>Kunnallisvero €/asukas</t>
  </si>
  <si>
    <t>Yhteisövero €/asukas</t>
  </si>
  <si>
    <t>Manner-Suomi yhteensä</t>
  </si>
  <si>
    <t>Valtionosuudet €/asukas (ko. vuoden väkilukuennusteella)</t>
  </si>
  <si>
    <t>Sote-kustannukset 2019 ja siirtolaskelmassa 2022</t>
  </si>
  <si>
    <t>Vuoden 2019 sote-kustannuksissa ei näy korona, eivätkä sote-siirtolaskennan vuodet</t>
  </si>
  <si>
    <t>Laskelmassa verrataan kolmen vuoden muutosta - vuoden 2022 kustannukset ovat sote-siirtolaskelman mukaiset</t>
  </si>
  <si>
    <t>Kaavioon piirtyy riveillä 11-20 olevien kuntien vertailu</t>
  </si>
  <si>
    <t>Kuntien nettokustannuksia ja tunnuslukuja vuonna 2022 sotella ja ilman</t>
  </si>
  <si>
    <t>sekä verorahoitus 2024 ja väestötietoja</t>
  </si>
  <si>
    <t>Kuntaliiton veroennuste 4/2024</t>
  </si>
  <si>
    <t>Nykyinen tasapaino 2022, vero-%-yks.</t>
  </si>
  <si>
    <t>Uusi tasapaino ILMAN tasausta, 2022, vero-%-yks.</t>
  </si>
  <si>
    <t>Uusi tasapaino ml. tasaus, 2027 alkaen, vero-%-yks.</t>
  </si>
  <si>
    <t>Tilikauden tulos TPA23, vero-%-yks.</t>
  </si>
  <si>
    <t>Tilikauden tulos TP22, vero-%-yks.</t>
  </si>
  <si>
    <t>Lähteet: Kuntaliiton palvelutuotannon kustannukset -aikasarja-aineisto (nettokustannukset 2022), Kuntaliiton veroennuste 4/2024, valtionosuuslaskelmat ja sote-siirtolaskelma, Tilastokeskuksen väestöennuste 2021</t>
  </si>
  <si>
    <t>Lähde: Kuntaliiton veroennustekehikko, huhtikuu 2024</t>
  </si>
  <si>
    <t>Maakunta</t>
  </si>
  <si>
    <t>Poiminta ja järjestely KL/OR 13.6.2024</t>
  </si>
  <si>
    <t>Kuntatalousohjelma - Valtiovarainministeriö (vm.fi) / painelaskelmakehikko 25.4.2024</t>
  </si>
  <si>
    <t>Luvut €/as., laskettu 2024 ennusteella (C-sarake)</t>
  </si>
  <si>
    <t>Lähde: VM:n painelaskelma 25.4.2024</t>
  </si>
  <si>
    <t>TPA</t>
  </si>
  <si>
    <t>TA</t>
  </si>
  <si>
    <t>Lähde: VM, Kuntatalousohjelman painelaskelma 25.4.2024</t>
  </si>
  <si>
    <t>Kuntien valtionosuudet yhteensä €/as. 2022-2028</t>
  </si>
  <si>
    <t>Huom! Vuoden 2026 alusta voimaantulevaksi suunnitellun valtionosuusuudistuksen vaikutuksia ei tästä voi lukea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</si>
</sst>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6" formatCode="#,##0\ &quot;€&quot;;[Red]\-#,##0\ &quot;€&quot;"/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\ ###\ ###\ ##0"/>
    <numFmt numFmtId="167" formatCode="General_)"/>
    <numFmt numFmtId="168" formatCode="0.0\ %"/>
    <numFmt numFmtId="169" formatCode="#,##0_ ;[Red]\-#,##0\ "/>
    <numFmt numFmtId="170" formatCode="0.0"/>
    <numFmt numFmtId="171" formatCode="0.00_ ;\-0.00\ "/>
    <numFmt numFmtId="172" formatCode="0.0000"/>
    <numFmt numFmtId="173" formatCode="0.0_ ;[Red]\-0.0\ "/>
    <numFmt numFmtId="174" formatCode="#,##0.00\ &quot;€&quot;"/>
    <numFmt numFmtId="175" formatCode="#,##0.0_ ;[Red]\-#,##0.0\ "/>
    <numFmt numFmtId="176" formatCode="0.00_ ;[Red]\-0.00\ "/>
  </numFmts>
  <fonts count="120"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11"/>
      <color theme="0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16"/>
      <color rgb="FFEF6079"/>
      <name val="Work Sans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b/>
      <sz val="11"/>
      <color rgb="FF000000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24"/>
      <name val="Arial Narrow"/>
      <family val="2"/>
    </font>
    <font>
      <u/>
      <sz val="9"/>
      <color theme="10"/>
      <name val="Work Sans"/>
      <family val="2"/>
      <scheme val="minor"/>
    </font>
    <font>
      <b/>
      <sz val="8"/>
      <color rgb="FF7030A0"/>
      <name val="Arial Narrow"/>
      <family val="2"/>
    </font>
    <font>
      <sz val="11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b/>
      <sz val="11"/>
      <color rgb="FFFF0000"/>
      <name val="Arial Narrow"/>
      <family val="2"/>
    </font>
    <font>
      <sz val="11"/>
      <color rgb="FF0066CC"/>
      <name val="Arial Narrow"/>
      <family val="2"/>
    </font>
    <font>
      <sz val="8"/>
      <color rgb="FF000000"/>
      <name val="Arial Narrow"/>
      <family val="2"/>
    </font>
    <font>
      <sz val="12"/>
      <name val="Arial"/>
      <family val="2"/>
    </font>
    <font>
      <b/>
      <sz val="12"/>
      <color rgb="FF000000"/>
      <name val="Arial"/>
      <family val="2"/>
    </font>
    <font>
      <b/>
      <sz val="12"/>
      <name val="Arial"/>
      <family val="2"/>
    </font>
    <font>
      <sz val="11"/>
      <color rgb="FF7030A0"/>
      <name val="Arial Narrow"/>
      <family val="2"/>
    </font>
    <font>
      <sz val="11"/>
      <color rgb="FFFF0000"/>
      <name val="Arial Narrow"/>
      <family val="2"/>
    </font>
    <font>
      <sz val="14"/>
      <name val="Roboto"/>
    </font>
    <font>
      <sz val="10"/>
      <name val="Roboto"/>
    </font>
    <font>
      <sz val="10"/>
      <color rgb="FF0000FF"/>
      <name val="Roboto"/>
    </font>
    <font>
      <sz val="10"/>
      <color rgb="FFFF0000"/>
      <name val="Roboto"/>
    </font>
    <font>
      <sz val="10"/>
      <color rgb="FF0070C0"/>
      <name val="Roboto"/>
    </font>
    <font>
      <sz val="9"/>
      <name val="Roboto"/>
    </font>
    <font>
      <sz val="9"/>
      <color rgb="FFFF0000"/>
      <name val="Roboto"/>
    </font>
    <font>
      <sz val="9"/>
      <color rgb="FF0070C0"/>
      <name val="Roboto"/>
    </font>
    <font>
      <sz val="9"/>
      <color rgb="FF0000FF"/>
      <name val="Roboto"/>
    </font>
    <font>
      <sz val="10"/>
      <color indexed="8"/>
      <name val="MS Sans Serif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11"/>
      <color rgb="FF000000"/>
      <name val="Calibri"/>
      <family val="2"/>
    </font>
    <font>
      <b/>
      <sz val="8"/>
      <color rgb="FF000000"/>
      <name val="Arial"/>
      <family val="2"/>
    </font>
    <font>
      <sz val="8"/>
      <color rgb="FF000000"/>
      <name val="Calibri"/>
      <family val="2"/>
    </font>
    <font>
      <sz val="22"/>
      <color rgb="FF000000"/>
      <name val="Arial"/>
      <family val="2"/>
    </font>
    <font>
      <sz val="18"/>
      <color rgb="FF365ABD"/>
      <name val="Arial Narrow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12"/>
      <color rgb="FFFF0000"/>
      <name val="Arial"/>
      <family val="2"/>
    </font>
    <font>
      <b/>
      <sz val="14"/>
      <color rgb="FF000000"/>
      <name val="Arial"/>
      <family val="2"/>
    </font>
    <font>
      <b/>
      <sz val="12"/>
      <color rgb="FFFF0000"/>
      <name val="Arial"/>
      <family val="2"/>
    </font>
    <font>
      <b/>
      <u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28"/>
      <color theme="6"/>
      <name val="Work Sans ExtraBold"/>
      <scheme val="maj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1"/>
      <color rgb="FFFFFFFF"/>
      <name val="Work Sans"/>
      <scheme val="minor"/>
    </font>
    <font>
      <b/>
      <u/>
      <sz val="11"/>
      <name val="Work Sans"/>
      <scheme val="minor"/>
    </font>
    <font>
      <b/>
      <sz val="9"/>
      <color rgb="FFFF0000"/>
      <name val="Arial Narrow"/>
      <family val="2"/>
    </font>
    <font>
      <sz val="10"/>
      <color theme="1"/>
      <name val="Verdana"/>
      <family val="2"/>
    </font>
    <font>
      <i/>
      <sz val="11"/>
      <name val="Arial Narrow"/>
      <family val="2"/>
    </font>
    <font>
      <b/>
      <sz val="11"/>
      <color rgb="FF800080"/>
      <name val="Arial Narrow"/>
      <family val="2"/>
    </font>
    <font>
      <sz val="12"/>
      <color rgb="FF000000"/>
      <name val="Calibri"/>
      <family val="2"/>
    </font>
    <font>
      <u/>
      <sz val="12"/>
      <color theme="10"/>
      <name val="Work Sans"/>
      <family val="2"/>
      <scheme val="minor"/>
    </font>
    <font>
      <i/>
      <sz val="12"/>
      <name val="Arial Narrow"/>
      <family val="2"/>
    </font>
    <font>
      <sz val="12"/>
      <name val="Work Sans"/>
      <family val="2"/>
      <scheme val="minor"/>
    </font>
    <font>
      <sz val="26"/>
      <name val="Work Sans "/>
    </font>
    <font>
      <sz val="11"/>
      <color rgb="FF000000"/>
      <name val="Work Sans"/>
      <scheme val="minor"/>
    </font>
    <font>
      <sz val="22"/>
      <color rgb="FF000000"/>
      <name val="Work Sans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indexed="20"/>
      <name val="Arial Narrow"/>
      <family val="2"/>
    </font>
    <font>
      <sz val="11"/>
      <color indexed="8"/>
      <name val="Arial Narrow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8"/>
      <name val="Work Sans"/>
      <family val="2"/>
      <scheme val="minor"/>
    </font>
    <font>
      <b/>
      <sz val="11"/>
      <name val="Arial"/>
      <family val="2"/>
    </font>
    <font>
      <b/>
      <sz val="11"/>
      <color indexed="8"/>
      <name val="Arial"/>
      <family val="2"/>
    </font>
    <font>
      <b/>
      <i/>
      <sz val="11"/>
      <name val="Arial Narrow"/>
      <family val="2"/>
    </font>
    <font>
      <sz val="11"/>
      <color theme="0"/>
      <name val="Arial"/>
      <family val="2"/>
    </font>
    <font>
      <sz val="36"/>
      <color theme="7"/>
      <name val="Work Sans ExtraBold"/>
      <scheme val="major"/>
    </font>
    <font>
      <sz val="14"/>
      <name val="Work Sans"/>
      <scheme val="minor"/>
    </font>
    <font>
      <u/>
      <sz val="14"/>
      <color theme="10"/>
      <name val="Work Sans"/>
      <scheme val="minor"/>
    </font>
    <font>
      <sz val="11"/>
      <color theme="1"/>
      <name val="Calibri"/>
      <family val="2"/>
    </font>
    <font>
      <b/>
      <sz val="36"/>
      <color theme="6"/>
      <name val="Work Sans ExtraBold"/>
      <scheme val="major"/>
    </font>
    <font>
      <sz val="28"/>
      <color theme="6"/>
      <name val="Work Sans ExtraBold"/>
      <scheme val="major"/>
    </font>
    <font>
      <sz val="11"/>
      <name val="Work Sans "/>
    </font>
    <font>
      <b/>
      <sz val="26"/>
      <color theme="4"/>
      <name val="Work Sans"/>
      <scheme val="minor"/>
    </font>
    <font>
      <i/>
      <sz val="24"/>
      <name val="Arial Narrow"/>
      <family val="2"/>
    </font>
    <font>
      <i/>
      <sz val="11"/>
      <name val="Arial"/>
      <family val="2"/>
    </font>
    <font>
      <i/>
      <sz val="11"/>
      <color rgb="FF000000"/>
      <name val="Arial"/>
      <family val="2"/>
    </font>
    <font>
      <i/>
      <sz val="9"/>
      <name val="Work Sans"/>
      <family val="2"/>
      <scheme val="minor"/>
    </font>
    <font>
      <i/>
      <sz val="12"/>
      <color theme="6"/>
      <name val="Work Sans"/>
      <scheme val="minor"/>
    </font>
    <font>
      <b/>
      <sz val="11"/>
      <color theme="6"/>
      <name val="Arial Narrow"/>
      <family val="2"/>
    </font>
    <font>
      <i/>
      <sz val="14"/>
      <color theme="6"/>
      <name val="Work Sans"/>
      <scheme val="minor"/>
    </font>
    <font>
      <b/>
      <u/>
      <sz val="11"/>
      <name val="Arial"/>
      <family val="2"/>
    </font>
    <font>
      <u/>
      <sz val="11"/>
      <name val="Arial"/>
      <family val="2"/>
    </font>
    <font>
      <i/>
      <u/>
      <sz val="11"/>
      <name val="Arial"/>
      <family val="2"/>
    </font>
    <font>
      <u/>
      <sz val="9"/>
      <name val="Work Sans"/>
      <family val="2"/>
      <scheme val="minor"/>
    </font>
    <font>
      <b/>
      <sz val="11"/>
      <name val="Calibri"/>
      <family val="2"/>
    </font>
    <font>
      <i/>
      <sz val="12"/>
      <name val="Work Sans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AABAE3"/>
        <bgColor rgb="FF000000"/>
      </patternFill>
    </fill>
    <fill>
      <patternFill patternType="solid">
        <fgColor rgb="FFCA91C1"/>
        <bgColor rgb="FF000000"/>
      </patternFill>
    </fill>
    <fill>
      <patternFill patternType="solid">
        <fgColor rgb="FF87CF78"/>
        <bgColor rgb="FF000000"/>
      </patternFill>
    </fill>
    <fill>
      <patternFill patternType="solid">
        <fgColor rgb="FFD5DDF2"/>
        <bgColor rgb="FF000000"/>
      </patternFill>
    </fill>
    <fill>
      <patternFill patternType="solid">
        <fgColor rgb="FFEDDAEA"/>
        <bgColor rgb="FF000000"/>
      </patternFill>
    </fill>
    <fill>
      <patternFill patternType="solid">
        <fgColor rgb="FFD7EFD1"/>
        <bgColor rgb="FF000000"/>
      </patternFill>
    </fill>
    <fill>
      <patternFill patternType="solid">
        <fgColor rgb="FFE2E8F5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indexed="64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/>
      <top style="thin">
        <color rgb="FFC0C0C0"/>
      </top>
      <bottom/>
      <diagonal/>
    </border>
    <border>
      <left style="thin">
        <color rgb="FF365ABD"/>
      </left>
      <right/>
      <top style="thin">
        <color rgb="FF365ABD"/>
      </top>
      <bottom/>
      <diagonal/>
    </border>
    <border>
      <left style="thin">
        <color rgb="FF365ABD"/>
      </left>
      <right style="thin">
        <color rgb="FF365ABD"/>
      </right>
      <top style="thin">
        <color rgb="FF365ABD"/>
      </top>
      <bottom/>
      <diagonal/>
    </border>
    <border>
      <left style="thin">
        <color rgb="FF365ABD"/>
      </left>
      <right/>
      <top style="medium">
        <color rgb="FF365ABD"/>
      </top>
      <bottom/>
      <diagonal/>
    </border>
    <border>
      <left style="thin">
        <color rgb="FF365ABD"/>
      </left>
      <right style="thin">
        <color rgb="FF365ABD"/>
      </right>
      <top style="medium">
        <color rgb="FF365ABD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365ABD"/>
      </left>
      <right/>
      <top style="medium">
        <color indexed="64"/>
      </top>
      <bottom/>
      <diagonal/>
    </border>
    <border>
      <left style="thin">
        <color rgb="FF365ABD"/>
      </left>
      <right style="thin">
        <color rgb="FF365ABD"/>
      </right>
      <top style="medium">
        <color indexed="64"/>
      </top>
      <bottom/>
      <diagonal/>
    </border>
    <border>
      <left style="thin">
        <color rgb="FF365ABD"/>
      </left>
      <right/>
      <top style="thin">
        <color rgb="FF365ABD"/>
      </top>
      <bottom style="thin">
        <color rgb="FF365ABD"/>
      </bottom>
      <diagonal/>
    </border>
    <border>
      <left style="thin">
        <color rgb="FF365ABD"/>
      </left>
      <right style="thin">
        <color rgb="FF365ABD"/>
      </right>
      <top style="thin">
        <color rgb="FF365ABD"/>
      </top>
      <bottom style="thin">
        <color rgb="FF365ABD"/>
      </bottom>
      <diagonal/>
    </border>
    <border>
      <left style="thin">
        <color rgb="FF365ABD"/>
      </left>
      <right style="thin">
        <color rgb="FF365ABD"/>
      </right>
      <top style="thin">
        <color rgb="FF365ABD"/>
      </top>
      <bottom style="medium">
        <color indexed="64"/>
      </bottom>
      <diagonal/>
    </border>
  </borders>
  <cellStyleXfs count="58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5" fillId="6" borderId="1" applyNumberFormat="0" applyAlignment="0" applyProtection="0"/>
    <xf numFmtId="0" fontId="4" fillId="0" borderId="3" applyNumberFormat="0" applyFill="0" applyAlignment="0" applyProtection="0"/>
    <xf numFmtId="0" fontId="2" fillId="7" borderId="4" applyNumberFormat="0" applyBorder="0" applyAlignment="0" applyProtection="0"/>
    <xf numFmtId="0" fontId="8" fillId="3" borderId="5" applyNumberFormat="0" applyAlignment="0" applyProtection="0"/>
    <xf numFmtId="0" fontId="3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" fillId="9" borderId="0" applyNumberFormat="0" applyBorder="0" applyAlignment="0" applyProtection="0"/>
    <xf numFmtId="0" fontId="20" fillId="12" borderId="0" applyNumberFormat="0" applyBorder="0" applyAlignment="0" applyProtection="0"/>
    <xf numFmtId="0" fontId="12" fillId="13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4" borderId="0" applyNumberFormat="0" applyBorder="0" applyAlignment="0" applyProtection="0"/>
    <xf numFmtId="0" fontId="21" fillId="0" borderId="10"/>
    <xf numFmtId="0" fontId="21" fillId="0" borderId="14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1" borderId="0" applyNumberFormat="0" applyBorder="0" applyAlignment="0" applyProtection="0"/>
    <xf numFmtId="0" fontId="8" fillId="0" borderId="0"/>
    <xf numFmtId="0" fontId="32" fillId="0" borderId="0" applyNumberFormat="0" applyFill="0" applyBorder="0" applyAlignment="0" applyProtection="0"/>
    <xf numFmtId="0" fontId="54" fillId="0" borderId="0"/>
    <xf numFmtId="0" fontId="23" fillId="0" borderId="0"/>
    <xf numFmtId="0" fontId="64" fillId="0" borderId="0"/>
    <xf numFmtId="0" fontId="78" fillId="0" borderId="0"/>
    <xf numFmtId="0" fontId="64" fillId="0" borderId="0"/>
    <xf numFmtId="0" fontId="23" fillId="3" borderId="5" applyNumberFormat="0" applyFont="0" applyAlignment="0" applyProtection="0"/>
    <xf numFmtId="0" fontId="102" fillId="0" borderId="0"/>
    <xf numFmtId="9" fontId="102" fillId="0" borderId="0" applyFont="0" applyFill="0" applyBorder="0" applyAlignment="0" applyProtection="0"/>
    <xf numFmtId="0" fontId="23" fillId="0" borderId="0"/>
    <xf numFmtId="0" fontId="102" fillId="0" borderId="0"/>
    <xf numFmtId="9" fontId="102" fillId="0" borderId="0" applyFont="0" applyFill="0" applyBorder="0" applyAlignment="0" applyProtection="0"/>
    <xf numFmtId="0" fontId="1" fillId="0" borderId="0"/>
    <xf numFmtId="43" fontId="10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7" fillId="0" borderId="0" applyNumberFormat="0" applyBorder="0" applyAlignment="0"/>
    <xf numFmtId="0" fontId="1" fillId="0" borderId="0"/>
  </cellStyleXfs>
  <cellXfs count="369">
    <xf numFmtId="0" fontId="0" fillId="0" borderId="0" xfId="0"/>
    <xf numFmtId="0" fontId="8" fillId="0" borderId="0" xfId="0" applyFont="1"/>
    <xf numFmtId="0" fontId="14" fillId="0" borderId="0" xfId="3"/>
    <xf numFmtId="0" fontId="16" fillId="0" borderId="13" xfId="20"/>
    <xf numFmtId="0" fontId="18" fillId="0" borderId="12" xfId="26"/>
    <xf numFmtId="0" fontId="14" fillId="0" borderId="0" xfId="3" applyAlignment="1">
      <alignment vertical="top"/>
    </xf>
    <xf numFmtId="0" fontId="22" fillId="0" borderId="12" xfId="26" applyFont="1"/>
    <xf numFmtId="0" fontId="17" fillId="0" borderId="13" xfId="20" applyFont="1"/>
    <xf numFmtId="0" fontId="11" fillId="0" borderId="0" xfId="0" applyFont="1"/>
    <xf numFmtId="0" fontId="8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right"/>
    </xf>
    <xf numFmtId="0" fontId="26" fillId="0" borderId="0" xfId="0" applyFont="1"/>
    <xf numFmtId="166" fontId="25" fillId="0" borderId="0" xfId="35" applyNumberFormat="1" applyFont="1" applyFill="1" applyBorder="1" applyAlignment="1">
      <alignment horizontal="center" vertical="top"/>
    </xf>
    <xf numFmtId="1" fontId="25" fillId="0" borderId="0" xfId="0" applyNumberFormat="1" applyFont="1"/>
    <xf numFmtId="3" fontId="25" fillId="0" borderId="0" xfId="0" applyNumberFormat="1" applyFont="1" applyAlignment="1">
      <alignment horizontal="right"/>
    </xf>
    <xf numFmtId="168" fontId="26" fillId="0" borderId="0" xfId="0" applyNumberFormat="1" applyFont="1"/>
    <xf numFmtId="3" fontId="26" fillId="0" borderId="0" xfId="0" applyNumberFormat="1" applyFont="1"/>
    <xf numFmtId="169" fontId="26" fillId="0" borderId="0" xfId="0" applyNumberFormat="1" applyFont="1"/>
    <xf numFmtId="0" fontId="25" fillId="0" borderId="0" xfId="0" quotePrefix="1" applyFont="1"/>
    <xf numFmtId="1" fontId="25" fillId="0" borderId="0" xfId="0" applyNumberFormat="1" applyFont="1" applyAlignment="1">
      <alignment horizontal="left"/>
    </xf>
    <xf numFmtId="167" fontId="25" fillId="0" borderId="0" xfId="0" quotePrefix="1" applyNumberFormat="1" applyFont="1"/>
    <xf numFmtId="167" fontId="25" fillId="0" borderId="0" xfId="0" applyNumberFormat="1" applyFont="1"/>
    <xf numFmtId="0" fontId="27" fillId="0" borderId="0" xfId="0" applyFont="1"/>
    <xf numFmtId="0" fontId="31" fillId="0" borderId="0" xfId="0" applyFont="1"/>
    <xf numFmtId="0" fontId="0" fillId="0" borderId="0" xfId="0" applyAlignment="1">
      <alignment vertical="top"/>
    </xf>
    <xf numFmtId="3" fontId="25" fillId="0" borderId="0" xfId="35" applyNumberFormat="1" applyFont="1" applyFill="1" applyBorder="1" applyAlignment="1">
      <alignment horizontal="right" vertical="top"/>
    </xf>
    <xf numFmtId="3" fontId="27" fillId="0" borderId="0" xfId="35" applyNumberFormat="1" applyFont="1" applyFill="1" applyBorder="1" applyAlignment="1">
      <alignment horizontal="right" vertical="top"/>
    </xf>
    <xf numFmtId="0" fontId="25" fillId="0" borderId="0" xfId="35" applyFont="1" applyFill="1" applyAlignment="1">
      <alignment horizontal="center" vertical="top"/>
    </xf>
    <xf numFmtId="0" fontId="25" fillId="0" borderId="0" xfId="35" applyFont="1" applyFill="1" applyAlignment="1">
      <alignment horizontal="left" vertical="top"/>
    </xf>
    <xf numFmtId="0" fontId="25" fillId="0" borderId="0" xfId="0" applyFont="1" applyAlignment="1">
      <alignment horizontal="center"/>
    </xf>
    <xf numFmtId="1" fontId="25" fillId="0" borderId="0" xfId="0" applyNumberFormat="1" applyFont="1" applyAlignment="1">
      <alignment horizontal="center"/>
    </xf>
    <xf numFmtId="3" fontId="25" fillId="0" borderId="0" xfId="0" applyNumberFormat="1" applyFont="1"/>
    <xf numFmtId="0" fontId="36" fillId="0" borderId="0" xfId="39" applyFont="1" applyFill="1" applyBorder="1"/>
    <xf numFmtId="0" fontId="34" fillId="0" borderId="0" xfId="0" applyFont="1"/>
    <xf numFmtId="0" fontId="35" fillId="0" borderId="0" xfId="0" applyFont="1"/>
    <xf numFmtId="0" fontId="27" fillId="0" borderId="0" xfId="0" applyFont="1" applyAlignment="1">
      <alignment horizontal="center" vertical="center" wrapText="1"/>
    </xf>
    <xf numFmtId="0" fontId="43" fillId="0" borderId="0" xfId="0" applyFont="1"/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top"/>
    </xf>
    <xf numFmtId="169" fontId="25" fillId="0" borderId="0" xfId="0" applyNumberFormat="1" applyFont="1" applyAlignment="1">
      <alignment horizontal="right" vertical="top"/>
    </xf>
    <xf numFmtId="169" fontId="25" fillId="0" borderId="0" xfId="0" applyNumberFormat="1" applyFont="1" applyAlignment="1">
      <alignment horizontal="right"/>
    </xf>
    <xf numFmtId="1" fontId="26" fillId="0" borderId="0" xfId="0" applyNumberFormat="1" applyFont="1"/>
    <xf numFmtId="0" fontId="44" fillId="0" borderId="0" xfId="0" applyFont="1"/>
    <xf numFmtId="1" fontId="38" fillId="0" borderId="0" xfId="0" applyNumberFormat="1" applyFont="1"/>
    <xf numFmtId="3" fontId="39" fillId="0" borderId="0" xfId="0" applyNumberFormat="1" applyFont="1"/>
    <xf numFmtId="0" fontId="30" fillId="0" borderId="0" xfId="0" applyFont="1"/>
    <xf numFmtId="169" fontId="27" fillId="0" borderId="0" xfId="0" applyNumberFormat="1" applyFont="1" applyAlignment="1">
      <alignment vertical="top"/>
    </xf>
    <xf numFmtId="169" fontId="27" fillId="0" borderId="0" xfId="0" applyNumberFormat="1" applyFont="1" applyAlignment="1">
      <alignment horizontal="right" vertical="top"/>
    </xf>
    <xf numFmtId="0" fontId="0" fillId="0" borderId="0" xfId="0" applyAlignment="1">
      <alignment horizontal="center"/>
    </xf>
    <xf numFmtId="3" fontId="26" fillId="0" borderId="0" xfId="0" applyNumberFormat="1" applyFont="1" applyAlignment="1">
      <alignment horizontal="right"/>
    </xf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14" fontId="50" fillId="0" borderId="0" xfId="0" applyNumberFormat="1" applyFont="1" applyAlignment="1">
      <alignment horizontal="left"/>
    </xf>
    <xf numFmtId="0" fontId="51" fillId="0" borderId="0" xfId="0" applyFont="1"/>
    <xf numFmtId="0" fontId="52" fillId="0" borderId="0" xfId="0" applyFont="1"/>
    <xf numFmtId="0" fontId="53" fillId="0" borderId="0" xfId="0" applyFont="1"/>
    <xf numFmtId="0" fontId="50" fillId="0" borderId="17" xfId="0" applyFont="1" applyBorder="1"/>
    <xf numFmtId="0" fontId="53" fillId="0" borderId="17" xfId="0" applyFont="1" applyBorder="1"/>
    <xf numFmtId="0" fontId="51" fillId="0" borderId="17" xfId="0" applyFont="1" applyBorder="1"/>
    <xf numFmtId="0" fontId="50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2" fontId="50" fillId="0" borderId="0" xfId="0" applyNumberFormat="1" applyFont="1" applyAlignment="1">
      <alignment horizontal="center"/>
    </xf>
    <xf numFmtId="170" fontId="47" fillId="0" borderId="0" xfId="0" applyNumberFormat="1" applyFont="1" applyAlignment="1">
      <alignment horizontal="center"/>
    </xf>
    <xf numFmtId="2" fontId="51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171" fontId="51" fillId="0" borderId="0" xfId="0" applyNumberFormat="1" applyFont="1" applyAlignment="1">
      <alignment horizontal="center"/>
    </xf>
    <xf numFmtId="2" fontId="47" fillId="0" borderId="0" xfId="0" applyNumberFormat="1" applyFont="1"/>
    <xf numFmtId="0" fontId="24" fillId="0" borderId="0" xfId="0" applyFont="1" applyAlignment="1">
      <alignment horizontal="right"/>
    </xf>
    <xf numFmtId="0" fontId="24" fillId="0" borderId="0" xfId="0" applyFont="1"/>
    <xf numFmtId="169" fontId="24" fillId="0" borderId="0" xfId="41" applyNumberFormat="1" applyFont="1"/>
    <xf numFmtId="169" fontId="55" fillId="0" borderId="0" xfId="40" applyNumberFormat="1" applyFont="1"/>
    <xf numFmtId="0" fontId="56" fillId="0" borderId="17" xfId="0" applyFont="1" applyBorder="1"/>
    <xf numFmtId="0" fontId="57" fillId="0" borderId="0" xfId="0" applyFont="1"/>
    <xf numFmtId="0" fontId="58" fillId="16" borderId="0" xfId="0" applyFont="1" applyFill="1"/>
    <xf numFmtId="0" fontId="58" fillId="0" borderId="0" xfId="0" applyFont="1"/>
    <xf numFmtId="3" fontId="57" fillId="0" borderId="0" xfId="0" applyNumberFormat="1" applyFont="1"/>
    <xf numFmtId="169" fontId="60" fillId="0" borderId="0" xfId="0" applyNumberFormat="1" applyFont="1"/>
    <xf numFmtId="169" fontId="61" fillId="0" borderId="0" xfId="0" applyNumberFormat="1" applyFont="1"/>
    <xf numFmtId="172" fontId="60" fillId="0" borderId="0" xfId="0" applyNumberFormat="1" applyFont="1"/>
    <xf numFmtId="0" fontId="58" fillId="0" borderId="0" xfId="0" applyFont="1" applyAlignment="1">
      <alignment horizontal="right"/>
    </xf>
    <xf numFmtId="0" fontId="60" fillId="0" borderId="0" xfId="0" applyFont="1"/>
    <xf numFmtId="169" fontId="58" fillId="0" borderId="0" xfId="0" applyNumberFormat="1" applyFont="1"/>
    <xf numFmtId="169" fontId="58" fillId="0" borderId="0" xfId="31" applyNumberFormat="1" applyFont="1" applyFill="1" applyBorder="1"/>
    <xf numFmtId="0" fontId="58" fillId="0" borderId="19" xfId="40" applyFont="1" applyBorder="1"/>
    <xf numFmtId="0" fontId="58" fillId="0" borderId="20" xfId="40" applyFont="1" applyBorder="1"/>
    <xf numFmtId="169" fontId="58" fillId="0" borderId="0" xfId="40" applyNumberFormat="1" applyFont="1"/>
    <xf numFmtId="169" fontId="58" fillId="0" borderId="19" xfId="40" applyNumberFormat="1" applyFont="1" applyBorder="1"/>
    <xf numFmtId="169" fontId="58" fillId="0" borderId="21" xfId="40" applyNumberFormat="1" applyFont="1" applyBorder="1"/>
    <xf numFmtId="0" fontId="60" fillId="0" borderId="19" xfId="40" applyFont="1" applyBorder="1"/>
    <xf numFmtId="0" fontId="60" fillId="0" borderId="20" xfId="40" applyFont="1" applyBorder="1"/>
    <xf numFmtId="169" fontId="60" fillId="0" borderId="19" xfId="40" applyNumberFormat="1" applyFont="1" applyBorder="1"/>
    <xf numFmtId="169" fontId="60" fillId="0" borderId="21" xfId="40" applyNumberFormat="1" applyFont="1" applyBorder="1"/>
    <xf numFmtId="0" fontId="58" fillId="0" borderId="22" xfId="40" applyFont="1" applyBorder="1"/>
    <xf numFmtId="0" fontId="58" fillId="0" borderId="23" xfId="40" applyFont="1" applyBorder="1"/>
    <xf numFmtId="169" fontId="57" fillId="0" borderId="0" xfId="0" applyNumberFormat="1" applyFont="1"/>
    <xf numFmtId="0" fontId="57" fillId="17" borderId="0" xfId="0" applyFont="1" applyFill="1"/>
    <xf numFmtId="0" fontId="58" fillId="0" borderId="17" xfId="0" applyFont="1" applyBorder="1"/>
    <xf numFmtId="0" fontId="58" fillId="0" borderId="0" xfId="0" applyFont="1" applyAlignment="1">
      <alignment vertical="top"/>
    </xf>
    <xf numFmtId="0" fontId="62" fillId="0" borderId="0" xfId="0" applyFont="1"/>
    <xf numFmtId="0" fontId="57" fillId="0" borderId="0" xfId="0" applyFont="1" applyAlignment="1">
      <alignment vertical="top"/>
    </xf>
    <xf numFmtId="0" fontId="60" fillId="0" borderId="0" xfId="40" applyFont="1" applyAlignment="1">
      <alignment vertical="top"/>
    </xf>
    <xf numFmtId="169" fontId="60" fillId="0" borderId="0" xfId="40" applyNumberFormat="1" applyFont="1" applyAlignment="1">
      <alignment vertical="top"/>
    </xf>
    <xf numFmtId="169" fontId="60" fillId="0" borderId="16" xfId="40" applyNumberFormat="1" applyFont="1" applyBorder="1" applyAlignment="1">
      <alignment vertical="top"/>
    </xf>
    <xf numFmtId="169" fontId="58" fillId="0" borderId="0" xfId="0" applyNumberFormat="1" applyFont="1" applyAlignment="1">
      <alignment vertical="top"/>
    </xf>
    <xf numFmtId="169" fontId="60" fillId="0" borderId="18" xfId="40" applyNumberFormat="1" applyFont="1" applyBorder="1" applyAlignment="1">
      <alignment vertical="top"/>
    </xf>
    <xf numFmtId="169" fontId="63" fillId="0" borderId="0" xfId="1" applyNumberFormat="1" applyFont="1" applyFill="1" applyBorder="1"/>
    <xf numFmtId="169" fontId="58" fillId="0" borderId="0" xfId="42" applyNumberFormat="1" applyFont="1"/>
    <xf numFmtId="169" fontId="60" fillId="0" borderId="0" xfId="42" applyNumberFormat="1" applyFont="1"/>
    <xf numFmtId="169" fontId="60" fillId="0" borderId="0" xfId="42" applyNumberFormat="1" applyFont="1" applyAlignment="1">
      <alignment horizontal="right"/>
    </xf>
    <xf numFmtId="0" fontId="65" fillId="0" borderId="0" xfId="42" applyFont="1"/>
    <xf numFmtId="169" fontId="66" fillId="0" borderId="0" xfId="42" applyNumberFormat="1" applyFont="1"/>
    <xf numFmtId="169" fontId="41" fillId="0" borderId="0" xfId="42" applyNumberFormat="1" applyFont="1"/>
    <xf numFmtId="169" fontId="41" fillId="0" borderId="0" xfId="42" applyNumberFormat="1" applyFont="1" applyAlignment="1">
      <alignment horizontal="right"/>
    </xf>
    <xf numFmtId="169" fontId="67" fillId="0" borderId="0" xfId="42" applyNumberFormat="1" applyFont="1"/>
    <xf numFmtId="169" fontId="41" fillId="18" borderId="0" xfId="42" applyNumberFormat="1" applyFont="1" applyFill="1"/>
    <xf numFmtId="169" fontId="68" fillId="18" borderId="0" xfId="42" applyNumberFormat="1" applyFont="1" applyFill="1"/>
    <xf numFmtId="169" fontId="41" fillId="18" borderId="0" xfId="42" applyNumberFormat="1" applyFont="1" applyFill="1" applyAlignment="1">
      <alignment horizontal="right"/>
    </xf>
    <xf numFmtId="169" fontId="68" fillId="19" borderId="0" xfId="42" applyNumberFormat="1" applyFont="1" applyFill="1"/>
    <xf numFmtId="169" fontId="41" fillId="19" borderId="0" xfId="42" applyNumberFormat="1" applyFont="1" applyFill="1" applyAlignment="1">
      <alignment horizontal="right"/>
    </xf>
    <xf numFmtId="169" fontId="69" fillId="20" borderId="0" xfId="42" applyNumberFormat="1" applyFont="1" applyFill="1" applyAlignment="1">
      <alignment horizontal="left"/>
    </xf>
    <xf numFmtId="169" fontId="70" fillId="20" borderId="0" xfId="42" applyNumberFormat="1" applyFont="1" applyFill="1" applyAlignment="1">
      <alignment horizontal="right"/>
    </xf>
    <xf numFmtId="169" fontId="42" fillId="21" borderId="24" xfId="42" applyNumberFormat="1" applyFont="1" applyFill="1" applyBorder="1" applyAlignment="1">
      <alignment horizontal="center" vertical="center" wrapText="1"/>
    </xf>
    <xf numFmtId="169" fontId="42" fillId="22" borderId="24" xfId="42" applyNumberFormat="1" applyFont="1" applyFill="1" applyBorder="1" applyAlignment="1">
      <alignment horizontal="center" vertical="center" wrapText="1"/>
    </xf>
    <xf numFmtId="169" fontId="42" fillId="23" borderId="24" xfId="42" applyNumberFormat="1" applyFont="1" applyFill="1" applyBorder="1" applyAlignment="1">
      <alignment horizontal="center" vertical="center" wrapText="1"/>
    </xf>
    <xf numFmtId="169" fontId="42" fillId="23" borderId="25" xfId="42" applyNumberFormat="1" applyFont="1" applyFill="1" applyBorder="1" applyAlignment="1">
      <alignment horizontal="center" vertical="center" wrapText="1"/>
    </xf>
    <xf numFmtId="0" fontId="23" fillId="0" borderId="0" xfId="42" applyFont="1" applyAlignment="1">
      <alignment horizontal="right" vertical="center"/>
    </xf>
    <xf numFmtId="169" fontId="42" fillId="0" borderId="26" xfId="42" applyNumberFormat="1" applyFont="1" applyBorder="1" applyAlignment="1">
      <alignment horizontal="right" vertical="top"/>
    </xf>
    <xf numFmtId="169" fontId="42" fillId="24" borderId="26" xfId="42" applyNumberFormat="1" applyFont="1" applyFill="1" applyBorder="1" applyAlignment="1">
      <alignment horizontal="right" vertical="top"/>
    </xf>
    <xf numFmtId="169" fontId="42" fillId="22" borderId="26" xfId="42" applyNumberFormat="1" applyFont="1" applyFill="1" applyBorder="1" applyAlignment="1">
      <alignment horizontal="right" vertical="top"/>
    </xf>
    <xf numFmtId="169" fontId="42" fillId="23" borderId="26" xfId="42" applyNumberFormat="1" applyFont="1" applyFill="1" applyBorder="1" applyAlignment="1">
      <alignment horizontal="right" vertical="top"/>
    </xf>
    <xf numFmtId="169" fontId="42" fillId="23" borderId="27" xfId="42" applyNumberFormat="1" applyFont="1" applyFill="1" applyBorder="1" applyAlignment="1">
      <alignment horizontal="right" vertical="top"/>
    </xf>
    <xf numFmtId="0" fontId="71" fillId="25" borderId="28" xfId="42" applyFont="1" applyFill="1" applyBorder="1" applyAlignment="1">
      <alignment vertical="top"/>
    </xf>
    <xf numFmtId="0" fontId="71" fillId="0" borderId="28" xfId="42" applyFont="1" applyBorder="1" applyAlignment="1">
      <alignment vertical="top"/>
    </xf>
    <xf numFmtId="169" fontId="40" fillId="0" borderId="29" xfId="42" applyNumberFormat="1" applyFont="1" applyBorder="1" applyAlignment="1">
      <alignment horizontal="right"/>
    </xf>
    <xf numFmtId="169" fontId="40" fillId="24" borderId="29" xfId="42" applyNumberFormat="1" applyFont="1" applyFill="1" applyBorder="1" applyAlignment="1">
      <alignment horizontal="right"/>
    </xf>
    <xf numFmtId="169" fontId="40" fillId="22" borderId="29" xfId="42" applyNumberFormat="1" applyFont="1" applyFill="1" applyBorder="1" applyAlignment="1">
      <alignment horizontal="right"/>
    </xf>
    <xf numFmtId="169" fontId="40" fillId="23" borderId="29" xfId="42" applyNumberFormat="1" applyFont="1" applyFill="1" applyBorder="1" applyAlignment="1">
      <alignment horizontal="right"/>
    </xf>
    <xf numFmtId="169" fontId="40" fillId="23" borderId="30" xfId="42" applyNumberFormat="1" applyFont="1" applyFill="1" applyBorder="1" applyAlignment="1">
      <alignment horizontal="right"/>
    </xf>
    <xf numFmtId="169" fontId="40" fillId="0" borderId="24" xfId="42" applyNumberFormat="1" applyFont="1" applyBorder="1" applyAlignment="1">
      <alignment horizontal="right"/>
    </xf>
    <xf numFmtId="169" fontId="40" fillId="24" borderId="24" xfId="42" applyNumberFormat="1" applyFont="1" applyFill="1" applyBorder="1" applyAlignment="1">
      <alignment horizontal="right"/>
    </xf>
    <xf numFmtId="169" fontId="40" fillId="22" borderId="24" xfId="42" applyNumberFormat="1" applyFont="1" applyFill="1" applyBorder="1" applyAlignment="1">
      <alignment horizontal="right"/>
    </xf>
    <xf numFmtId="169" fontId="40" fillId="23" borderId="24" xfId="42" applyNumberFormat="1" applyFont="1" applyFill="1" applyBorder="1" applyAlignment="1">
      <alignment horizontal="right"/>
    </xf>
    <xf numFmtId="169" fontId="40" fillId="23" borderId="25" xfId="42" applyNumberFormat="1" applyFont="1" applyFill="1" applyBorder="1" applyAlignment="1">
      <alignment horizontal="right"/>
    </xf>
    <xf numFmtId="169" fontId="40" fillId="0" borderId="31" xfId="42" applyNumberFormat="1" applyFont="1" applyBorder="1" applyAlignment="1">
      <alignment horizontal="right"/>
    </xf>
    <xf numFmtId="169" fontId="40" fillId="24" borderId="31" xfId="42" applyNumberFormat="1" applyFont="1" applyFill="1" applyBorder="1" applyAlignment="1">
      <alignment horizontal="right"/>
    </xf>
    <xf numFmtId="169" fontId="40" fillId="22" borderId="31" xfId="42" applyNumberFormat="1" applyFont="1" applyFill="1" applyBorder="1" applyAlignment="1">
      <alignment horizontal="right"/>
    </xf>
    <xf numFmtId="169" fontId="40" fillId="23" borderId="31" xfId="42" applyNumberFormat="1" applyFont="1" applyFill="1" applyBorder="1" applyAlignment="1">
      <alignment horizontal="right"/>
    </xf>
    <xf numFmtId="169" fontId="40" fillId="23" borderId="32" xfId="42" applyNumberFormat="1" applyFont="1" applyFill="1" applyBorder="1" applyAlignment="1">
      <alignment horizontal="right"/>
    </xf>
    <xf numFmtId="0" fontId="66" fillId="0" borderId="0" xfId="42" applyFont="1"/>
    <xf numFmtId="169" fontId="66" fillId="25" borderId="0" xfId="42" applyNumberFormat="1" applyFont="1" applyFill="1"/>
    <xf numFmtId="169" fontId="41" fillId="25" borderId="0" xfId="42" applyNumberFormat="1" applyFont="1" applyFill="1"/>
    <xf numFmtId="169" fontId="41" fillId="25" borderId="0" xfId="42" applyNumberFormat="1" applyFont="1" applyFill="1" applyAlignment="1">
      <alignment horizontal="right"/>
    </xf>
    <xf numFmtId="0" fontId="66" fillId="25" borderId="0" xfId="42" applyFont="1" applyFill="1"/>
    <xf numFmtId="169" fontId="40" fillId="21" borderId="0" xfId="42" applyNumberFormat="1" applyFont="1" applyFill="1" applyAlignment="1">
      <alignment horizontal="center" vertical="center" wrapText="1"/>
    </xf>
    <xf numFmtId="169" fontId="40" fillId="22" borderId="0" xfId="42" applyNumberFormat="1" applyFont="1" applyFill="1" applyAlignment="1">
      <alignment horizontal="center" vertical="center" wrapText="1"/>
    </xf>
    <xf numFmtId="169" fontId="40" fillId="23" borderId="0" xfId="42" applyNumberFormat="1" applyFont="1" applyFill="1" applyAlignment="1">
      <alignment horizontal="center" vertical="center" wrapText="1"/>
    </xf>
    <xf numFmtId="169" fontId="42" fillId="0" borderId="33" xfId="42" applyNumberFormat="1" applyFont="1" applyBorder="1" applyAlignment="1">
      <alignment horizontal="right"/>
    </xf>
    <xf numFmtId="0" fontId="41" fillId="25" borderId="0" xfId="42" applyFont="1" applyFill="1"/>
    <xf numFmtId="0" fontId="41" fillId="0" borderId="0" xfId="42" applyFont="1"/>
    <xf numFmtId="169" fontId="40" fillId="0" borderId="32" xfId="42" applyNumberFormat="1" applyFont="1" applyBorder="1" applyAlignment="1">
      <alignment horizontal="right"/>
    </xf>
    <xf numFmtId="169" fontId="58" fillId="25" borderId="0" xfId="42" applyNumberFormat="1" applyFont="1" applyFill="1"/>
    <xf numFmtId="169" fontId="60" fillId="25" borderId="0" xfId="42" applyNumberFormat="1" applyFont="1" applyFill="1"/>
    <xf numFmtId="169" fontId="60" fillId="25" borderId="0" xfId="42" applyNumberFormat="1" applyFont="1" applyFill="1" applyAlignment="1">
      <alignment horizontal="right"/>
    </xf>
    <xf numFmtId="0" fontId="65" fillId="25" borderId="0" xfId="42" applyFont="1" applyFill="1"/>
    <xf numFmtId="0" fontId="72" fillId="0" borderId="0" xfId="1" applyFont="1" applyFill="1" applyBorder="1" applyAlignment="1">
      <alignment horizontal="left"/>
    </xf>
    <xf numFmtId="0" fontId="73" fillId="0" borderId="0" xfId="1" applyFont="1" applyFill="1" applyBorder="1" applyAlignment="1">
      <alignment horizontal="left"/>
    </xf>
    <xf numFmtId="1" fontId="25" fillId="0" borderId="16" xfId="0" applyNumberFormat="1" applyFont="1" applyBorder="1" applyAlignment="1">
      <alignment horizontal="center" vertical="center"/>
    </xf>
    <xf numFmtId="1" fontId="25" fillId="0" borderId="16" xfId="0" applyNumberFormat="1" applyFont="1" applyBorder="1" applyAlignment="1">
      <alignment horizontal="center"/>
    </xf>
    <xf numFmtId="170" fontId="25" fillId="0" borderId="0" xfId="0" applyNumberFormat="1" applyFont="1" applyAlignment="1">
      <alignment horizontal="right"/>
    </xf>
    <xf numFmtId="0" fontId="32" fillId="0" borderId="0" xfId="39"/>
    <xf numFmtId="0" fontId="25" fillId="0" borderId="0" xfId="43" applyFont="1" applyProtection="1">
      <protection locked="0"/>
    </xf>
    <xf numFmtId="0" fontId="25" fillId="0" borderId="0" xfId="43" applyFont="1" applyAlignment="1" applyProtection="1">
      <alignment horizontal="right"/>
      <protection locked="0"/>
    </xf>
    <xf numFmtId="3" fontId="25" fillId="0" borderId="0" xfId="0" applyNumberFormat="1" applyFont="1" applyAlignment="1">
      <alignment vertical="top"/>
    </xf>
    <xf numFmtId="168" fontId="28" fillId="0" borderId="0" xfId="0" applyNumberFormat="1" applyFont="1"/>
    <xf numFmtId="169" fontId="25" fillId="0" borderId="0" xfId="44" applyNumberFormat="1" applyFont="1"/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80" fillId="0" borderId="0" xfId="0" applyFont="1"/>
    <xf numFmtId="0" fontId="27" fillId="0" borderId="17" xfId="0" applyFont="1" applyBorder="1" applyAlignment="1">
      <alignment horizontal="right" vertical="top" wrapText="1"/>
    </xf>
    <xf numFmtId="169" fontId="27" fillId="0" borderId="17" xfId="0" applyNumberFormat="1" applyFont="1" applyBorder="1" applyAlignment="1">
      <alignment horizontal="right" vertical="top" wrapText="1"/>
    </xf>
    <xf numFmtId="0" fontId="27" fillId="0" borderId="17" xfId="0" applyFont="1" applyBorder="1" applyAlignment="1">
      <alignment horizontal="left" vertical="top" wrapText="1"/>
    </xf>
    <xf numFmtId="3" fontId="27" fillId="0" borderId="17" xfId="0" applyNumberFormat="1" applyFont="1" applyBorder="1" applyAlignment="1">
      <alignment horizontal="right" vertical="top" wrapText="1"/>
    </xf>
    <xf numFmtId="169" fontId="27" fillId="0" borderId="17" xfId="44" applyNumberFormat="1" applyFont="1" applyBorder="1" applyAlignment="1">
      <alignment horizontal="right" vertical="top" wrapText="1"/>
    </xf>
    <xf numFmtId="3" fontId="25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right" vertical="top"/>
    </xf>
    <xf numFmtId="0" fontId="8" fillId="0" borderId="0" xfId="0" applyFont="1" applyAlignment="1">
      <alignment horizontal="center"/>
    </xf>
    <xf numFmtId="0" fontId="33" fillId="0" borderId="0" xfId="0" applyFont="1"/>
    <xf numFmtId="3" fontId="30" fillId="0" borderId="0" xfId="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3" fontId="29" fillId="0" borderId="0" xfId="0" applyNumberFormat="1" applyFont="1"/>
    <xf numFmtId="3" fontId="34" fillId="0" borderId="0" xfId="0" applyNumberFormat="1" applyFont="1" applyAlignment="1">
      <alignment horizontal="right"/>
    </xf>
    <xf numFmtId="174" fontId="74" fillId="0" borderId="0" xfId="39" applyNumberFormat="1" applyFont="1" applyFill="1" applyAlignment="1">
      <alignment horizontal="left"/>
    </xf>
    <xf numFmtId="10" fontId="75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right"/>
    </xf>
    <xf numFmtId="0" fontId="29" fillId="0" borderId="0" xfId="0" applyFont="1"/>
    <xf numFmtId="0" fontId="74" fillId="0" borderId="0" xfId="39" applyFont="1" applyFill="1"/>
    <xf numFmtId="0" fontId="76" fillId="0" borderId="0" xfId="0" applyFont="1" applyAlignment="1">
      <alignment horizontal="center"/>
    </xf>
    <xf numFmtId="0" fontId="73" fillId="0" borderId="0" xfId="0" applyFont="1" applyAlignment="1">
      <alignment horizontal="left"/>
    </xf>
    <xf numFmtId="0" fontId="37" fillId="0" borderId="0" xfId="0" applyFont="1"/>
    <xf numFmtId="0" fontId="77" fillId="0" borderId="0" xfId="0" applyFont="1"/>
    <xf numFmtId="0" fontId="27" fillId="0" borderId="0" xfId="0" applyFont="1" applyAlignment="1">
      <alignment horizontal="center" vertical="center"/>
    </xf>
    <xf numFmtId="3" fontId="27" fillId="0" borderId="0" xfId="0" applyNumberFormat="1" applyFont="1" applyAlignment="1">
      <alignment vertical="top"/>
    </xf>
    <xf numFmtId="175" fontId="27" fillId="0" borderId="0" xfId="0" applyNumberFormat="1" applyFont="1" applyAlignment="1">
      <alignment vertical="top"/>
    </xf>
    <xf numFmtId="175" fontId="25" fillId="0" borderId="0" xfId="0" applyNumberFormat="1" applyFont="1" applyAlignment="1">
      <alignment vertical="top"/>
    </xf>
    <xf numFmtId="175" fontId="25" fillId="0" borderId="0" xfId="0" applyNumberFormat="1" applyFont="1"/>
    <xf numFmtId="3" fontId="79" fillId="0" borderId="0" xfId="0" applyNumberFormat="1" applyFont="1" applyAlignment="1">
      <alignment horizontal="center" wrapText="1"/>
    </xf>
    <xf numFmtId="169" fontId="79" fillId="0" borderId="0" xfId="0" applyNumberFormat="1" applyFont="1" applyAlignment="1">
      <alignment horizontal="center" wrapText="1"/>
    </xf>
    <xf numFmtId="169" fontId="25" fillId="0" borderId="0" xfId="43" applyNumberFormat="1" applyFont="1" applyProtection="1">
      <protection locked="0"/>
    </xf>
    <xf numFmtId="169" fontId="25" fillId="0" borderId="0" xfId="43" applyNumberFormat="1" applyFont="1" applyAlignment="1" applyProtection="1">
      <alignment horizontal="right"/>
      <protection locked="0"/>
    </xf>
    <xf numFmtId="3" fontId="27" fillId="0" borderId="0" xfId="0" applyNumberFormat="1" applyFont="1" applyAlignment="1">
      <alignment horizontal="center" vertical="center" wrapText="1"/>
    </xf>
    <xf numFmtId="0" fontId="25" fillId="0" borderId="0" xfId="37" quotePrefix="1" applyFont="1" applyFill="1" applyBorder="1" applyAlignment="1">
      <alignment horizontal="center" vertical="center" wrapText="1"/>
    </xf>
    <xf numFmtId="169" fontId="28" fillId="0" borderId="0" xfId="0" applyNumberFormat="1" applyFont="1"/>
    <xf numFmtId="0" fontId="28" fillId="0" borderId="0" xfId="0" applyFont="1"/>
    <xf numFmtId="6" fontId="26" fillId="0" borderId="0" xfId="0" applyNumberFormat="1" applyFont="1"/>
    <xf numFmtId="0" fontId="59" fillId="0" borderId="0" xfId="0" applyFont="1"/>
    <xf numFmtId="0" fontId="59" fillId="0" borderId="0" xfId="0" applyFont="1" applyAlignment="1">
      <alignment wrapText="1"/>
    </xf>
    <xf numFmtId="3" fontId="28" fillId="0" borderId="0" xfId="40" applyNumberFormat="1" applyFont="1"/>
    <xf numFmtId="0" fontId="28" fillId="0" borderId="0" xfId="40" applyFont="1"/>
    <xf numFmtId="0" fontId="59" fillId="0" borderId="0" xfId="0" applyFont="1" applyAlignment="1">
      <alignment vertical="top"/>
    </xf>
    <xf numFmtId="3" fontId="59" fillId="0" borderId="0" xfId="0" applyNumberFormat="1" applyFont="1" applyAlignment="1">
      <alignment vertical="top"/>
    </xf>
    <xf numFmtId="169" fontId="59" fillId="0" borderId="0" xfId="0" applyNumberFormat="1" applyFont="1" applyAlignment="1">
      <alignment vertical="top"/>
    </xf>
    <xf numFmtId="169" fontId="59" fillId="0" borderId="0" xfId="0" applyNumberFormat="1" applyFont="1"/>
    <xf numFmtId="0" fontId="27" fillId="0" borderId="0" xfId="0" applyFont="1" applyAlignment="1">
      <alignment horizontal="left" wrapText="1"/>
    </xf>
    <xf numFmtId="169" fontId="27" fillId="0" borderId="0" xfId="44" applyNumberFormat="1" applyFont="1" applyAlignment="1">
      <alignment horizontal="left" wrapText="1"/>
    </xf>
    <xf numFmtId="0" fontId="81" fillId="0" borderId="0" xfId="0" applyFont="1"/>
    <xf numFmtId="0" fontId="82" fillId="0" borderId="0" xfId="39" applyFont="1"/>
    <xf numFmtId="0" fontId="83" fillId="0" borderId="0" xfId="0" applyFont="1"/>
    <xf numFmtId="0" fontId="16" fillId="0" borderId="13" xfId="20" applyAlignment="1">
      <alignment horizontal="left"/>
    </xf>
    <xf numFmtId="0" fontId="84" fillId="0" borderId="0" xfId="0" applyFont="1" applyAlignment="1">
      <alignment horizontal="left"/>
    </xf>
    <xf numFmtId="14" fontId="84" fillId="0" borderId="0" xfId="0" applyNumberFormat="1" applyFont="1" applyAlignment="1">
      <alignment horizontal="left"/>
    </xf>
    <xf numFmtId="0" fontId="85" fillId="0" borderId="0" xfId="0" applyFont="1"/>
    <xf numFmtId="169" fontId="27" fillId="0" borderId="0" xfId="0" applyNumberFormat="1" applyFont="1" applyAlignment="1">
      <alignment horizontal="left" wrapText="1"/>
    </xf>
    <xf numFmtId="0" fontId="86" fillId="0" borderId="0" xfId="0" applyFont="1"/>
    <xf numFmtId="0" fontId="87" fillId="0" borderId="0" xfId="0" applyFont="1"/>
    <xf numFmtId="3" fontId="28" fillId="0" borderId="0" xfId="0" applyNumberFormat="1" applyFont="1" applyAlignment="1">
      <alignment horizontal="right" vertical="top"/>
    </xf>
    <xf numFmtId="0" fontId="25" fillId="26" borderId="0" xfId="0" applyFont="1" applyFill="1"/>
    <xf numFmtId="0" fontId="25" fillId="26" borderId="0" xfId="0" applyFont="1" applyFill="1" applyAlignment="1">
      <alignment horizontal="left"/>
    </xf>
    <xf numFmtId="0" fontId="25" fillId="0" borderId="0" xfId="0" applyFont="1" applyAlignment="1">
      <alignment horizontal="center" wrapText="1"/>
    </xf>
    <xf numFmtId="169" fontId="89" fillId="0" borderId="0" xfId="0" applyNumberFormat="1" applyFont="1" applyAlignment="1">
      <alignment vertical="top"/>
    </xf>
    <xf numFmtId="0" fontId="90" fillId="0" borderId="0" xfId="0" applyFont="1" applyAlignment="1">
      <alignment vertical="top"/>
    </xf>
    <xf numFmtId="169" fontId="89" fillId="0" borderId="17" xfId="0" applyNumberFormat="1" applyFont="1" applyBorder="1" applyAlignment="1">
      <alignment vertical="top"/>
    </xf>
    <xf numFmtId="169" fontId="25" fillId="0" borderId="0" xfId="0" applyNumberFormat="1" applyFont="1"/>
    <xf numFmtId="0" fontId="91" fillId="0" borderId="0" xfId="0" applyFont="1"/>
    <xf numFmtId="0" fontId="91" fillId="0" borderId="0" xfId="0" applyFont="1" applyAlignment="1">
      <alignment horizontal="left"/>
    </xf>
    <xf numFmtId="0" fontId="88" fillId="0" borderId="0" xfId="0" applyFont="1"/>
    <xf numFmtId="0" fontId="88" fillId="0" borderId="0" xfId="0" applyFont="1" applyAlignment="1">
      <alignment horizontal="left"/>
    </xf>
    <xf numFmtId="0" fontId="90" fillId="0" borderId="0" xfId="0" applyFont="1"/>
    <xf numFmtId="0" fontId="90" fillId="0" borderId="0" xfId="0" applyFont="1" applyAlignment="1">
      <alignment horizontal="right"/>
    </xf>
    <xf numFmtId="168" fontId="25" fillId="0" borderId="0" xfId="0" applyNumberFormat="1" applyFont="1"/>
    <xf numFmtId="0" fontId="25" fillId="0" borderId="0" xfId="0" applyFont="1" applyAlignment="1">
      <alignment vertical="top"/>
    </xf>
    <xf numFmtId="168" fontId="89" fillId="0" borderId="0" xfId="0" applyNumberFormat="1" applyFont="1" applyAlignment="1">
      <alignment vertical="top"/>
    </xf>
    <xf numFmtId="0" fontId="92" fillId="0" borderId="0" xfId="0" applyFont="1"/>
    <xf numFmtId="169" fontId="93" fillId="0" borderId="0" xfId="0" applyNumberFormat="1" applyFont="1"/>
    <xf numFmtId="0" fontId="92" fillId="0" borderId="0" xfId="0" applyFont="1" applyAlignment="1">
      <alignment horizontal="center"/>
    </xf>
    <xf numFmtId="169" fontId="96" fillId="0" borderId="0" xfId="0" applyNumberFormat="1" applyFont="1" applyAlignment="1">
      <alignment vertical="top"/>
    </xf>
    <xf numFmtId="0" fontId="27" fillId="0" borderId="0" xfId="0" applyFont="1" applyAlignment="1">
      <alignment wrapText="1"/>
    </xf>
    <xf numFmtId="3" fontId="26" fillId="0" borderId="0" xfId="0" applyNumberFormat="1" applyFont="1" applyAlignment="1">
      <alignment horizontal="right" vertical="top"/>
    </xf>
    <xf numFmtId="3" fontId="27" fillId="0" borderId="0" xfId="0" applyNumberFormat="1" applyFont="1" applyAlignment="1">
      <alignment horizontal="left" wrapText="1"/>
    </xf>
    <xf numFmtId="168" fontId="25" fillId="0" borderId="0" xfId="0" applyNumberFormat="1" applyFont="1" applyAlignment="1">
      <alignment horizontal="right" vertical="top" wrapText="1"/>
    </xf>
    <xf numFmtId="168" fontId="25" fillId="0" borderId="0" xfId="0" applyNumberFormat="1" applyFont="1" applyAlignment="1">
      <alignment horizontal="right" vertical="top"/>
    </xf>
    <xf numFmtId="3" fontId="28" fillId="0" borderId="0" xfId="0" applyNumberFormat="1" applyFont="1" applyAlignment="1">
      <alignment wrapText="1"/>
    </xf>
    <xf numFmtId="0" fontId="27" fillId="0" borderId="0" xfId="0" applyFont="1" applyAlignment="1">
      <alignment vertical="center"/>
    </xf>
    <xf numFmtId="169" fontId="89" fillId="0" borderId="0" xfId="0" applyNumberFormat="1" applyFont="1" applyAlignment="1">
      <alignment vertical="center"/>
    </xf>
    <xf numFmtId="0" fontId="27" fillId="0" borderId="0" xfId="0" applyFont="1" applyAlignment="1">
      <alignment vertical="center" wrapText="1"/>
    </xf>
    <xf numFmtId="0" fontId="25" fillId="0" borderId="0" xfId="0" applyFont="1" applyAlignment="1">
      <alignment horizontal="right" vertical="top" wrapText="1"/>
    </xf>
    <xf numFmtId="169" fontId="25" fillId="0" borderId="0" xfId="0" applyNumberFormat="1" applyFont="1" applyAlignment="1">
      <alignment horizontal="right" vertical="top" wrapText="1"/>
    </xf>
    <xf numFmtId="0" fontId="25" fillId="0" borderId="0" xfId="0" applyFont="1" applyAlignment="1">
      <alignment horizontal="left" vertical="top" wrapText="1"/>
    </xf>
    <xf numFmtId="3" fontId="26" fillId="0" borderId="0" xfId="0" applyNumberFormat="1" applyFont="1" applyAlignment="1">
      <alignment vertical="top"/>
    </xf>
    <xf numFmtId="168" fontId="25" fillId="0" borderId="0" xfId="0" applyNumberFormat="1" applyFont="1" applyAlignment="1">
      <alignment vertical="top"/>
    </xf>
    <xf numFmtId="3" fontId="25" fillId="0" borderId="0" xfId="0" applyNumberFormat="1" applyFont="1" applyAlignment="1">
      <alignment horizontal="right" vertical="top"/>
    </xf>
    <xf numFmtId="168" fontId="26" fillId="0" borderId="0" xfId="0" applyNumberFormat="1" applyFont="1" applyAlignment="1">
      <alignment horizontal="right" vertical="top"/>
    </xf>
    <xf numFmtId="0" fontId="25" fillId="0" borderId="0" xfId="0" applyFont="1" applyAlignment="1">
      <alignment horizontal="right" vertical="top"/>
    </xf>
    <xf numFmtId="169" fontId="25" fillId="0" borderId="0" xfId="44" applyNumberFormat="1" applyFont="1" applyAlignment="1">
      <alignment horizontal="right" vertical="top" wrapText="1"/>
    </xf>
    <xf numFmtId="0" fontId="27" fillId="0" borderId="0" xfId="0" applyFont="1" applyAlignment="1">
      <alignment horizontal="center" wrapText="1"/>
    </xf>
    <xf numFmtId="169" fontId="27" fillId="27" borderId="0" xfId="44" applyNumberFormat="1" applyFont="1" applyFill="1" applyAlignment="1">
      <alignment horizontal="left" wrapText="1"/>
    </xf>
    <xf numFmtId="0" fontId="27" fillId="27" borderId="0" xfId="0" applyFont="1" applyFill="1" applyAlignment="1">
      <alignment horizontal="left" wrapText="1"/>
    </xf>
    <xf numFmtId="0" fontId="27" fillId="27" borderId="0" xfId="0" applyFont="1" applyFill="1" applyAlignment="1">
      <alignment wrapText="1"/>
    </xf>
    <xf numFmtId="176" fontId="25" fillId="27" borderId="0" xfId="0" applyNumberFormat="1" applyFont="1" applyFill="1" applyAlignment="1">
      <alignment vertical="top"/>
    </xf>
    <xf numFmtId="176" fontId="25" fillId="27" borderId="0" xfId="0" applyNumberFormat="1" applyFont="1" applyFill="1"/>
    <xf numFmtId="0" fontId="25" fillId="27" borderId="0" xfId="0" applyFont="1" applyFill="1"/>
    <xf numFmtId="0" fontId="97" fillId="27" borderId="0" xfId="0" applyFont="1" applyFill="1"/>
    <xf numFmtId="0" fontId="98" fillId="10" borderId="0" xfId="35" applyFont="1" applyAlignment="1">
      <alignment horizontal="center" vertical="top"/>
    </xf>
    <xf numFmtId="0" fontId="98" fillId="10" borderId="0" xfId="35" applyFont="1" applyAlignment="1">
      <alignment horizontal="left" vertical="top"/>
    </xf>
    <xf numFmtId="166" fontId="98" fillId="10" borderId="0" xfId="35" applyNumberFormat="1" applyFont="1" applyBorder="1" applyAlignment="1">
      <alignment horizontal="center" vertical="top"/>
    </xf>
    <xf numFmtId="0" fontId="98" fillId="10" borderId="0" xfId="35" applyFont="1" applyBorder="1" applyAlignment="1">
      <alignment horizontal="center" vertical="top"/>
    </xf>
    <xf numFmtId="0" fontId="98" fillId="10" borderId="16" xfId="35" applyFont="1" applyBorder="1" applyAlignment="1">
      <alignment horizontal="center" vertical="top"/>
    </xf>
    <xf numFmtId="0" fontId="98" fillId="13" borderId="0" xfId="36" applyFont="1" applyBorder="1" applyAlignment="1">
      <alignment horizontal="center" vertical="top"/>
    </xf>
    <xf numFmtId="0" fontId="98" fillId="13" borderId="16" xfId="36" applyFont="1" applyBorder="1" applyAlignment="1">
      <alignment horizontal="center" vertical="top"/>
    </xf>
    <xf numFmtId="0" fontId="98" fillId="11" borderId="0" xfId="37" quotePrefix="1" applyFont="1" applyBorder="1" applyAlignment="1">
      <alignment horizontal="center" vertical="top"/>
    </xf>
    <xf numFmtId="0" fontId="95" fillId="0" borderId="0" xfId="0" applyFont="1"/>
    <xf numFmtId="1" fontId="92" fillId="0" borderId="0" xfId="0" applyNumberFormat="1" applyFont="1"/>
    <xf numFmtId="1" fontId="95" fillId="0" borderId="16" xfId="0" applyNumberFormat="1" applyFont="1" applyBorder="1" applyAlignment="1">
      <alignment horizontal="right" vertical="center"/>
    </xf>
    <xf numFmtId="0" fontId="92" fillId="0" borderId="0" xfId="0" quotePrefix="1" applyFont="1"/>
    <xf numFmtId="1" fontId="92" fillId="0" borderId="0" xfId="0" applyNumberFormat="1" applyFont="1" applyAlignment="1">
      <alignment horizontal="left"/>
    </xf>
    <xf numFmtId="167" fontId="92" fillId="0" borderId="0" xfId="0" quotePrefix="1" applyNumberFormat="1" applyFont="1"/>
    <xf numFmtId="167" fontId="92" fillId="0" borderId="0" xfId="0" applyNumberFormat="1" applyFont="1"/>
    <xf numFmtId="1" fontId="95" fillId="0" borderId="16" xfId="0" applyNumberFormat="1" applyFont="1" applyBorder="1" applyAlignment="1">
      <alignment horizontal="right"/>
    </xf>
    <xf numFmtId="3" fontId="92" fillId="0" borderId="0" xfId="0" applyNumberFormat="1" applyFont="1" applyAlignment="1">
      <alignment horizontal="right"/>
    </xf>
    <xf numFmtId="3" fontId="92" fillId="0" borderId="16" xfId="0" applyNumberFormat="1" applyFont="1" applyBorder="1" applyAlignment="1">
      <alignment horizontal="right"/>
    </xf>
    <xf numFmtId="0" fontId="95" fillId="0" borderId="0" xfId="45" applyFont="1" applyFill="1" applyBorder="1"/>
    <xf numFmtId="0" fontId="98" fillId="0" borderId="0" xfId="35" applyFont="1" applyFill="1" applyBorder="1" applyAlignment="1">
      <alignment horizontal="center" vertical="top"/>
    </xf>
    <xf numFmtId="169" fontId="92" fillId="0" borderId="0" xfId="0" applyNumberFormat="1" applyFont="1"/>
    <xf numFmtId="3" fontId="95" fillId="0" borderId="0" xfId="0" applyNumberFormat="1" applyFont="1" applyAlignment="1">
      <alignment horizontal="right"/>
    </xf>
    <xf numFmtId="169" fontId="95" fillId="0" borderId="0" xfId="0" applyNumberFormat="1" applyFont="1"/>
    <xf numFmtId="0" fontId="99" fillId="0" borderId="0" xfId="0" applyFont="1"/>
    <xf numFmtId="0" fontId="100" fillId="0" borderId="0" xfId="0" applyFont="1"/>
    <xf numFmtId="0" fontId="100" fillId="0" borderId="0" xfId="1" applyFont="1" applyFill="1" applyBorder="1" applyAlignment="1">
      <alignment horizontal="left"/>
    </xf>
    <xf numFmtId="0" fontId="101" fillId="0" borderId="0" xfId="39" applyFont="1" applyFill="1" applyBorder="1"/>
    <xf numFmtId="0" fontId="103" fillId="0" borderId="0" xfId="1" applyFont="1" applyFill="1" applyBorder="1" applyAlignment="1">
      <alignment horizontal="left"/>
    </xf>
    <xf numFmtId="0" fontId="104" fillId="0" borderId="0" xfId="0" applyFont="1"/>
    <xf numFmtId="0" fontId="105" fillId="0" borderId="0" xfId="0" applyFont="1"/>
    <xf numFmtId="0" fontId="106" fillId="0" borderId="0" xfId="0" applyFont="1"/>
    <xf numFmtId="0" fontId="107" fillId="0" borderId="0" xfId="0" applyFont="1"/>
    <xf numFmtId="0" fontId="79" fillId="0" borderId="0" xfId="0" applyFont="1"/>
    <xf numFmtId="0" fontId="108" fillId="0" borderId="0" xfId="0" applyFont="1"/>
    <xf numFmtId="3" fontId="109" fillId="0" borderId="0" xfId="0" applyNumberFormat="1" applyFont="1" applyAlignment="1">
      <alignment vertical="top" wrapText="1"/>
    </xf>
    <xf numFmtId="3" fontId="109" fillId="0" borderId="0" xfId="0" applyNumberFormat="1" applyFont="1" applyAlignment="1">
      <alignment horizontal="right"/>
    </xf>
    <xf numFmtId="3" fontId="108" fillId="0" borderId="0" xfId="0" applyNumberFormat="1" applyFont="1" applyAlignment="1">
      <alignment horizontal="right"/>
    </xf>
    <xf numFmtId="0" fontId="110" fillId="0" borderId="0" xfId="0" applyFont="1"/>
    <xf numFmtId="0" fontId="25" fillId="28" borderId="0" xfId="0" applyFont="1" applyFill="1"/>
    <xf numFmtId="0" fontId="25" fillId="28" borderId="0" xfId="43" applyFont="1" applyFill="1" applyProtection="1">
      <protection locked="0"/>
    </xf>
    <xf numFmtId="0" fontId="25" fillId="28" borderId="0" xfId="0" applyFont="1" applyFill="1" applyAlignment="1">
      <alignment horizontal="left"/>
    </xf>
    <xf numFmtId="3" fontId="25" fillId="28" borderId="0" xfId="0" applyNumberFormat="1" applyFont="1" applyFill="1"/>
    <xf numFmtId="3" fontId="26" fillId="28" borderId="0" xfId="0" applyNumberFormat="1" applyFont="1" applyFill="1"/>
    <xf numFmtId="168" fontId="25" fillId="28" borderId="0" xfId="0" applyNumberFormat="1" applyFont="1" applyFill="1" applyAlignment="1">
      <alignment horizontal="right" vertical="top" wrapText="1"/>
    </xf>
    <xf numFmtId="3" fontId="25" fillId="28" borderId="0" xfId="0" applyNumberFormat="1" applyFont="1" applyFill="1" applyAlignment="1">
      <alignment horizontal="right" vertical="top" wrapText="1"/>
    </xf>
    <xf numFmtId="168" fontId="25" fillId="28" borderId="0" xfId="0" applyNumberFormat="1" applyFont="1" applyFill="1" applyAlignment="1">
      <alignment horizontal="right" vertical="top"/>
    </xf>
    <xf numFmtId="168" fontId="25" fillId="28" borderId="0" xfId="0" applyNumberFormat="1" applyFont="1" applyFill="1"/>
    <xf numFmtId="168" fontId="26" fillId="28" borderId="0" xfId="0" applyNumberFormat="1" applyFont="1" applyFill="1"/>
    <xf numFmtId="3" fontId="26" fillId="28" borderId="0" xfId="0" applyNumberFormat="1" applyFont="1" applyFill="1" applyAlignment="1">
      <alignment horizontal="right" vertical="top"/>
    </xf>
    <xf numFmtId="3" fontId="25" fillId="28" borderId="0" xfId="35" applyNumberFormat="1" applyFont="1" applyFill="1" applyBorder="1" applyAlignment="1">
      <alignment horizontal="right" vertical="top"/>
    </xf>
    <xf numFmtId="169" fontId="25" fillId="28" borderId="0" xfId="0" applyNumberFormat="1" applyFont="1" applyFill="1" applyAlignment="1">
      <alignment horizontal="right" vertical="top"/>
    </xf>
    <xf numFmtId="168" fontId="26" fillId="28" borderId="0" xfId="0" applyNumberFormat="1" applyFont="1" applyFill="1" applyAlignment="1">
      <alignment horizontal="right" vertical="top"/>
    </xf>
    <xf numFmtId="170" fontId="25" fillId="28" borderId="0" xfId="0" applyNumberFormat="1" applyFont="1" applyFill="1" applyAlignment="1">
      <alignment horizontal="right"/>
    </xf>
    <xf numFmtId="169" fontId="25" fillId="28" borderId="0" xfId="44" applyNumberFormat="1" applyFont="1" applyFill="1"/>
    <xf numFmtId="169" fontId="26" fillId="28" borderId="0" xfId="0" applyNumberFormat="1" applyFont="1" applyFill="1"/>
    <xf numFmtId="169" fontId="25" fillId="28" borderId="0" xfId="0" applyNumberFormat="1" applyFont="1" applyFill="1"/>
    <xf numFmtId="176" fontId="25" fillId="28" borderId="0" xfId="0" applyNumberFormat="1" applyFont="1" applyFill="1"/>
    <xf numFmtId="176" fontId="25" fillId="0" borderId="0" xfId="0" applyNumberFormat="1" applyFont="1"/>
    <xf numFmtId="0" fontId="111" fillId="0" borderId="0" xfId="0" applyFont="1"/>
    <xf numFmtId="0" fontId="112" fillId="0" borderId="0" xfId="35" applyFont="1" applyFill="1" applyBorder="1" applyAlignment="1">
      <alignment horizontal="center" vertical="center" wrapText="1"/>
    </xf>
    <xf numFmtId="0" fontId="112" fillId="0" borderId="0" xfId="36" applyFont="1" applyFill="1" applyBorder="1" applyAlignment="1">
      <alignment horizontal="center" vertical="center" wrapText="1"/>
    </xf>
    <xf numFmtId="0" fontId="112" fillId="0" borderId="0" xfId="37" quotePrefix="1" applyFont="1" applyFill="1" applyBorder="1" applyAlignment="1">
      <alignment horizontal="center" vertical="center" wrapText="1"/>
    </xf>
    <xf numFmtId="0" fontId="113" fillId="0" borderId="0" xfId="0" applyFont="1"/>
    <xf numFmtId="166" fontId="114" fillId="0" borderId="0" xfId="0" quotePrefix="1" applyNumberFormat="1" applyFont="1"/>
    <xf numFmtId="1" fontId="114" fillId="0" borderId="0" xfId="0" applyNumberFormat="1" applyFont="1"/>
    <xf numFmtId="166" fontId="114" fillId="0" borderId="0" xfId="0" applyNumberFormat="1" applyFont="1"/>
    <xf numFmtId="0" fontId="114" fillId="0" borderId="0" xfId="0" applyFont="1" applyAlignment="1">
      <alignment horizontal="left"/>
    </xf>
    <xf numFmtId="0" fontId="115" fillId="0" borderId="0" xfId="0" applyFont="1" applyAlignment="1">
      <alignment horizontal="center"/>
    </xf>
    <xf numFmtId="0" fontId="115" fillId="0" borderId="0" xfId="0" applyFont="1"/>
    <xf numFmtId="0" fontId="116" fillId="0" borderId="0" xfId="0" applyFont="1"/>
    <xf numFmtId="0" fontId="117" fillId="0" borderId="0" xfId="0" applyFont="1"/>
    <xf numFmtId="0" fontId="114" fillId="0" borderId="0" xfId="0" applyFont="1"/>
    <xf numFmtId="169" fontId="57" fillId="0" borderId="0" xfId="0" applyNumberFormat="1" applyFont="1" applyAlignment="1">
      <alignment vertical="top"/>
    </xf>
    <xf numFmtId="169" fontId="118" fillId="0" borderId="0" xfId="0" applyNumberFormat="1" applyFont="1" applyAlignment="1">
      <alignment vertical="top"/>
    </xf>
    <xf numFmtId="169" fontId="26" fillId="0" borderId="0" xfId="0" applyNumberFormat="1" applyFont="1" applyAlignment="1">
      <alignment vertical="top"/>
    </xf>
    <xf numFmtId="173" fontId="58" fillId="0" borderId="0" xfId="31" applyNumberFormat="1" applyFont="1" applyFill="1" applyBorder="1"/>
    <xf numFmtId="0" fontId="60" fillId="0" borderId="0" xfId="40" applyFont="1"/>
    <xf numFmtId="169" fontId="60" fillId="0" borderId="0" xfId="40" applyNumberFormat="1" applyFont="1"/>
    <xf numFmtId="169" fontId="60" fillId="0" borderId="16" xfId="40" applyNumberFormat="1" applyFont="1" applyBorder="1"/>
    <xf numFmtId="0" fontId="60" fillId="0" borderId="0" xfId="0" applyFont="1" applyAlignment="1">
      <alignment horizontal="right"/>
    </xf>
    <xf numFmtId="3" fontId="60" fillId="0" borderId="0" xfId="40" applyNumberFormat="1" applyFont="1"/>
    <xf numFmtId="0" fontId="119" fillId="0" borderId="0" xfId="39" applyFont="1"/>
  </cellXfs>
  <cellStyles count="58">
    <cellStyle name="20 % - Aksentti1" xfId="17" builtinId="30" customBuiltin="1"/>
    <cellStyle name="60 % - Aksentti6" xfId="32" builtinId="52" customBuiltin="1"/>
    <cellStyle name="Aksentti1 2" xfId="35" xr:uid="{FB42CB25-71B1-4595-AFA2-CEC023F7729B}"/>
    <cellStyle name="Aksentti3 2" xfId="37" xr:uid="{472524B6-4180-4847-9C00-5FC1271239C5}"/>
    <cellStyle name="Aksentti5" xfId="18" builtinId="45" customBuiltin="1"/>
    <cellStyle name="Aksentti6" xfId="19" builtinId="49" customBuiltin="1"/>
    <cellStyle name="Aksentti6 2" xfId="36" xr:uid="{6A54EBD2-6F03-4FE6-A6CB-98906A37F518}"/>
    <cellStyle name="Huomautus" xfId="14" builtinId="10" customBuiltin="1"/>
    <cellStyle name="Huomautus 2" xfId="45" xr:uid="{A2300FF9-2F01-4507-80EB-B83D5147EAC4}"/>
    <cellStyle name="Huono" xfId="7" builtinId="27" customBuiltin="1"/>
    <cellStyle name="Hyperlinkki" xfId="39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10" xfId="46" xr:uid="{A2097F8D-76E2-4164-A665-05CEBAD48D0A}"/>
    <cellStyle name="Normaali 2" xfId="42" xr:uid="{1E4AE92E-DC92-4C4C-B8CE-532406C8EF01}"/>
    <cellStyle name="Normaali 2 2" xfId="44" xr:uid="{DE4E03D5-EE34-454F-A518-E9BF1016FC6C}"/>
    <cellStyle name="Normaali 3" xfId="43" xr:uid="{33D0BAC0-96E6-42C5-96AD-A628AB6EFB2D}"/>
    <cellStyle name="Normaali 3 2" xfId="48" xr:uid="{C7DBBAB6-3508-4869-912C-FBDF3CE96645}"/>
    <cellStyle name="Normaali 4" xfId="49" xr:uid="{2FF7CD18-B9B3-467B-942C-8F4B073656FE}"/>
    <cellStyle name="Normaali 5" xfId="53" xr:uid="{6B70D394-67B5-45F0-93FC-BA2C6702991C}"/>
    <cellStyle name="Normaali 6" xfId="38" xr:uid="{6F89D36B-E462-433D-B297-337B8EB1483E}"/>
    <cellStyle name="Normaali 6 2" xfId="54" xr:uid="{08E1A34E-ADCB-4369-9A68-79E4C8BD9186}"/>
    <cellStyle name="Normaali 7" xfId="56" xr:uid="{DF528256-9A99-4DE2-824F-5B9BBA4148B9}"/>
    <cellStyle name="Normaali 8" xfId="51" xr:uid="{A3C69865-1C36-46AC-B555-56B448E0978A}"/>
    <cellStyle name="Normaali 9" xfId="57" xr:uid="{E20AC729-029E-43CD-93CC-2E11007B98BF}"/>
    <cellStyle name="Normaali_A1" xfId="41" xr:uid="{D9EE66CE-9095-4043-89F0-91777382311D}"/>
    <cellStyle name="Normaali_Taul3" xfId="40" xr:uid="{6FCDE609-1D63-492C-A83A-49EDA65F4A3B}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Pilkku" xfId="27" builtinId="3" customBuiltin="1"/>
    <cellStyle name="Pilkku [0]" xfId="28" builtinId="6" customBuiltin="1"/>
    <cellStyle name="Pilkku 2" xfId="55" xr:uid="{304A12B2-5530-452A-80B2-532EA0328B0C}"/>
    <cellStyle name="Pilkku 3" xfId="52" xr:uid="{29BD0B7A-7F42-439C-9DED-3DF1F050BEB3}"/>
    <cellStyle name="Prosenttia" xfId="31" builtinId="5" customBuiltin="1"/>
    <cellStyle name="Prosenttia 2" xfId="50" xr:uid="{293DAA14-FCAD-40BA-8E52-0E6B35863C5C}"/>
    <cellStyle name="Prosenttia 3" xfId="47" xr:uid="{B805C31D-21F0-4109-8D26-06B39E722EFA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</cellStyles>
  <dxfs count="14">
    <dxf>
      <font>
        <color rgb="FF9C0006"/>
      </font>
    </dxf>
    <dxf>
      <font>
        <color rgb="FF0070C0"/>
      </font>
    </dxf>
    <dxf>
      <font>
        <color rgb="FF0070C0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secondRowStripe" dxfId="7"/>
      <tableStyleElement type="firstColumnStripe" dxfId="6"/>
      <tableStyleElement type="secondColumnStripe" dxfId="5"/>
    </tableStyle>
  </tableStyles>
  <colors>
    <mruColors>
      <color rgb="FFEF6079"/>
      <color rgb="FFE6F7FB"/>
      <color rgb="FFF2F2F2"/>
      <color rgb="FFD9D9D9"/>
      <color rgb="FFCCD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sote19ja22!$C$9</c:f>
              <c:strCache>
                <c:ptCount val="1"/>
                <c:pt idx="0">
                  <c:v>Sote €/as.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sote19ja22!$C$65:$C$99</c:f>
              <c:numCache>
                <c:formatCode>#,##0</c:formatCode>
                <c:ptCount val="35"/>
                <c:pt idx="0">
                  <c:v>3860.0867678958784</c:v>
                </c:pt>
                <c:pt idx="1">
                  <c:v>4392.5768476128187</c:v>
                </c:pt>
                <c:pt idx="2">
                  <c:v>2969.7191011235959</c:v>
                </c:pt>
                <c:pt idx="3">
                  <c:v>4111.5583668775153</c:v>
                </c:pt>
                <c:pt idx="4">
                  <c:v>4212.6647507680118</c:v>
                </c:pt>
                <c:pt idx="5">
                  <c:v>3309.6474571618128</c:v>
                </c:pt>
                <c:pt idx="6">
                  <c:v>3098.4176562453958</c:v>
                </c:pt>
                <c:pt idx="7">
                  <c:v>5617.6978914621504</c:v>
                </c:pt>
                <c:pt idx="8">
                  <c:v>3933.6402517093902</c:v>
                </c:pt>
                <c:pt idx="9">
                  <c:v>3257.7386244241497</c:v>
                </c:pt>
                <c:pt idx="10">
                  <c:v>2845.5503953809466</c:v>
                </c:pt>
                <c:pt idx="11">
                  <c:v>4627.8939507094847</c:v>
                </c:pt>
                <c:pt idx="12">
                  <c:v>3778.242677824268</c:v>
                </c:pt>
                <c:pt idx="13">
                  <c:v>5076.9230769230762</c:v>
                </c:pt>
                <c:pt idx="14">
                  <c:v>3547.2181551976573</c:v>
                </c:pt>
                <c:pt idx="15">
                  <c:v>5223.2931726907627</c:v>
                </c:pt>
                <c:pt idx="16">
                  <c:v>3745.237548772091</c:v>
                </c:pt>
                <c:pt idx="17">
                  <c:v>4418.0805267156238</c:v>
                </c:pt>
                <c:pt idx="18">
                  <c:v>4253.6293766011959</c:v>
                </c:pt>
                <c:pt idx="19">
                  <c:v>4987.9614767255216</c:v>
                </c:pt>
                <c:pt idx="20">
                  <c:v>4199.5600728155341</c:v>
                </c:pt>
                <c:pt idx="21">
                  <c:v>4287.294925600916</c:v>
                </c:pt>
                <c:pt idx="22">
                  <c:v>3139.532509952026</c:v>
                </c:pt>
                <c:pt idx="23">
                  <c:v>3628.9603379488385</c:v>
                </c:pt>
                <c:pt idx="24">
                  <c:v>4258.4014532243418</c:v>
                </c:pt>
                <c:pt idx="25">
                  <c:v>4539.6725744917176</c:v>
                </c:pt>
                <c:pt idx="26">
                  <c:v>3873.3754177497217</c:v>
                </c:pt>
                <c:pt idx="27">
                  <c:v>2770.9071097793517</c:v>
                </c:pt>
                <c:pt idx="28">
                  <c:v>2950.8651648710415</c:v>
                </c:pt>
                <c:pt idx="29">
                  <c:v>3964.8099947943779</c:v>
                </c:pt>
                <c:pt idx="30">
                  <c:v>4425.2010723860594</c:v>
                </c:pt>
                <c:pt idx="31">
                  <c:v>4640.1234567901229</c:v>
                </c:pt>
                <c:pt idx="32">
                  <c:v>2896.8827363209216</c:v>
                </c:pt>
                <c:pt idx="33">
                  <c:v>4409.7277032359907</c:v>
                </c:pt>
                <c:pt idx="34">
                  <c:v>4287.7731287773131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E-46CF-A7E9-B9DE3E006521}"/>
            </c:ext>
          </c:extLst>
        </c:ser>
        <c:ser>
          <c:idx val="1"/>
          <c:order val="1"/>
          <c:tx>
            <c:strRef>
              <c:f>sote19ja22!$D$9</c:f>
              <c:strCache>
                <c:ptCount val="1"/>
                <c:pt idx="0">
                  <c:v>SOTE siirtyvät kustannukset €/as. 2022 tasossa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sote19ja22!$D$65:$D$99</c:f>
              <c:numCache>
                <c:formatCode>#\ ##0_ ;[Red]\-#\ ##0\ </c:formatCode>
                <c:ptCount val="35"/>
                <c:pt idx="0">
                  <c:v>4187.1456754382689</c:v>
                </c:pt>
                <c:pt idx="1">
                  <c:v>5364.1338114637319</c:v>
                </c:pt>
                <c:pt idx="2">
                  <c:v>3501.8418172132233</c:v>
                </c:pt>
                <c:pt idx="3">
                  <c:v>3933.2260370545296</c:v>
                </c:pt>
                <c:pt idx="4">
                  <c:v>4742.15033890429</c:v>
                </c:pt>
                <c:pt idx="5">
                  <c:v>3562.6211609308366</c:v>
                </c:pt>
                <c:pt idx="6">
                  <c:v>3163.550388635595</c:v>
                </c:pt>
                <c:pt idx="7">
                  <c:v>6413.7322962673879</c:v>
                </c:pt>
                <c:pt idx="8">
                  <c:v>4286.2519421756815</c:v>
                </c:pt>
                <c:pt idx="9">
                  <c:v>3803.2271498915561</c:v>
                </c:pt>
                <c:pt idx="10">
                  <c:v>3372.8314179296949</c:v>
                </c:pt>
                <c:pt idx="11">
                  <c:v>5474.0232915041352</c:v>
                </c:pt>
                <c:pt idx="12">
                  <c:v>4142.2743698219801</c:v>
                </c:pt>
                <c:pt idx="13">
                  <c:v>5896.5588351477372</c:v>
                </c:pt>
                <c:pt idx="14">
                  <c:v>4156.0521446954417</c:v>
                </c:pt>
                <c:pt idx="15">
                  <c:v>5428.9903218755699</c:v>
                </c:pt>
                <c:pt idx="16">
                  <c:v>3991.1006089760913</c:v>
                </c:pt>
                <c:pt idx="17">
                  <c:v>5249.8998753143051</c:v>
                </c:pt>
                <c:pt idx="18">
                  <c:v>4642.2383107507312</c:v>
                </c:pt>
                <c:pt idx="19">
                  <c:v>5647.9891623827398</c:v>
                </c:pt>
                <c:pt idx="20">
                  <c:v>4611.0781696590811</c:v>
                </c:pt>
                <c:pt idx="21">
                  <c:v>4577.4063224485135</c:v>
                </c:pt>
                <c:pt idx="22">
                  <c:v>3723.1310741846987</c:v>
                </c:pt>
                <c:pt idx="23">
                  <c:v>3817.8867593901173</c:v>
                </c:pt>
                <c:pt idx="24">
                  <c:v>5509.0432048910734</c:v>
                </c:pt>
                <c:pt idx="25">
                  <c:v>5235.8055176690523</c:v>
                </c:pt>
                <c:pt idx="26">
                  <c:v>4370.8642450022435</c:v>
                </c:pt>
                <c:pt idx="27">
                  <c:v>3042.046891645336</c:v>
                </c:pt>
                <c:pt idx="28">
                  <c:v>3488.1954186851667</c:v>
                </c:pt>
                <c:pt idx="29">
                  <c:v>4655.462262571169</c:v>
                </c:pt>
                <c:pt idx="30">
                  <c:v>5196.4144729198624</c:v>
                </c:pt>
                <c:pt idx="31">
                  <c:v>5415.9425897260026</c:v>
                </c:pt>
                <c:pt idx="32">
                  <c:v>3090.344172549529</c:v>
                </c:pt>
                <c:pt idx="33">
                  <c:v>5053.1883394780161</c:v>
                </c:pt>
                <c:pt idx="34">
                  <c:v>4375.1639287833623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BE-46CF-A7E9-B9DE3E00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5448863"/>
        <c:axId val="398124527"/>
      </c:barChart>
      <c:lineChart>
        <c:grouping val="standard"/>
        <c:varyColors val="0"/>
        <c:ser>
          <c:idx val="2"/>
          <c:order val="2"/>
          <c:tx>
            <c:strRef>
              <c:f>sote19ja22!$E$9</c:f>
              <c:strCache>
                <c:ptCount val="1"/>
                <c:pt idx="0">
                  <c:v>Muutos,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sote19ja22!$B$65:$B$99</c:f>
              <c:strCache>
                <c:ptCount val="35"/>
                <c:pt idx="0">
                  <c:v>Juupajoki</c:v>
                </c:pt>
                <c:pt idx="1">
                  <c:v>Juva</c:v>
                </c:pt>
                <c:pt idx="2">
                  <c:v>Jyväskylä</c:v>
                </c:pt>
                <c:pt idx="3">
                  <c:v>Jämijärvi</c:v>
                </c:pt>
                <c:pt idx="4">
                  <c:v>Jämsä</c:v>
                </c:pt>
                <c:pt idx="5">
                  <c:v>Järvenpää</c:v>
                </c:pt>
                <c:pt idx="6">
                  <c:v>Kaarina</c:v>
                </c:pt>
                <c:pt idx="7">
                  <c:v>Kaavi</c:v>
                </c:pt>
                <c:pt idx="8">
                  <c:v>Kajaani</c:v>
                </c:pt>
                <c:pt idx="9">
                  <c:v>Kalajoki</c:v>
                </c:pt>
                <c:pt idx="10">
                  <c:v>Kangasala</c:v>
                </c:pt>
                <c:pt idx="11">
                  <c:v>Kangasniemi</c:v>
                </c:pt>
                <c:pt idx="12">
                  <c:v>Kankaanpää</c:v>
                </c:pt>
                <c:pt idx="13">
                  <c:v>Kannonkoski</c:v>
                </c:pt>
                <c:pt idx="14">
                  <c:v>Kannus</c:v>
                </c:pt>
                <c:pt idx="15">
                  <c:v>Karijoki</c:v>
                </c:pt>
                <c:pt idx="16">
                  <c:v>Karkkila</c:v>
                </c:pt>
                <c:pt idx="17">
                  <c:v>Karstula</c:v>
                </c:pt>
                <c:pt idx="18">
                  <c:v>Karvia</c:v>
                </c:pt>
                <c:pt idx="19">
                  <c:v>Kaskinen</c:v>
                </c:pt>
                <c:pt idx="20">
                  <c:v>Kauhajoki</c:v>
                </c:pt>
                <c:pt idx="21">
                  <c:v>Kauhava</c:v>
                </c:pt>
                <c:pt idx="22">
                  <c:v>Kauniainen</c:v>
                </c:pt>
                <c:pt idx="23">
                  <c:v>Kaustinen</c:v>
                </c:pt>
                <c:pt idx="24">
                  <c:v>Keitele</c:v>
                </c:pt>
                <c:pt idx="25">
                  <c:v>Kemi</c:v>
                </c:pt>
                <c:pt idx="26">
                  <c:v>Keminmaa</c:v>
                </c:pt>
                <c:pt idx="27">
                  <c:v>Kempele</c:v>
                </c:pt>
                <c:pt idx="28">
                  <c:v>Kerava</c:v>
                </c:pt>
                <c:pt idx="29">
                  <c:v>Keuruu</c:v>
                </c:pt>
                <c:pt idx="30">
                  <c:v>Kihniö</c:v>
                </c:pt>
                <c:pt idx="31">
                  <c:v>Kinnula</c:v>
                </c:pt>
                <c:pt idx="32">
                  <c:v>Kirkkonummi</c:v>
                </c:pt>
                <c:pt idx="33">
                  <c:v>Kitee</c:v>
                </c:pt>
                <c:pt idx="34">
                  <c:v>Kittilä</c:v>
                </c:pt>
              </c:strCache>
            </c:strRef>
          </c:cat>
          <c:val>
            <c:numRef>
              <c:f>sote19ja22!$E$65:$E$99</c:f>
              <c:numCache>
                <c:formatCode>0.0\ %</c:formatCode>
                <c:ptCount val="35"/>
                <c:pt idx="0">
                  <c:v>8.472838234169261E-2</c:v>
                </c:pt>
                <c:pt idx="1">
                  <c:v>0.22118155186719471</c:v>
                </c:pt>
                <c:pt idx="2">
                  <c:v>0.1791828445620659</c:v>
                </c:pt>
                <c:pt idx="3">
                  <c:v>-4.3373415603100998E-2</c:v>
                </c:pt>
                <c:pt idx="4">
                  <c:v>0.12568899246961146</c:v>
                </c:pt>
                <c:pt idx="5">
                  <c:v>7.6435241832663758E-2</c:v>
                </c:pt>
                <c:pt idx="6">
                  <c:v>2.1021288804920445E-2</c:v>
                </c:pt>
                <c:pt idx="7">
                  <c:v>0.14170117727673837</c:v>
                </c:pt>
                <c:pt idx="8">
                  <c:v>8.9640045327749912E-2</c:v>
                </c:pt>
                <c:pt idx="9">
                  <c:v>0.16744391995654009</c:v>
                </c:pt>
                <c:pt idx="10">
                  <c:v>0.18530018776144669</c:v>
                </c:pt>
                <c:pt idx="11">
                  <c:v>0.18283248272466002</c:v>
                </c:pt>
                <c:pt idx="12">
                  <c:v>9.6349473297290378E-2</c:v>
                </c:pt>
                <c:pt idx="13">
                  <c:v>0.16144340692303932</c:v>
                </c:pt>
                <c:pt idx="14">
                  <c:v>0.17163703016282603</c:v>
                </c:pt>
                <c:pt idx="15">
                  <c:v>3.938073977165691E-2</c:v>
                </c:pt>
                <c:pt idx="16">
                  <c:v>6.5646853371052152E-2</c:v>
                </c:pt>
                <c:pt idx="17">
                  <c:v>0.18827618545401459</c:v>
                </c:pt>
                <c:pt idx="18">
                  <c:v>9.1359378014275419E-2</c:v>
                </c:pt>
                <c:pt idx="19">
                  <c:v>0.13232413456619371</c:v>
                </c:pt>
                <c:pt idx="20">
                  <c:v>9.7990763248601578E-2</c:v>
                </c:pt>
                <c:pt idx="21">
                  <c:v>6.7667702334925056E-2</c:v>
                </c:pt>
                <c:pt idx="22">
                  <c:v>0.18588709063617578</c:v>
                </c:pt>
                <c:pt idx="23">
                  <c:v>5.2060756758797698E-2</c:v>
                </c:pt>
                <c:pt idx="24">
                  <c:v>0.29368808117416473</c:v>
                </c:pt>
                <c:pt idx="25">
                  <c:v>0.15334430661120466</c:v>
                </c:pt>
                <c:pt idx="26">
                  <c:v>0.12843806076033373</c:v>
                </c:pt>
                <c:pt idx="27">
                  <c:v>9.785235344377001E-2</c:v>
                </c:pt>
                <c:pt idx="28">
                  <c:v>0.18209244536512312</c:v>
                </c:pt>
                <c:pt idx="29">
                  <c:v>0.17419555254440627</c:v>
                </c:pt>
                <c:pt idx="30">
                  <c:v>0.17427759505580304</c:v>
                </c:pt>
                <c:pt idx="31">
                  <c:v>0.16719795069258017</c:v>
                </c:pt>
                <c:pt idx="32">
                  <c:v>6.6782625959622366E-2</c:v>
                </c:pt>
                <c:pt idx="33">
                  <c:v>0.14591845110296373</c:v>
                </c:pt>
                <c:pt idx="34">
                  <c:v>2.0381395512632742E-2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E-46CF-A7E9-B9DE3E00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5450303"/>
        <c:axId val="398125519"/>
      </c:lineChart>
      <c:catAx>
        <c:axId val="365448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98124527"/>
        <c:crosses val="autoZero"/>
        <c:auto val="1"/>
        <c:lblAlgn val="ctr"/>
        <c:lblOffset val="100"/>
        <c:noMultiLvlLbl val="0"/>
      </c:catAx>
      <c:valAx>
        <c:axId val="398124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65448863"/>
        <c:crosses val="autoZero"/>
        <c:crossBetween val="between"/>
      </c:valAx>
      <c:valAx>
        <c:axId val="398125519"/>
        <c:scaling>
          <c:orientation val="minMax"/>
        </c:scaling>
        <c:delete val="0"/>
        <c:axPos val="r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65450303"/>
        <c:crosses val="max"/>
        <c:crossBetween val="between"/>
      </c:valAx>
      <c:catAx>
        <c:axId val="365450303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9812551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sote19ja22!$E$107:$E$303</c:f>
              <c:numCache>
                <c:formatCode>0.0\ %</c:formatCode>
                <c:ptCount val="197"/>
                <c:pt idx="0">
                  <c:v>6.19888619559976E-2</c:v>
                </c:pt>
                <c:pt idx="1">
                  <c:v>0.20901096928163243</c:v>
                </c:pt>
                <c:pt idx="2">
                  <c:v>0.18819561288880726</c:v>
                </c:pt>
                <c:pt idx="3">
                  <c:v>0.1591280193553333</c:v>
                </c:pt>
                <c:pt idx="4">
                  <c:v>0.14401918229826899</c:v>
                </c:pt>
                <c:pt idx="5">
                  <c:v>8.5804873483718888E-2</c:v>
                </c:pt>
                <c:pt idx="6">
                  <c:v>9.5640630363818063E-2</c:v>
                </c:pt>
                <c:pt idx="7">
                  <c:v>9.9053865799409765E-2</c:v>
                </c:pt>
                <c:pt idx="8">
                  <c:v>7.6141122797516586E-2</c:v>
                </c:pt>
                <c:pt idx="9">
                  <c:v>0.14732812120418307</c:v>
                </c:pt>
                <c:pt idx="10">
                  <c:v>0.16673936831428088</c:v>
                </c:pt>
                <c:pt idx="11">
                  <c:v>0.17370407372940055</c:v>
                </c:pt>
                <c:pt idx="12">
                  <c:v>7.4464979542087945E-2</c:v>
                </c:pt>
                <c:pt idx="13">
                  <c:v>0.16842570081158811</c:v>
                </c:pt>
                <c:pt idx="14">
                  <c:v>0.17122180307940726</c:v>
                </c:pt>
                <c:pt idx="15">
                  <c:v>9.1028213778057712E-2</c:v>
                </c:pt>
                <c:pt idx="16">
                  <c:v>0.17474433121976507</c:v>
                </c:pt>
                <c:pt idx="17">
                  <c:v>1.8765315195979852E-2</c:v>
                </c:pt>
                <c:pt idx="18">
                  <c:v>2.868832401360644E-2</c:v>
                </c:pt>
                <c:pt idx="19">
                  <c:v>8.8510518362206733E-2</c:v>
                </c:pt>
                <c:pt idx="20">
                  <c:v>0.19486041423035322</c:v>
                </c:pt>
                <c:pt idx="21">
                  <c:v>6.5730997880090444E-2</c:v>
                </c:pt>
                <c:pt idx="22">
                  <c:v>0.17948492534654165</c:v>
                </c:pt>
                <c:pt idx="23">
                  <c:v>0.16445972102386794</c:v>
                </c:pt>
                <c:pt idx="24">
                  <c:v>0.1148739457825947</c:v>
                </c:pt>
                <c:pt idx="25">
                  <c:v>0.10293031983525994</c:v>
                </c:pt>
                <c:pt idx="26">
                  <c:v>0.13442996316608677</c:v>
                </c:pt>
                <c:pt idx="27">
                  <c:v>0.18094238175132976</c:v>
                </c:pt>
                <c:pt idx="28">
                  <c:v>0.13652120807427709</c:v>
                </c:pt>
                <c:pt idx="29">
                  <c:v>9.2667157684634432E-2</c:v>
                </c:pt>
                <c:pt idx="30">
                  <c:v>9.1396311562839866E-2</c:v>
                </c:pt>
                <c:pt idx="31">
                  <c:v>-0.18389986660801483</c:v>
                </c:pt>
                <c:pt idx="32">
                  <c:v>0.17270737805718736</c:v>
                </c:pt>
                <c:pt idx="33">
                  <c:v>7.2154085882188648E-2</c:v>
                </c:pt>
                <c:pt idx="34">
                  <c:v>9.9551268750877428E-2</c:v>
                </c:pt>
                <c:pt idx="35">
                  <c:v>0.18550270673077346</c:v>
                </c:pt>
                <c:pt idx="36">
                  <c:v>8.789321614687487E-2</c:v>
                </c:pt>
                <c:pt idx="37">
                  <c:v>0.18998002294571736</c:v>
                </c:pt>
                <c:pt idx="38">
                  <c:v>9.919977592323688E-2</c:v>
                </c:pt>
                <c:pt idx="39">
                  <c:v>-0.10981208668835439</c:v>
                </c:pt>
                <c:pt idx="40">
                  <c:v>0.22447683469821475</c:v>
                </c:pt>
                <c:pt idx="41">
                  <c:v>0.11216508581637813</c:v>
                </c:pt>
                <c:pt idx="42">
                  <c:v>0.17601424651850783</c:v>
                </c:pt>
                <c:pt idx="43">
                  <c:v>9.7619155076811751E-2</c:v>
                </c:pt>
                <c:pt idx="44">
                  <c:v>0.12637206270507464</c:v>
                </c:pt>
                <c:pt idx="45">
                  <c:v>0.16942665749741648</c:v>
                </c:pt>
                <c:pt idx="46">
                  <c:v>0.14706388653492075</c:v>
                </c:pt>
                <c:pt idx="47">
                  <c:v>0.10870508555581967</c:v>
                </c:pt>
                <c:pt idx="48">
                  <c:v>1.81220425521369E-2</c:v>
                </c:pt>
                <c:pt idx="49">
                  <c:v>0.10933872390818659</c:v>
                </c:pt>
                <c:pt idx="50">
                  <c:v>0.2438389784536116</c:v>
                </c:pt>
                <c:pt idx="51">
                  <c:v>0.19881720460369737</c:v>
                </c:pt>
                <c:pt idx="52">
                  <c:v>8.2470607015831005E-2</c:v>
                </c:pt>
                <c:pt idx="53">
                  <c:v>0.11496493529025854</c:v>
                </c:pt>
                <c:pt idx="54">
                  <c:v>7.4466215808442093E-2</c:v>
                </c:pt>
                <c:pt idx="55">
                  <c:v>0.12051018201753665</c:v>
                </c:pt>
                <c:pt idx="56">
                  <c:v>8.4355909229004239E-2</c:v>
                </c:pt>
                <c:pt idx="57">
                  <c:v>7.8671673455578045E-2</c:v>
                </c:pt>
                <c:pt idx="58">
                  <c:v>0.25246707531801033</c:v>
                </c:pt>
                <c:pt idx="59">
                  <c:v>5.2368684180975567E-2</c:v>
                </c:pt>
                <c:pt idx="60">
                  <c:v>0.16669568642701674</c:v>
                </c:pt>
                <c:pt idx="61">
                  <c:v>0.24976989187655663</c:v>
                </c:pt>
                <c:pt idx="62">
                  <c:v>7.7152814308004428E-2</c:v>
                </c:pt>
                <c:pt idx="63">
                  <c:v>0.22613693582101174</c:v>
                </c:pt>
                <c:pt idx="64">
                  <c:v>8.1912259410838156E-2</c:v>
                </c:pt>
                <c:pt idx="65">
                  <c:v>0.15077551809720194</c:v>
                </c:pt>
                <c:pt idx="66">
                  <c:v>0.126533070617242</c:v>
                </c:pt>
                <c:pt idx="67">
                  <c:v>0.15473354249155924</c:v>
                </c:pt>
                <c:pt idx="68">
                  <c:v>3.7274411220045593E-2</c:v>
                </c:pt>
                <c:pt idx="69">
                  <c:v>0.10711124744804679</c:v>
                </c:pt>
                <c:pt idx="70">
                  <c:v>9.0732768796839419E-2</c:v>
                </c:pt>
                <c:pt idx="71">
                  <c:v>-6.6670533903868415E-2</c:v>
                </c:pt>
                <c:pt idx="72">
                  <c:v>0.14197728405304011</c:v>
                </c:pt>
                <c:pt idx="73">
                  <c:v>0.17814747741372208</c:v>
                </c:pt>
                <c:pt idx="74">
                  <c:v>8.3005640487641294E-2</c:v>
                </c:pt>
                <c:pt idx="75">
                  <c:v>0.12631508044841214</c:v>
                </c:pt>
                <c:pt idx="76">
                  <c:v>7.7594841700669479E-2</c:v>
                </c:pt>
                <c:pt idx="77">
                  <c:v>0.12263976489787376</c:v>
                </c:pt>
                <c:pt idx="78">
                  <c:v>0.17711658369594707</c:v>
                </c:pt>
                <c:pt idx="79">
                  <c:v>0.27828728753797222</c:v>
                </c:pt>
                <c:pt idx="80">
                  <c:v>-4.2428921097452471E-2</c:v>
                </c:pt>
                <c:pt idx="81">
                  <c:v>0.11270158814990409</c:v>
                </c:pt>
                <c:pt idx="82">
                  <c:v>0.23254193651971883</c:v>
                </c:pt>
                <c:pt idx="83">
                  <c:v>0.14821689858985745</c:v>
                </c:pt>
                <c:pt idx="84">
                  <c:v>0.11246670164950956</c:v>
                </c:pt>
                <c:pt idx="85">
                  <c:v>8.6361336729860502E-2</c:v>
                </c:pt>
                <c:pt idx="86">
                  <c:v>0.17799223117707921</c:v>
                </c:pt>
                <c:pt idx="87">
                  <c:v>7.3202617152112293E-2</c:v>
                </c:pt>
                <c:pt idx="88">
                  <c:v>0.14560212144608597</c:v>
                </c:pt>
                <c:pt idx="89">
                  <c:v>9.5138193388127068E-2</c:v>
                </c:pt>
                <c:pt idx="90">
                  <c:v>0.27532371860788429</c:v>
                </c:pt>
                <c:pt idx="91">
                  <c:v>0.12642088956233896</c:v>
                </c:pt>
                <c:pt idx="92">
                  <c:v>0.18703449280606368</c:v>
                </c:pt>
                <c:pt idx="93">
                  <c:v>0.11448130714950945</c:v>
                </c:pt>
                <c:pt idx="94">
                  <c:v>0.1995476785827319</c:v>
                </c:pt>
                <c:pt idx="95">
                  <c:v>4.9036585303394824E-2</c:v>
                </c:pt>
                <c:pt idx="96">
                  <c:v>0.19062659394247247</c:v>
                </c:pt>
                <c:pt idx="97">
                  <c:v>0.13356302031604109</c:v>
                </c:pt>
                <c:pt idx="98">
                  <c:v>6.9292288946954939E-2</c:v>
                </c:pt>
                <c:pt idx="99">
                  <c:v>0.1502479412954307</c:v>
                </c:pt>
                <c:pt idx="100">
                  <c:v>6.9936620861975704E-2</c:v>
                </c:pt>
                <c:pt idx="101">
                  <c:v>0.10240468487467523</c:v>
                </c:pt>
                <c:pt idx="102">
                  <c:v>0.14197760028486162</c:v>
                </c:pt>
                <c:pt idx="103">
                  <c:v>0.18282055163811584</c:v>
                </c:pt>
                <c:pt idx="104">
                  <c:v>0.17081887284869951</c:v>
                </c:pt>
                <c:pt idx="105">
                  <c:v>0.13876592595985635</c:v>
                </c:pt>
                <c:pt idx="106">
                  <c:v>3.6477229666518507E-2</c:v>
                </c:pt>
                <c:pt idx="107">
                  <c:v>9.7786491526192357E-2</c:v>
                </c:pt>
                <c:pt idx="108">
                  <c:v>0.10081108631694022</c:v>
                </c:pt>
                <c:pt idx="109">
                  <c:v>6.7769489233108451E-2</c:v>
                </c:pt>
                <c:pt idx="110">
                  <c:v>8.1567325166976484E-2</c:v>
                </c:pt>
                <c:pt idx="111">
                  <c:v>9.2339520870581393E-2</c:v>
                </c:pt>
                <c:pt idx="112">
                  <c:v>0.12305507056015859</c:v>
                </c:pt>
                <c:pt idx="113">
                  <c:v>0.12301057695262296</c:v>
                </c:pt>
                <c:pt idx="114">
                  <c:v>6.5071391438334153E-2</c:v>
                </c:pt>
                <c:pt idx="115">
                  <c:v>9.0954140378220444E-2</c:v>
                </c:pt>
                <c:pt idx="116">
                  <c:v>8.1618789498671018E-2</c:v>
                </c:pt>
                <c:pt idx="117">
                  <c:v>0.16234643867200932</c:v>
                </c:pt>
                <c:pt idx="118">
                  <c:v>0.10765598994635625</c:v>
                </c:pt>
                <c:pt idx="119">
                  <c:v>9.1525925048779655E-2</c:v>
                </c:pt>
                <c:pt idx="120">
                  <c:v>0.15590114349075113</c:v>
                </c:pt>
                <c:pt idx="121">
                  <c:v>2.636327233199251E-2</c:v>
                </c:pt>
                <c:pt idx="122">
                  <c:v>0.12825296421223234</c:v>
                </c:pt>
                <c:pt idx="123">
                  <c:v>0.19019619416472133</c:v>
                </c:pt>
                <c:pt idx="124">
                  <c:v>6.865648017476246E-2</c:v>
                </c:pt>
                <c:pt idx="125">
                  <c:v>0.15302597215643968</c:v>
                </c:pt>
                <c:pt idx="126">
                  <c:v>0.13392110822314188</c:v>
                </c:pt>
                <c:pt idx="127">
                  <c:v>9.6360268739083432E-2</c:v>
                </c:pt>
                <c:pt idx="128">
                  <c:v>9.5605876395191886E-2</c:v>
                </c:pt>
                <c:pt idx="129">
                  <c:v>0.30162513668567703</c:v>
                </c:pt>
                <c:pt idx="130">
                  <c:v>9.1198306663264922E-2</c:v>
                </c:pt>
                <c:pt idx="131">
                  <c:v>1.9698439583377293E-2</c:v>
                </c:pt>
                <c:pt idx="132">
                  <c:v>0.12097261786533858</c:v>
                </c:pt>
                <c:pt idx="133">
                  <c:v>0.11382028030099335</c:v>
                </c:pt>
                <c:pt idx="134">
                  <c:v>0.37125992529046847</c:v>
                </c:pt>
                <c:pt idx="135">
                  <c:v>0.31722594146545691</c:v>
                </c:pt>
                <c:pt idx="136">
                  <c:v>0.1492667804188238</c:v>
                </c:pt>
                <c:pt idx="137">
                  <c:v>-3.1670757551688938E-2</c:v>
                </c:pt>
                <c:pt idx="138">
                  <c:v>5.8413834360809574E-2</c:v>
                </c:pt>
                <c:pt idx="139">
                  <c:v>9.2854872536744085E-2</c:v>
                </c:pt>
                <c:pt idx="140">
                  <c:v>5.2173958470151702E-2</c:v>
                </c:pt>
                <c:pt idx="141">
                  <c:v>0.18845760396824729</c:v>
                </c:pt>
                <c:pt idx="142">
                  <c:v>0.12028672381516059</c:v>
                </c:pt>
                <c:pt idx="143">
                  <c:v>0.13313817325782734</c:v>
                </c:pt>
                <c:pt idx="144">
                  <c:v>5.8310148158609111E-2</c:v>
                </c:pt>
                <c:pt idx="145">
                  <c:v>9.5623202508420171E-2</c:v>
                </c:pt>
                <c:pt idx="146">
                  <c:v>9.1060789027909872E-2</c:v>
                </c:pt>
                <c:pt idx="147">
                  <c:v>9.264579169600197E-2</c:v>
                </c:pt>
                <c:pt idx="148">
                  <c:v>0.10694281912727432</c:v>
                </c:pt>
                <c:pt idx="149">
                  <c:v>0.14532042844339851</c:v>
                </c:pt>
                <c:pt idx="150">
                  <c:v>2.6662949903065999E-2</c:v>
                </c:pt>
                <c:pt idx="151">
                  <c:v>0.12921153555682682</c:v>
                </c:pt>
                <c:pt idx="152">
                  <c:v>0.10454229569517734</c:v>
                </c:pt>
                <c:pt idx="153">
                  <c:v>9.090045568970255E-2</c:v>
                </c:pt>
                <c:pt idx="154">
                  <c:v>0.11852229274281861</c:v>
                </c:pt>
                <c:pt idx="155">
                  <c:v>0.12565199527884505</c:v>
                </c:pt>
                <c:pt idx="156">
                  <c:v>6.8468037066303361E-2</c:v>
                </c:pt>
                <c:pt idx="157">
                  <c:v>8.453428583697338E-2</c:v>
                </c:pt>
                <c:pt idx="158">
                  <c:v>6.981113759906607E-2</c:v>
                </c:pt>
                <c:pt idx="159">
                  <c:v>3.8075682940987704E-2</c:v>
                </c:pt>
                <c:pt idx="160">
                  <c:v>0.11170997819628009</c:v>
                </c:pt>
                <c:pt idx="161">
                  <c:v>9.7815840337676235E-2</c:v>
                </c:pt>
                <c:pt idx="162">
                  <c:v>5.6399145284056693E-2</c:v>
                </c:pt>
                <c:pt idx="163">
                  <c:v>0.10893604062942462</c:v>
                </c:pt>
                <c:pt idx="164">
                  <c:v>0.1214452324217063</c:v>
                </c:pt>
                <c:pt idx="165">
                  <c:v>6.5831274615644211E-2</c:v>
                </c:pt>
                <c:pt idx="166">
                  <c:v>9.9289475802472701E-2</c:v>
                </c:pt>
                <c:pt idx="167">
                  <c:v>0.13057914819430141</c:v>
                </c:pt>
                <c:pt idx="168">
                  <c:v>5.4257249484368351E-2</c:v>
                </c:pt>
                <c:pt idx="169">
                  <c:v>9.9589365032751911E-2</c:v>
                </c:pt>
                <c:pt idx="170">
                  <c:v>0.10449592684102131</c:v>
                </c:pt>
                <c:pt idx="171">
                  <c:v>0.14738986586332326</c:v>
                </c:pt>
                <c:pt idx="172">
                  <c:v>0.10905874712631465</c:v>
                </c:pt>
                <c:pt idx="173">
                  <c:v>0.1616807152351239</c:v>
                </c:pt>
                <c:pt idx="174">
                  <c:v>-8.912604790486436E-3</c:v>
                </c:pt>
                <c:pt idx="175">
                  <c:v>6.3506257510640457E-2</c:v>
                </c:pt>
                <c:pt idx="176">
                  <c:v>9.5905830013518253E-2</c:v>
                </c:pt>
                <c:pt idx="177">
                  <c:v>0.1041773377849525</c:v>
                </c:pt>
                <c:pt idx="178">
                  <c:v>0.16851314571188911</c:v>
                </c:pt>
                <c:pt idx="179">
                  <c:v>0.17004214370366058</c:v>
                </c:pt>
                <c:pt idx="180">
                  <c:v>3.4314713399493588E-2</c:v>
                </c:pt>
                <c:pt idx="181">
                  <c:v>0.12651062357043732</c:v>
                </c:pt>
                <c:pt idx="182">
                  <c:v>3.7498651423453065E-2</c:v>
                </c:pt>
                <c:pt idx="183">
                  <c:v>0.11531928087406734</c:v>
                </c:pt>
                <c:pt idx="184">
                  <c:v>5.038943561287474E-2</c:v>
                </c:pt>
                <c:pt idx="185">
                  <c:v>4.9924379078880331E-2</c:v>
                </c:pt>
                <c:pt idx="186">
                  <c:v>7.7301357540385474E-2</c:v>
                </c:pt>
                <c:pt idx="187">
                  <c:v>2.5278710753482918E-2</c:v>
                </c:pt>
                <c:pt idx="188">
                  <c:v>0.3107573078190084</c:v>
                </c:pt>
                <c:pt idx="189">
                  <c:v>0.14517440419375532</c:v>
                </c:pt>
                <c:pt idx="190">
                  <c:v>8.5950000397684773E-2</c:v>
                </c:pt>
                <c:pt idx="191">
                  <c:v>0.18752204009056028</c:v>
                </c:pt>
                <c:pt idx="192">
                  <c:v>8.376860116522919E-2</c:v>
                </c:pt>
                <c:pt idx="193">
                  <c:v>0.12917576873524786</c:v>
                </c:pt>
                <c:pt idx="194">
                  <c:v>0.10056777476827247</c:v>
                </c:pt>
                <c:pt idx="195">
                  <c:v>0.14939005696657806</c:v>
                </c:pt>
                <c:pt idx="196">
                  <c:v>0.22322251295602974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A-438D-96B9-63AC7E69A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55391"/>
        <c:axId val="1829390351"/>
      </c:lineChart>
      <c:catAx>
        <c:axId val="356455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829390351"/>
        <c:crosses val="autoZero"/>
        <c:auto val="1"/>
        <c:lblAlgn val="ctr"/>
        <c:lblOffset val="100"/>
        <c:noMultiLvlLbl val="0"/>
      </c:catAx>
      <c:valAx>
        <c:axId val="18293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564553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Sote €/as. 2019 ja 2022 ja muutos-%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sote19ja22!$C$9</c:f>
              <c:strCache>
                <c:ptCount val="1"/>
                <c:pt idx="0">
                  <c:v>Sote €/as.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sote19ja22!$C$11:$C$21</c:f>
              <c:numCache>
                <c:formatCode>#,##0</c:formatCode>
                <c:ptCount val="11"/>
                <c:pt idx="0">
                  <c:v>3979.0838736665969</c:v>
                </c:pt>
                <c:pt idx="1">
                  <c:v>3899.1663358475585</c:v>
                </c:pt>
                <c:pt idx="2">
                  <c:v>4103.1566096965471</c:v>
                </c:pt>
                <c:pt idx="3">
                  <c:v>3742.9172337003588</c:v>
                </c:pt>
                <c:pt idx="4">
                  <c:v>3094.2747319441632</c:v>
                </c:pt>
                <c:pt idx="5">
                  <c:v>3035.2702359807154</c:v>
                </c:pt>
                <c:pt idx="6">
                  <c:v>3364.0667678300456</c:v>
                </c:pt>
                <c:pt idx="7">
                  <c:v>4650.2571638501104</c:v>
                </c:pt>
                <c:pt idx="8">
                  <c:v>4760.0652883569101</c:v>
                </c:pt>
                <c:pt idx="9">
                  <c:v>2758.0169191422387</c:v>
                </c:pt>
                <c:pt idx="10">
                  <c:v>3698.6760660247592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8-4075-AD8C-9BDD67E5D765}"/>
            </c:ext>
          </c:extLst>
        </c:ser>
        <c:ser>
          <c:idx val="1"/>
          <c:order val="1"/>
          <c:tx>
            <c:strRef>
              <c:f>sote19ja22!$D$9</c:f>
              <c:strCache>
                <c:ptCount val="1"/>
                <c:pt idx="0">
                  <c:v>SOTE siirtyvät kustannukset €/as. 2022 tasossa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sote19ja22!$D$11:$D$21</c:f>
              <c:numCache>
                <c:formatCode>#\ ##0_ ;[Red]\-#\ ##0\ </c:formatCode>
                <c:ptCount val="11"/>
                <c:pt idx="0">
                  <c:v>4400.3370285944302</c:v>
                </c:pt>
                <c:pt idx="1">
                  <c:v>4477.9712097617294</c:v>
                </c:pt>
                <c:pt idx="2">
                  <c:v>4693.0549428050581</c:v>
                </c:pt>
                <c:pt idx="3">
                  <c:v>3976.096593615951</c:v>
                </c:pt>
                <c:pt idx="4">
                  <c:v>3461.6089364992881</c:v>
                </c:pt>
                <c:pt idx="5">
                  <c:v>3404.8973361625017</c:v>
                </c:pt>
                <c:pt idx="6">
                  <c:v>3945.4874863185964</c:v>
                </c:pt>
                <c:pt idx="7">
                  <c:v>4913.6635540874322</c:v>
                </c:pt>
                <c:pt idx="8">
                  <c:v>5266.2469311921814</c:v>
                </c:pt>
                <c:pt idx="9">
                  <c:v>2869.7650258479048</c:v>
                </c:pt>
                <c:pt idx="10">
                  <c:v>4180.6995477895307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8-4075-AD8C-9BDD67E5D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16815727"/>
        <c:axId val="1553634495"/>
      </c:barChart>
      <c:lineChart>
        <c:grouping val="standard"/>
        <c:varyColors val="0"/>
        <c:ser>
          <c:idx val="2"/>
          <c:order val="2"/>
          <c:tx>
            <c:strRef>
              <c:f>sote19ja22!$E$9</c:f>
              <c:strCache>
                <c:ptCount val="1"/>
                <c:pt idx="0">
                  <c:v>Muutos, 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sote19ja22!$B$11:$B$21</c:f>
              <c:strCache>
                <c:ptCount val="11"/>
                <c:pt idx="0">
                  <c:v>Alajärvi</c:v>
                </c:pt>
                <c:pt idx="1">
                  <c:v>Alavieska</c:v>
                </c:pt>
                <c:pt idx="2">
                  <c:v>Alavus</c:v>
                </c:pt>
                <c:pt idx="3">
                  <c:v>Asikkala</c:v>
                </c:pt>
                <c:pt idx="4">
                  <c:v>Askola</c:v>
                </c:pt>
                <c:pt idx="5">
                  <c:v>Aura</c:v>
                </c:pt>
                <c:pt idx="6">
                  <c:v>Akaa</c:v>
                </c:pt>
                <c:pt idx="7">
                  <c:v>Enonkoski</c:v>
                </c:pt>
                <c:pt idx="8">
                  <c:v>Enontekiö</c:v>
                </c:pt>
                <c:pt idx="9">
                  <c:v>Espoo</c:v>
                </c:pt>
                <c:pt idx="10">
                  <c:v>Eura</c:v>
                </c:pt>
              </c:strCache>
            </c:strRef>
          </c:cat>
          <c:val>
            <c:numRef>
              <c:f>sote19ja22!$E$11:$E$21</c:f>
              <c:numCache>
                <c:formatCode>0.0\ %</c:formatCode>
                <c:ptCount val="11"/>
                <c:pt idx="0">
                  <c:v>0.10586686993849721</c:v>
                </c:pt>
                <c:pt idx="1">
                  <c:v>0.14844323736405993</c:v>
                </c:pt>
                <c:pt idx="2">
                  <c:v>0.14376695535200093</c:v>
                </c:pt>
                <c:pt idx="3">
                  <c:v>6.2298828789506558E-2</c:v>
                </c:pt>
                <c:pt idx="4">
                  <c:v>0.11871415319489914</c:v>
                </c:pt>
                <c:pt idx="5">
                  <c:v>0.12177732835783481</c:v>
                </c:pt>
                <c:pt idx="6">
                  <c:v>0.17283269287297467</c:v>
                </c:pt>
                <c:pt idx="7">
                  <c:v>5.6643402925105862E-2</c:v>
                </c:pt>
                <c:pt idx="8">
                  <c:v>0.10633922271473638</c:v>
                </c:pt>
                <c:pt idx="9">
                  <c:v>4.0517556629210388E-2</c:v>
                </c:pt>
                <c:pt idx="10">
                  <c:v>0.13032324895725131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8-4075-AD8C-9BDD67E5D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6812847"/>
        <c:axId val="1553633999"/>
      </c:lineChart>
      <c:catAx>
        <c:axId val="17168157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53634495"/>
        <c:crosses val="autoZero"/>
        <c:auto val="1"/>
        <c:lblAlgn val="ctr"/>
        <c:lblOffset val="100"/>
        <c:noMultiLvlLbl val="0"/>
      </c:catAx>
      <c:valAx>
        <c:axId val="1553634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16815727"/>
        <c:crosses val="autoZero"/>
        <c:crossBetween val="between"/>
      </c:valAx>
      <c:valAx>
        <c:axId val="1553633999"/>
        <c:scaling>
          <c:orientation val="minMax"/>
        </c:scaling>
        <c:delete val="0"/>
        <c:axPos val="r"/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16812847"/>
        <c:crosses val="max"/>
        <c:crossBetween val="between"/>
      </c:valAx>
      <c:catAx>
        <c:axId val="171681284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5363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19050</xdr:rowOff>
    </xdr:from>
    <xdr:to>
      <xdr:col>1</xdr:col>
      <xdr:colOff>1023158</xdr:colOff>
      <xdr:row>13</xdr:row>
      <xdr:rowOff>108150</xdr:rowOff>
    </xdr:to>
    <xdr:pic>
      <xdr:nvPicPr>
        <xdr:cNvPr id="3" name="Picture 2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85D48D-2A36-429A-9D7E-97ECF8F5D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3505200"/>
          <a:ext cx="1023158" cy="43200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1</xdr:col>
      <xdr:colOff>623583</xdr:colOff>
      <xdr:row>2</xdr:row>
      <xdr:rowOff>42840</xdr:rowOff>
    </xdr:to>
    <xdr:sp macro="" textlink="">
      <xdr:nvSpPr>
        <xdr:cNvPr id="4" name="Freeform 12">
          <a:extLst>
            <a:ext uri="{FF2B5EF4-FFF2-40B4-BE49-F238E27FC236}">
              <a16:creationId xmlns:a16="http://schemas.microsoft.com/office/drawing/2014/main" id="{8DC3A96C-7B12-4C00-97E8-FA54416117A1}"/>
            </a:ext>
          </a:extLst>
        </xdr:cNvPr>
        <xdr:cNvSpPr>
          <a:spLocks noChangeAspect="1" noEditPoints="1"/>
        </xdr:cNvSpPr>
      </xdr:nvSpPr>
      <xdr:spPr bwMode="auto">
        <a:xfrm>
          <a:off x="731520" y="167640"/>
          <a:ext cx="600723" cy="180000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87</xdr:row>
      <xdr:rowOff>160682</xdr:rowOff>
    </xdr:from>
    <xdr:to>
      <xdr:col>9</xdr:col>
      <xdr:colOff>372722</xdr:colOff>
      <xdr:row>101</xdr:row>
      <xdr:rowOff>4969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B9F2CEDC-E88B-1832-1882-6BA0AED66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292</xdr:row>
      <xdr:rowOff>3313</xdr:rowOff>
    </xdr:from>
    <xdr:to>
      <xdr:col>12</xdr:col>
      <xdr:colOff>57978</xdr:colOff>
      <xdr:row>305</xdr:row>
      <xdr:rowOff>54665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36FFDACB-D417-4915-813D-A1A654CC1D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596352</xdr:colOff>
      <xdr:row>2</xdr:row>
      <xdr:rowOff>8283</xdr:rowOff>
    </xdr:from>
    <xdr:to>
      <xdr:col>20</xdr:col>
      <xdr:colOff>173934</xdr:colOff>
      <xdr:row>15</xdr:row>
      <xdr:rowOff>140803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D3D86AD2-D046-7196-FAE6-C8A55865DF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CF90B527-17E3-4846-A6F0-B3305B6DC13C}" userId="S::Olli.Riikonen@kuntaliitto.fi::cdc422a3-70a4-48f5-9102-df52d22bc0a2" providerId="AD"/>
</personList>
</file>

<file path=xl/theme/theme1.xml><?xml version="1.0" encoding="utf-8"?>
<a:theme xmlns:a="http://schemas.openxmlformats.org/drawingml/2006/main" name="Office Theme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C8" dT="2024-02-20T12:18:06.67" personId="{CF90B527-17E3-4846-A6F0-B3305B6DC13C}" id="{E606DDB6-6EEF-4943-8CDA-E3EC783C480C}">
    <text>Positiivinen luku = paljonko kunnallisveroprosentissa laskuvaraa, että tilikauden tulos on 0 ja negatiivinen luku vastaavasti = paljonko veroprosenttia pitäisi kiristää, että tilikauden tulos / tasapainotila saavuttaisi 0-tason.</text>
  </threadedComment>
  <threadedComment ref="G9" dT="2024-02-20T12:35:37.15" personId="{CF90B527-17E3-4846-A6F0-B3305B6DC13C}" id="{0B1F4F19-F374-420A-BB55-C28CF67951DA}">
    <text xml:space="preserve">Tilastokeskuksen väestöennuste syksyltä 2021 Väestöennuste 2021: Väestö 31.12. muuttujina Alue, Vuosi, Sukupuoli, Ikä ja Tiedot. PxWeb (stat.fi) </text>
    <extLst>
      <x:ext xmlns:xltc2="http://schemas.microsoft.com/office/spreadsheetml/2020/threadedcomments2" uri="{F7C98A9C-CBB3-438F-8F68-D28B6AF4A901}">
        <xltc2:checksum>959191774</xltc2:checksum>
        <xltc2:hyperlink startIndex="45" length="99" url="https://statfin.stat.fi/PxWeb/pxweb/fi/StatFin/StatFin__vaenn/statfin_vaenn_pxt_139f.px/"/>
      </x:ext>
    </extLst>
  </threadedComment>
  <threadedComment ref="H9" dT="2024-02-20T12:36:33.02" personId="{CF90B527-17E3-4846-A6F0-B3305B6DC13C}" id="{F535A139-BD72-40BF-B2AB-D8A8DC937D5A}">
    <text xml:space="preserve">Tilastokeskuksen väestöennuste syksyltä 2021 Väestöennuste 2021: Väestö 31.12. muuttujina Alue, Vuosi, Sukupuoli, Ikä ja Tiedot. PxWeb (stat.fi) </text>
    <extLst>
      <x:ext xmlns:xltc2="http://schemas.microsoft.com/office/spreadsheetml/2020/threadedcomments2" uri="{F7C98A9C-CBB3-438F-8F68-D28B6AF4A901}">
        <xltc2:checksum>959191774</xltc2:checksum>
        <xltc2:hyperlink startIndex="45" length="99" url="https://statfin.stat.fi/PxWeb/pxweb/fi/StatFin/StatFin__vaenn/statfin_vaenn_pxt_139f.px/"/>
      </x:ext>
    </extLst>
  </threadedComment>
  <threadedComment ref="K9" dT="2024-02-20T12:37:36.47" personId="{CF90B527-17E3-4846-A6F0-B3305B6DC13C}" id="{10DE84DC-B06E-41EE-A517-867F79D75EDB}">
    <text>https://app.powerbi.com/view?r=eyJrIjoiYWYwNzY1MmEtODM1My00MDZiLTk1NTAtMmM4NmI2YTBkN2E5IiwidCI6IjQzNmU1ZDYxLTFhZGEtNDM4ZS05MDFjLTVlNzM5OGE1MWMxZiIsImMiOjh9</text>
    <extLst>
      <x:ext xmlns:xltc2="http://schemas.microsoft.com/office/spreadsheetml/2020/threadedcomments2" uri="{F7C98A9C-CBB3-438F-8F68-D28B6AF4A901}">
        <xltc2:checksum>614397474</xltc2:checksum>
        <xltc2:hyperlink startIndex="0" length="155" url="https://app.powerbi.com/view?r=eyJrIjoiYWYwNzY1MmEtODM1My00MDZiLTk1NTAtMmM4NmI2YTBkN2E5IiwidCI6IjQzNmU1ZDYxLTFhZGEtNDM4ZS05MDFjLTVlNzM5OGE1MWMxZiIsImMiOjh9"/>
      </x:ext>
    </extLst>
  </threadedComment>
  <threadedComment ref="L9" dT="2024-02-20T12:38:00.64" personId="{CF90B527-17E3-4846-A6F0-B3305B6DC13C}" id="{3ADB311E-3C11-4D65-8E32-3BE4E2C642BC}">
    <text>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1249017474</xltc2:checksum>
        <xltc2:hyperlink startIndex="0" length="146" url="https://vm.fi/documents/10623/0/Kuntien+sote-rahoituslaskelma_JULKAISU_marraskuu2023+(4).xlsx/2a9c0b34-ac1d-82f7-6685-bfb239d8208d?t=1700742615103"/>
      </x:ext>
    </extLst>
  </threadedComment>
  <threadedComment ref="M9" dT="2024-02-20T12:38:31.12" personId="{CF90B527-17E3-4846-A6F0-B3305B6DC13C}" id="{366FC330-F3D2-41C0-A2BF-B05C6C7EF77A}">
    <text>https://app.powerbi.com/view?r=eyJrIjoiYWYwNzY1MmEtODM1My00MDZiLTk1NTAtMmM4NmI2YTBkN2E5IiwidCI6IjQzNmU1ZDYxLTFhZGEtNDM4ZS05MDFjLTVlNzM5OGE1MWMxZiIsImMiOjh9</text>
    <extLst>
      <x:ext xmlns:xltc2="http://schemas.microsoft.com/office/spreadsheetml/2020/threadedcomments2" uri="{F7C98A9C-CBB3-438F-8F68-D28B6AF4A901}">
        <xltc2:checksum>614397474</xltc2:checksum>
        <xltc2:hyperlink startIndex="0" length="155" url="https://app.powerbi.com/view?r=eyJrIjoiYWYwNzY1MmEtODM1My00MDZiLTk1NTAtMmM4NmI2YTBkN2E5IiwidCI6IjQzNmU1ZDYxLTFhZGEtNDM4ZS05MDFjLTVlNzM5OGE1MWMxZiIsImMiOjh9"/>
      </x:ext>
    </extLst>
  </threadedComment>
  <threadedComment ref="P9" dT="2024-06-13T12:13:16.58" personId="{CF90B527-17E3-4846-A6F0-B3305B6DC13C}" id="{D7CF5227-0C9F-4514-91E4-C5A0D6605F8C}">
    <text>Kuntaliiton veroennuste 4/2024, jakajana väkiluku 31.12.2022.</text>
  </threadedComment>
  <threadedComment ref="Q9" dT="2024-02-20T10:38:31.05" personId="{CF90B527-17E3-4846-A6F0-B3305B6DC13C}" id="{AA2104F3-E6B5-4701-8315-8C452F1A5070}">
    <text>Kuntaliiton laskelma 2.2.2022, tiedot VM 8.12.2023 ja OKM 29.12.2023.</text>
  </threadedComment>
  <threadedComment ref="W9" dT="2024-02-20T12:39:43.03" personId="{CF90B527-17E3-4846-A6F0-B3305B6DC13C}" id="{315AE741-7AA0-4263-89EE-195DF77F0CF3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X9" dT="2024-02-20T12:39:29.67" personId="{CF90B527-17E3-4846-A6F0-B3305B6DC13C}" id="{AC49C4F9-7AB9-4CBE-9F0E-B4732297D679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Y9" dT="2024-02-20T10:39:52.32" personId="{CF90B527-17E3-4846-A6F0-B3305B6DC13C}" id="{24CF600B-145F-4631-89C3-3CFA08AAFDD2}">
    <text>Kuntien sote-rahoituslaskelma, VM 23.11.2023 https://vm.fi/documents/10623/0/Kuntien+sote-rahoituslaskelma_JULKAISU_marraskuu2023+(4).xlsx/2a9c0b34-ac1d-82f7-6685-bfb239d8208d?t=1700742615103</text>
    <extLst>
      <x:ext xmlns:xltc2="http://schemas.microsoft.com/office/spreadsheetml/2020/threadedcomments2" uri="{F7C98A9C-CBB3-438F-8F68-D28B6AF4A901}">
        <xltc2:checksum>2034888755</xltc2:checksum>
        <xltc2:hyperlink startIndex="45" length="146" url="https://vm.fi/documents/10623/0/Kuntien+sote-rahoituslaskelma_JULKAISU_marraskuu2023+(4).xlsx/2a9c0b34-ac1d-82f7-6685-bfb239d8208d?t=1700742615103"/>
      </x:ext>
    </extLst>
  </threadedComment>
  <threadedComment ref="AA9" dT="2024-02-20T10:37:03.28" personId="{CF90B527-17E3-4846-A6F0-B3305B6DC13C}" id="{C10A5C10-E855-4308-ACB7-6E4BDAB38CF5}">
    <text xml:space="preserve">Kuntaliiton julkaisema arviotieto 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kuntatalousohjelm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kuntatalousohjelma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kuntaliitto.fi/elinvoima-ja-talous/verotus/kuntien-veroprosentit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19"/>
  <sheetViews>
    <sheetView workbookViewId="0">
      <selection activeCell="C8" sqref="C8"/>
    </sheetView>
  </sheetViews>
  <sheetFormatPr defaultColWidth="9.140625" defaultRowHeight="12"/>
  <cols>
    <col min="1" max="1" width="10.28515625" style="1" customWidth="1"/>
    <col min="2" max="2" width="63.28515625" style="1" bestFit="1" customWidth="1"/>
    <col min="3" max="3" width="13.42578125" style="1" customWidth="1"/>
    <col min="4" max="4" width="10.28515625" style="1" customWidth="1"/>
    <col min="5" max="5" width="68.570312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.75">
      <c r="B4" s="5" t="s">
        <v>0</v>
      </c>
      <c r="C4" s="234" t="s">
        <v>1043</v>
      </c>
      <c r="D4"/>
    </row>
    <row r="5" spans="2:10" ht="15.75">
      <c r="B5" s="5" t="s">
        <v>8</v>
      </c>
      <c r="C5" s="234" t="s">
        <v>1042</v>
      </c>
      <c r="D5"/>
    </row>
    <row r="6" spans="2:10" ht="15.75">
      <c r="B6" s="5" t="s">
        <v>9</v>
      </c>
      <c r="C6" s="234" t="s">
        <v>1041</v>
      </c>
      <c r="D6"/>
    </row>
    <row r="7" spans="2:10" ht="15.75">
      <c r="B7" s="5" t="s">
        <v>1</v>
      </c>
      <c r="C7" s="234" t="s">
        <v>1040</v>
      </c>
      <c r="D7"/>
    </row>
    <row r="8" spans="2:10" ht="15.75">
      <c r="B8" s="5" t="s">
        <v>10</v>
      </c>
      <c r="C8" s="235">
        <v>45456</v>
      </c>
      <c r="D8"/>
    </row>
    <row r="9" spans="2:10" ht="15">
      <c r="B9" s="5" t="s">
        <v>11</v>
      </c>
      <c r="C9" s="9"/>
      <c r="D9"/>
    </row>
    <row r="10" spans="2:10" ht="21" thickBot="1">
      <c r="B10" s="7" t="s">
        <v>6</v>
      </c>
      <c r="C10" s="233"/>
      <c r="D10" s="3"/>
      <c r="E10" s="3"/>
      <c r="F10" s="3"/>
      <c r="G10" s="3"/>
      <c r="H10" s="3"/>
      <c r="I10" s="3"/>
      <c r="J10" s="3"/>
    </row>
    <row r="12" spans="2:10" ht="15">
      <c r="D12" s="2" t="s">
        <v>2</v>
      </c>
    </row>
    <row r="13" spans="2:10">
      <c r="D13" t="s">
        <v>3</v>
      </c>
    </row>
    <row r="16" spans="2:10" ht="21" thickBot="1">
      <c r="B16" s="6" t="s">
        <v>7</v>
      </c>
      <c r="C16" s="4"/>
      <c r="D16" s="4"/>
      <c r="E16" s="4"/>
      <c r="F16" s="4"/>
      <c r="G16" s="4"/>
      <c r="H16" s="4"/>
      <c r="I16" s="4"/>
      <c r="J16" s="4"/>
    </row>
    <row r="17" spans="4:4">
      <c r="D17"/>
    </row>
    <row r="18" spans="4:4" ht="15">
      <c r="D18" s="2" t="s">
        <v>4</v>
      </c>
    </row>
    <row r="19" spans="4:4">
      <c r="D19" t="s">
        <v>5</v>
      </c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0C8AA-9DB1-4372-8AB5-484B9FBF4F80}">
  <dimension ref="A1:W461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6.85546875" style="78" customWidth="1"/>
    <col min="2" max="2" width="23.85546875" style="78" bestFit="1" customWidth="1"/>
    <col min="3" max="3" width="8.85546875" style="78" bestFit="1" customWidth="1"/>
    <col min="4" max="4" width="9.140625" style="78"/>
    <col min="5" max="5" width="6.85546875" style="78" bestFit="1" customWidth="1"/>
    <col min="6" max="7" width="5.85546875" style="78" bestFit="1" customWidth="1"/>
    <col min="8" max="8" width="13.5703125" style="78" bestFit="1" customWidth="1"/>
    <col min="9" max="9" width="7.42578125" style="78" bestFit="1" customWidth="1"/>
    <col min="10" max="10" width="18.140625" style="78" bestFit="1" customWidth="1"/>
    <col min="11" max="11" width="8.7109375" style="78" bestFit="1" customWidth="1"/>
    <col min="12" max="12" width="16.5703125" style="78" bestFit="1" customWidth="1"/>
    <col min="13" max="13" width="14.7109375" style="78" bestFit="1" customWidth="1"/>
    <col min="14" max="14" width="9.85546875" style="78" bestFit="1" customWidth="1"/>
    <col min="15" max="15" width="7.28515625" style="78" bestFit="1" customWidth="1"/>
    <col min="16" max="16" width="10" style="78" customWidth="1"/>
    <col min="17" max="17" width="6.5703125" style="78" customWidth="1"/>
    <col min="18" max="18" width="16.140625" style="12" bestFit="1" customWidth="1"/>
    <col min="19" max="19" width="25.140625" style="12" bestFit="1" customWidth="1"/>
    <col min="20" max="20" width="10.28515625" style="12" bestFit="1" customWidth="1"/>
    <col min="21" max="21" width="26.5703125" style="12" bestFit="1" customWidth="1"/>
    <col min="22" max="22" width="25.140625" style="12" bestFit="1" customWidth="1"/>
    <col min="23" max="23" width="11.28515625" style="12" customWidth="1"/>
    <col min="24" max="16384" width="9.140625" style="78"/>
  </cols>
  <sheetData>
    <row r="1" spans="1:23" ht="27.75">
      <c r="A1" s="239" t="s">
        <v>1044</v>
      </c>
    </row>
    <row r="2" spans="1:23">
      <c r="A2" s="175" t="s">
        <v>1098</v>
      </c>
      <c r="R2" s="217"/>
      <c r="W2" s="218"/>
    </row>
    <row r="3" spans="1:23">
      <c r="A3" s="238" t="s">
        <v>1099</v>
      </c>
      <c r="R3" s="18"/>
      <c r="W3" s="218"/>
    </row>
    <row r="4" spans="1:23">
      <c r="A4" s="238" t="s">
        <v>1097</v>
      </c>
      <c r="M4" s="81"/>
      <c r="O4" s="100"/>
      <c r="V4" s="219"/>
    </row>
    <row r="5" spans="1:23">
      <c r="A5" s="238"/>
      <c r="M5" s="81"/>
      <c r="O5" s="100"/>
      <c r="V5" s="219"/>
    </row>
    <row r="6" spans="1:23">
      <c r="A6" s="238"/>
      <c r="M6" s="81"/>
      <c r="O6" s="100"/>
      <c r="V6" s="219"/>
    </row>
    <row r="7" spans="1:23">
      <c r="A7" s="238"/>
      <c r="M7" s="81"/>
      <c r="O7" s="100"/>
      <c r="V7" s="219"/>
    </row>
    <row r="8" spans="1:23">
      <c r="A8" s="238"/>
      <c r="M8" s="81"/>
      <c r="O8" s="100"/>
      <c r="V8" s="219"/>
    </row>
    <row r="9" spans="1:23" s="220" customFormat="1" ht="45.75">
      <c r="A9" s="220" t="s">
        <v>612</v>
      </c>
      <c r="B9" s="220" t="s">
        <v>613</v>
      </c>
      <c r="C9" s="221" t="s">
        <v>1016</v>
      </c>
      <c r="D9" s="220" t="s">
        <v>1017</v>
      </c>
      <c r="E9" s="220" t="s">
        <v>1018</v>
      </c>
      <c r="F9" s="220" t="s">
        <v>1019</v>
      </c>
      <c r="G9" s="220" t="s">
        <v>1020</v>
      </c>
      <c r="H9" s="220" t="s">
        <v>1021</v>
      </c>
      <c r="I9" s="220" t="s">
        <v>1022</v>
      </c>
      <c r="J9" s="220" t="s">
        <v>1023</v>
      </c>
      <c r="K9" s="220" t="s">
        <v>1024</v>
      </c>
      <c r="L9" s="220" t="s">
        <v>1025</v>
      </c>
      <c r="M9" s="220" t="s">
        <v>1026</v>
      </c>
      <c r="N9" s="220" t="s">
        <v>1027</v>
      </c>
      <c r="O9" s="220" t="s">
        <v>1028</v>
      </c>
      <c r="P9" s="221" t="s">
        <v>1029</v>
      </c>
      <c r="R9" s="222" t="s">
        <v>1030</v>
      </c>
      <c r="S9" s="218" t="s">
        <v>1031</v>
      </c>
      <c r="T9" s="218" t="s">
        <v>1032</v>
      </c>
      <c r="U9" s="218" t="s">
        <v>1033</v>
      </c>
      <c r="V9" s="218" t="s">
        <v>1034</v>
      </c>
      <c r="W9" s="223" t="s">
        <v>1035</v>
      </c>
    </row>
    <row r="10" spans="1:23" s="224" customFormat="1" ht="33.75" customHeight="1">
      <c r="B10" s="224" t="s">
        <v>993</v>
      </c>
      <c r="C10" s="225">
        <v>5538554</v>
      </c>
      <c r="D10" s="226">
        <v>-2616.607536558085</v>
      </c>
      <c r="E10" s="360">
        <v>1730.0718064454973</v>
      </c>
      <c r="F10" s="360">
        <v>429.53449582688859</v>
      </c>
      <c r="G10" s="360">
        <v>307.80513795863754</v>
      </c>
      <c r="H10" s="226">
        <v>2467.4114402310233</v>
      </c>
      <c r="I10" s="226">
        <v>443.82894478518142</v>
      </c>
      <c r="J10" s="226">
        <v>153.10855504884515</v>
      </c>
      <c r="K10" s="226">
        <v>5.9484749990701484</v>
      </c>
      <c r="L10" s="226">
        <v>602.88597483309672</v>
      </c>
      <c r="M10" s="226">
        <v>42.072753966107399</v>
      </c>
      <c r="N10" s="226">
        <v>495.76263247214467</v>
      </c>
      <c r="O10" s="359">
        <v>-444.00010987163819</v>
      </c>
      <c r="P10" s="359">
        <v>51.762522600506976</v>
      </c>
      <c r="Q10" s="359"/>
      <c r="R10" s="361">
        <v>-684.96569480380469</v>
      </c>
      <c r="S10" s="361">
        <v>-157.86619895540673</v>
      </c>
      <c r="T10" s="361">
        <v>1066.2181286927712</v>
      </c>
      <c r="U10" s="361">
        <v>2910.5359459646488</v>
      </c>
      <c r="V10" s="361">
        <v>3406.9536073155764</v>
      </c>
      <c r="W10" s="361">
        <v>232.47360084832462</v>
      </c>
    </row>
    <row r="11" spans="1:23" s="224" customFormat="1" ht="19.5" customHeight="1">
      <c r="C11" s="225"/>
      <c r="D11" s="226"/>
      <c r="E11" s="360"/>
      <c r="F11" s="360"/>
      <c r="G11" s="360"/>
      <c r="H11" s="226"/>
      <c r="I11" s="226"/>
      <c r="J11" s="226"/>
      <c r="K11" s="226"/>
      <c r="L11" s="226"/>
      <c r="M11" s="226"/>
      <c r="N11" s="359"/>
      <c r="O11" s="359"/>
      <c r="P11" s="359"/>
      <c r="Q11" s="359"/>
      <c r="R11" s="361"/>
      <c r="S11" s="361"/>
      <c r="T11" s="361"/>
      <c r="U11" s="361"/>
      <c r="V11" s="361"/>
      <c r="W11" s="361"/>
    </row>
    <row r="12" spans="1:23">
      <c r="A12" s="78">
        <v>5</v>
      </c>
      <c r="B12" s="78" t="s">
        <v>615</v>
      </c>
      <c r="C12" s="81">
        <v>8951</v>
      </c>
      <c r="D12" s="100">
        <v>-2962.991150077647</v>
      </c>
      <c r="E12" s="100">
        <v>1472.2694608458851</v>
      </c>
      <c r="F12" s="100">
        <v>309.70232756912299</v>
      </c>
      <c r="G12" s="100">
        <v>252.79299525506633</v>
      </c>
      <c r="H12" s="100">
        <v>2034.7647836700744</v>
      </c>
      <c r="I12" s="359">
        <v>1143.3520918019829</v>
      </c>
      <c r="J12" s="359">
        <v>223.30876811013337</v>
      </c>
      <c r="K12" s="359">
        <v>147.15283208580047</v>
      </c>
      <c r="L12" s="359">
        <v>1513.8136919979165</v>
      </c>
      <c r="M12" s="359">
        <v>-33.236509887163443</v>
      </c>
      <c r="N12" s="100">
        <v>552.35081570318039</v>
      </c>
      <c r="O12" s="359">
        <v>-473.38956541168585</v>
      </c>
      <c r="P12" s="100">
        <v>78.96125029149448</v>
      </c>
      <c r="Q12" s="227"/>
      <c r="R12" s="18">
        <v>-583.46133262708361</v>
      </c>
      <c r="S12" s="18">
        <v>-31.11051692390323</v>
      </c>
      <c r="T12" s="18">
        <v>581.15878124143671</v>
      </c>
      <c r="U12" s="18">
        <v>1395.1001410526851</v>
      </c>
      <c r="V12" s="18">
        <v>2764.0620307212444</v>
      </c>
      <c r="W12" s="18">
        <v>161.78785284020719</v>
      </c>
    </row>
    <row r="13" spans="1:23">
      <c r="A13" s="78">
        <v>9</v>
      </c>
      <c r="B13" s="78" t="s">
        <v>616</v>
      </c>
      <c r="C13" s="81">
        <v>2421</v>
      </c>
      <c r="D13" s="100">
        <v>-3001.4904989121396</v>
      </c>
      <c r="E13" s="100">
        <v>1561.3305929440821</v>
      </c>
      <c r="F13" s="100">
        <v>356.97652378583945</v>
      </c>
      <c r="G13" s="100">
        <v>92.166653204687719</v>
      </c>
      <c r="H13" s="100">
        <v>2010.4737699346092</v>
      </c>
      <c r="I13" s="359">
        <v>1484.636133133386</v>
      </c>
      <c r="J13" s="359">
        <v>216.73637904736742</v>
      </c>
      <c r="K13" s="359">
        <v>-195.69764560099134</v>
      </c>
      <c r="L13" s="359">
        <v>1505.674866579762</v>
      </c>
      <c r="M13" s="359">
        <v>-87.819083023543996</v>
      </c>
      <c r="N13" s="100">
        <v>426.83905457868764</v>
      </c>
      <c r="O13" s="359">
        <v>-359.82529533250721</v>
      </c>
      <c r="P13" s="100">
        <v>67.013759246180371</v>
      </c>
      <c r="Q13" s="227"/>
      <c r="R13" s="18">
        <v>-540.04425740203658</v>
      </c>
      <c r="S13" s="18">
        <v>-113.20520282334893</v>
      </c>
      <c r="T13" s="18">
        <v>1858.7019538025299</v>
      </c>
      <c r="U13" s="18">
        <v>2235.4989000586152</v>
      </c>
      <c r="V13" s="18">
        <v>3830.6773217824566</v>
      </c>
      <c r="W13" s="18">
        <v>167.88500999398732</v>
      </c>
    </row>
    <row r="14" spans="1:23">
      <c r="A14" s="78">
        <v>10</v>
      </c>
      <c r="B14" s="78" t="s">
        <v>617</v>
      </c>
      <c r="C14" s="81">
        <v>10815</v>
      </c>
      <c r="D14" s="100">
        <v>-2588.0726799120894</v>
      </c>
      <c r="E14" s="100">
        <v>1522.6849556266493</v>
      </c>
      <c r="F14" s="100">
        <v>323.41778816896272</v>
      </c>
      <c r="G14" s="100">
        <v>176.67174397150535</v>
      </c>
      <c r="H14" s="100">
        <v>2022.7744877671173</v>
      </c>
      <c r="I14" s="359">
        <v>789.36451244862394</v>
      </c>
      <c r="J14" s="359">
        <v>226.20167492342307</v>
      </c>
      <c r="K14" s="359">
        <v>-28.448913546000924</v>
      </c>
      <c r="L14" s="359">
        <v>987.11727382604613</v>
      </c>
      <c r="M14" s="359">
        <v>-20.249653259361999</v>
      </c>
      <c r="N14" s="100">
        <v>401.56942842171236</v>
      </c>
      <c r="O14" s="359">
        <v>-516.87471104946837</v>
      </c>
      <c r="P14" s="100">
        <v>-115.30528262775599</v>
      </c>
      <c r="Q14" s="227"/>
      <c r="R14" s="18">
        <v>-547.73508841377168</v>
      </c>
      <c r="S14" s="18">
        <v>-146.16565999205937</v>
      </c>
      <c r="T14" s="18">
        <v>2424.8017994480838</v>
      </c>
      <c r="U14" s="18">
        <v>1404.4588602479732</v>
      </c>
      <c r="V14" s="18">
        <v>5995.6104903203068</v>
      </c>
      <c r="W14" s="18">
        <v>158.61301621110928</v>
      </c>
    </row>
    <row r="15" spans="1:23">
      <c r="A15" s="78">
        <v>16</v>
      </c>
      <c r="B15" s="78" t="s">
        <v>618</v>
      </c>
      <c r="C15" s="81">
        <v>7886</v>
      </c>
      <c r="D15" s="100">
        <v>-2866.6377005735799</v>
      </c>
      <c r="E15" s="100">
        <v>1616.1849534506334</v>
      </c>
      <c r="F15" s="100">
        <v>432.5262129084615</v>
      </c>
      <c r="G15" s="100">
        <v>165.84159074546358</v>
      </c>
      <c r="H15" s="100">
        <v>2214.5527571045586</v>
      </c>
      <c r="I15" s="359">
        <v>876.02433462864974</v>
      </c>
      <c r="J15" s="359">
        <v>175.04206173774793</v>
      </c>
      <c r="K15" s="359">
        <v>-56.894496576211004</v>
      </c>
      <c r="L15" s="359">
        <v>994.17189979018656</v>
      </c>
      <c r="M15" s="359">
        <v>-19.0210499619579</v>
      </c>
      <c r="N15" s="100">
        <v>323.06590635920782</v>
      </c>
      <c r="O15" s="359">
        <v>-311.93253867613493</v>
      </c>
      <c r="P15" s="100">
        <v>11.133367683072917</v>
      </c>
      <c r="Q15" s="227"/>
      <c r="R15" s="18">
        <v>-852.40197987315446</v>
      </c>
      <c r="S15" s="18">
        <v>-529.33607351394664</v>
      </c>
      <c r="T15" s="18">
        <v>50.132523023036853</v>
      </c>
      <c r="U15" s="18">
        <v>2432.9702245539861</v>
      </c>
      <c r="V15" s="18">
        <v>1342.0548155885092</v>
      </c>
      <c r="W15" s="18">
        <v>199.52900659884364</v>
      </c>
    </row>
    <row r="16" spans="1:23">
      <c r="A16" s="78">
        <v>18</v>
      </c>
      <c r="B16" s="78" t="s">
        <v>619</v>
      </c>
      <c r="C16" s="81">
        <v>4734</v>
      </c>
      <c r="D16" s="100">
        <v>-2848.308235383829</v>
      </c>
      <c r="E16" s="100">
        <v>1972.9810204307939</v>
      </c>
      <c r="F16" s="100">
        <v>294.17212285774173</v>
      </c>
      <c r="G16" s="100">
        <v>155.94950629921021</v>
      </c>
      <c r="H16" s="100">
        <v>2423.1026495877459</v>
      </c>
      <c r="I16" s="359">
        <v>535.14640715458609</v>
      </c>
      <c r="J16" s="359">
        <v>171.21777550299353</v>
      </c>
      <c r="K16" s="359">
        <v>-26.923743134769751</v>
      </c>
      <c r="L16" s="359">
        <v>679.44043952280981</v>
      </c>
      <c r="M16" s="359">
        <v>0</v>
      </c>
      <c r="N16" s="100">
        <v>254.2348537267265</v>
      </c>
      <c r="O16" s="359">
        <v>-316.85678073510775</v>
      </c>
      <c r="P16" s="100">
        <v>-62.621927008381235</v>
      </c>
      <c r="Q16" s="227"/>
      <c r="R16" s="18">
        <v>-483.71553521935056</v>
      </c>
      <c r="S16" s="18">
        <v>-229.48068149262406</v>
      </c>
      <c r="T16" s="18">
        <v>1558.5559539840822</v>
      </c>
      <c r="U16" s="18">
        <v>1560.4945512012353</v>
      </c>
      <c r="V16" s="18">
        <v>4206.5927917587842</v>
      </c>
      <c r="W16" s="18">
        <v>221.6832607225611</v>
      </c>
    </row>
    <row r="17" spans="1:23">
      <c r="A17" s="78">
        <v>19</v>
      </c>
      <c r="B17" s="78" t="s">
        <v>620</v>
      </c>
      <c r="C17" s="81">
        <v>3962</v>
      </c>
      <c r="D17" s="100">
        <v>-2636.0718748876138</v>
      </c>
      <c r="E17" s="100">
        <v>1862.9135015253489</v>
      </c>
      <c r="F17" s="100">
        <v>249.58480306949767</v>
      </c>
      <c r="G17" s="100">
        <v>120.03764596953765</v>
      </c>
      <c r="H17" s="100">
        <v>2232.5359505643842</v>
      </c>
      <c r="I17" s="359">
        <v>603.65517211910822</v>
      </c>
      <c r="J17" s="359">
        <v>160.36093190586149</v>
      </c>
      <c r="K17" s="359">
        <v>-245.61357900050479</v>
      </c>
      <c r="L17" s="359">
        <v>518.40252502446492</v>
      </c>
      <c r="M17" s="359">
        <v>-37.607269056032308</v>
      </c>
      <c r="N17" s="100">
        <v>77.259331645203005</v>
      </c>
      <c r="O17" s="359">
        <v>-251.04745078243312</v>
      </c>
      <c r="P17" s="100">
        <v>-173.7881191372301</v>
      </c>
      <c r="Q17" s="227"/>
      <c r="R17" s="18">
        <v>-257.75159182976148</v>
      </c>
      <c r="S17" s="18">
        <v>-180.49226018455846</v>
      </c>
      <c r="T17" s="18">
        <v>61.06203373668319</v>
      </c>
      <c r="U17" s="18">
        <v>1273.8993032375174</v>
      </c>
      <c r="V17" s="18">
        <v>2199.6744913809239</v>
      </c>
      <c r="W17" s="18">
        <v>209.31612376689313</v>
      </c>
    </row>
    <row r="18" spans="1:23">
      <c r="A18" s="78">
        <v>20</v>
      </c>
      <c r="B18" s="78" t="s">
        <v>621</v>
      </c>
      <c r="C18" s="81">
        <v>15906</v>
      </c>
      <c r="D18" s="100">
        <v>-2219.6111639535648</v>
      </c>
      <c r="E18" s="100">
        <v>2079.6668440263502</v>
      </c>
      <c r="F18" s="100">
        <v>265.09764579351378</v>
      </c>
      <c r="G18" s="100">
        <v>102.21652877384426</v>
      </c>
      <c r="H18" s="100">
        <v>2446.9810185937085</v>
      </c>
      <c r="I18" s="359">
        <v>340.60484945236544</v>
      </c>
      <c r="J18" s="359">
        <v>168.98011701670799</v>
      </c>
      <c r="K18" s="359">
        <v>-153.47346913114549</v>
      </c>
      <c r="L18" s="359">
        <v>356.11149733792797</v>
      </c>
      <c r="M18" s="359">
        <v>-127.75682132528605</v>
      </c>
      <c r="N18" s="100">
        <v>455.7245306527854</v>
      </c>
      <c r="O18" s="359">
        <v>-396.34729033069283</v>
      </c>
      <c r="P18" s="100">
        <v>59.377240322092561</v>
      </c>
      <c r="Q18" s="227"/>
      <c r="R18" s="18">
        <v>-982.89991694733033</v>
      </c>
      <c r="S18" s="18">
        <v>-527.17538629454498</v>
      </c>
      <c r="T18" s="18">
        <v>-5.9061172968591302</v>
      </c>
      <c r="U18" s="18">
        <v>112.30570086029371</v>
      </c>
      <c r="V18" s="18">
        <v>6252.0660816296395</v>
      </c>
      <c r="W18" s="18">
        <v>210.06735798245961</v>
      </c>
    </row>
    <row r="19" spans="1:23">
      <c r="A19" s="78">
        <v>46</v>
      </c>
      <c r="B19" s="78" t="s">
        <v>622</v>
      </c>
      <c r="C19" s="81">
        <v>1314</v>
      </c>
      <c r="D19" s="100">
        <v>-3356.2341597609975</v>
      </c>
      <c r="E19" s="100">
        <v>1304.7578300777971</v>
      </c>
      <c r="F19" s="100">
        <v>472.17969080696378</v>
      </c>
      <c r="G19" s="100">
        <v>349.22927930931581</v>
      </c>
      <c r="H19" s="100">
        <v>2126.1668001940766</v>
      </c>
      <c r="I19" s="359">
        <v>1511.2572548820976</v>
      </c>
      <c r="J19" s="359">
        <v>226.93969414573166</v>
      </c>
      <c r="K19" s="359">
        <v>-287.96727549467278</v>
      </c>
      <c r="L19" s="359">
        <v>1450.2296735331565</v>
      </c>
      <c r="M19" s="359">
        <v>108.44748858447488</v>
      </c>
      <c r="N19" s="100">
        <v>328.6098025507107</v>
      </c>
      <c r="O19" s="359">
        <v>-482.76864535768641</v>
      </c>
      <c r="P19" s="100">
        <v>-154.15884280697571</v>
      </c>
      <c r="Q19" s="227"/>
      <c r="R19" s="18">
        <v>-400.6814183476003</v>
      </c>
      <c r="S19" s="18">
        <v>-72.071615796889574</v>
      </c>
      <c r="T19" s="18">
        <v>4505.6358379332623</v>
      </c>
      <c r="U19" s="18">
        <v>7151.9822284099519</v>
      </c>
      <c r="V19" s="18">
        <v>72.071615796889574</v>
      </c>
      <c r="W19" s="18">
        <v>155.32831310449964</v>
      </c>
    </row>
    <row r="20" spans="1:23">
      <c r="A20" s="78">
        <v>47</v>
      </c>
      <c r="B20" s="78" t="s">
        <v>623</v>
      </c>
      <c r="C20" s="81">
        <v>1774</v>
      </c>
      <c r="D20" s="100">
        <v>-4258.0643747952581</v>
      </c>
      <c r="E20" s="100">
        <v>1516.2362407808516</v>
      </c>
      <c r="F20" s="100">
        <v>660.62338970855467</v>
      </c>
      <c r="G20" s="100">
        <v>242.24887660033735</v>
      </c>
      <c r="H20" s="100">
        <v>2419.1085070897439</v>
      </c>
      <c r="I20" s="359">
        <v>1735.2840417890038</v>
      </c>
      <c r="J20" s="359">
        <v>219.18179513982966</v>
      </c>
      <c r="K20" s="359">
        <v>-10.15445321307779</v>
      </c>
      <c r="L20" s="359">
        <v>1944.3113837157557</v>
      </c>
      <c r="M20" s="359">
        <v>289.8252536640361</v>
      </c>
      <c r="N20" s="100">
        <v>395.18076967427766</v>
      </c>
      <c r="O20" s="359">
        <v>-257.06595264937994</v>
      </c>
      <c r="P20" s="100">
        <v>138.11481702489772</v>
      </c>
      <c r="Q20" s="227"/>
      <c r="R20" s="18">
        <v>-1577.0019691601312</v>
      </c>
      <c r="S20" s="18">
        <v>-1181.8211994858534</v>
      </c>
      <c r="T20" s="18">
        <v>3456.7596022826247</v>
      </c>
      <c r="U20" s="18">
        <v>8035.1572387245888</v>
      </c>
      <c r="V20" s="18">
        <v>1494.1098127891228</v>
      </c>
      <c r="W20" s="18">
        <v>176.30653962568044</v>
      </c>
    </row>
    <row r="21" spans="1:23">
      <c r="A21" s="78">
        <v>49</v>
      </c>
      <c r="B21" s="78" t="s">
        <v>624</v>
      </c>
      <c r="C21" s="81">
        <v>310835</v>
      </c>
      <c r="D21" s="100">
        <v>-3073.1014227642058</v>
      </c>
      <c r="E21" s="100">
        <v>1685.7494013387372</v>
      </c>
      <c r="F21" s="100">
        <v>494.61447168368454</v>
      </c>
      <c r="G21" s="100">
        <v>446.29769562912674</v>
      </c>
      <c r="H21" s="100">
        <v>2626.6615686515488</v>
      </c>
      <c r="I21" s="359">
        <v>1180.6845476208512</v>
      </c>
      <c r="J21" s="359">
        <v>99.248479974193216</v>
      </c>
      <c r="K21" s="359">
        <v>-18.052249585793106</v>
      </c>
      <c r="L21" s="359">
        <v>1261.8807780092513</v>
      </c>
      <c r="M21" s="359">
        <v>64.526195569996943</v>
      </c>
      <c r="N21" s="100">
        <v>879.96711946659082</v>
      </c>
      <c r="O21" s="359">
        <v>-653.4979183811347</v>
      </c>
      <c r="P21" s="100">
        <v>226.46920108545606</v>
      </c>
      <c r="Q21" s="227"/>
      <c r="R21" s="18">
        <v>-683.75630509419705</v>
      </c>
      <c r="S21" s="18">
        <v>196.21081437239374</v>
      </c>
      <c r="T21" s="18">
        <v>4173.7328474828682</v>
      </c>
      <c r="U21" s="18">
        <v>3650.4816038260556</v>
      </c>
      <c r="V21" s="18">
        <v>2853.0403747150644</v>
      </c>
      <c r="W21" s="18">
        <v>318.06592478089385</v>
      </c>
    </row>
    <row r="22" spans="1:23">
      <c r="A22" s="78">
        <v>50</v>
      </c>
      <c r="B22" s="78" t="s">
        <v>625</v>
      </c>
      <c r="C22" s="81">
        <v>10981</v>
      </c>
      <c r="D22" s="100">
        <v>-2474.8901946133997</v>
      </c>
      <c r="E22" s="100">
        <v>1874.8172412210822</v>
      </c>
      <c r="F22" s="100">
        <v>345.38381380335073</v>
      </c>
      <c r="G22" s="100">
        <v>188.3446786764051</v>
      </c>
      <c r="H22" s="100">
        <v>2408.5457337008384</v>
      </c>
      <c r="I22" s="359">
        <v>354.34297633872501</v>
      </c>
      <c r="J22" s="359">
        <v>186.58001415855165</v>
      </c>
      <c r="K22" s="359">
        <v>-81.077861761223929</v>
      </c>
      <c r="L22" s="359">
        <v>459.8451287360528</v>
      </c>
      <c r="M22" s="359">
        <v>-70.148438211456153</v>
      </c>
      <c r="N22" s="100">
        <v>323.35222961203505</v>
      </c>
      <c r="O22" s="359">
        <v>-383.22238411802203</v>
      </c>
      <c r="P22" s="100">
        <v>-59.870154505987017</v>
      </c>
      <c r="Q22" s="227"/>
      <c r="R22" s="18">
        <v>-358.28257957574385</v>
      </c>
      <c r="S22" s="18">
        <v>-34.930349963708835</v>
      </c>
      <c r="T22" s="18">
        <v>147.10121965325229</v>
      </c>
      <c r="U22" s="18">
        <v>363.97177673563471</v>
      </c>
      <c r="V22" s="18">
        <v>3561.2771025363336</v>
      </c>
      <c r="W22" s="18">
        <v>208.31302680234242</v>
      </c>
    </row>
    <row r="23" spans="1:23">
      <c r="A23" s="78">
        <v>51</v>
      </c>
      <c r="B23" s="78" t="s">
        <v>626</v>
      </c>
      <c r="C23" s="81">
        <v>9561</v>
      </c>
      <c r="D23" s="100">
        <v>-3395.8073124726893</v>
      </c>
      <c r="E23" s="100">
        <v>1193.0917421368897</v>
      </c>
      <c r="F23" s="100">
        <v>2719.3359858713638</v>
      </c>
      <c r="G23" s="100">
        <v>303.47136344061494</v>
      </c>
      <c r="H23" s="100">
        <v>4215.8990914488686</v>
      </c>
      <c r="I23" s="359">
        <v>-602.56794448412484</v>
      </c>
      <c r="J23" s="359">
        <v>186.5256860255015</v>
      </c>
      <c r="K23" s="359">
        <v>-78.87804622947391</v>
      </c>
      <c r="L23" s="359">
        <v>-494.92030468809725</v>
      </c>
      <c r="M23" s="359">
        <v>33.992260223825959</v>
      </c>
      <c r="N23" s="100">
        <v>359.16373451190691</v>
      </c>
      <c r="O23" s="359">
        <v>-564.06233657567191</v>
      </c>
      <c r="P23" s="100">
        <v>-204.89860206376505</v>
      </c>
      <c r="Q23" s="227"/>
      <c r="R23" s="18">
        <v>-735.4906495920211</v>
      </c>
      <c r="S23" s="18">
        <v>-376.32691508011425</v>
      </c>
      <c r="T23" s="18">
        <v>2402.1220817028197</v>
      </c>
      <c r="U23" s="18">
        <v>8244.0456126427835</v>
      </c>
      <c r="V23" s="18">
        <v>1016.7614846858039</v>
      </c>
      <c r="W23" s="18">
        <v>220.94291521053515</v>
      </c>
    </row>
    <row r="24" spans="1:23">
      <c r="A24" s="78">
        <v>52</v>
      </c>
      <c r="B24" s="78" t="s">
        <v>627</v>
      </c>
      <c r="C24" s="81">
        <v>2294</v>
      </c>
      <c r="D24" s="100">
        <v>-3163.6175164607066</v>
      </c>
      <c r="E24" s="100">
        <v>1615.5965861053924</v>
      </c>
      <c r="F24" s="100">
        <v>418.49661046165119</v>
      </c>
      <c r="G24" s="100">
        <v>259.96256767243699</v>
      </c>
      <c r="H24" s="100">
        <v>2294.0557642394806</v>
      </c>
      <c r="I24" s="359">
        <v>1193.9163604594128</v>
      </c>
      <c r="J24" s="359">
        <v>238.0465973114799</v>
      </c>
      <c r="K24" s="359">
        <v>108.75283347863993</v>
      </c>
      <c r="L24" s="359">
        <v>1540.7157912495327</v>
      </c>
      <c r="M24" s="359">
        <v>-121.79598953792502</v>
      </c>
      <c r="N24" s="100">
        <v>549.35804949038129</v>
      </c>
      <c r="O24" s="359">
        <v>-361.29032258064512</v>
      </c>
      <c r="P24" s="100">
        <v>188.06772690973608</v>
      </c>
      <c r="Q24" s="227"/>
      <c r="R24" s="18">
        <v>-945.85138456661218</v>
      </c>
      <c r="S24" s="18">
        <v>-396.49333507623101</v>
      </c>
      <c r="T24" s="18">
        <v>3207.0566888932003</v>
      </c>
      <c r="U24" s="18">
        <v>2474.7165092560031</v>
      </c>
      <c r="V24" s="18">
        <v>4210.7915042131099</v>
      </c>
      <c r="W24" s="18">
        <v>164.85679450055025</v>
      </c>
    </row>
    <row r="25" spans="1:23">
      <c r="A25" s="78">
        <v>61</v>
      </c>
      <c r="B25" s="78" t="s">
        <v>628</v>
      </c>
      <c r="C25" s="81">
        <v>16286</v>
      </c>
      <c r="D25" s="100">
        <v>-2310.9208081209899</v>
      </c>
      <c r="E25" s="100">
        <v>1581.911637266983</v>
      </c>
      <c r="F25" s="100">
        <v>361.63081668629349</v>
      </c>
      <c r="G25" s="100">
        <v>202.13440365428721</v>
      </c>
      <c r="H25" s="100">
        <v>2145.6768576075638</v>
      </c>
      <c r="I25" s="359">
        <v>340.19143387299283</v>
      </c>
      <c r="J25" s="359">
        <v>185.90375897415876</v>
      </c>
      <c r="K25" s="359">
        <v>78.398440378238973</v>
      </c>
      <c r="L25" s="359">
        <v>604.49363322539057</v>
      </c>
      <c r="M25" s="359">
        <v>-34.69237381800319</v>
      </c>
      <c r="N25" s="100">
        <v>404.55730889396091</v>
      </c>
      <c r="O25" s="359">
        <v>-471.37031806459532</v>
      </c>
      <c r="P25" s="100">
        <v>-66.81300917063443</v>
      </c>
      <c r="Q25" s="227"/>
      <c r="R25" s="18">
        <v>-610.47944409799675</v>
      </c>
      <c r="S25" s="18">
        <v>-205.92213520403575</v>
      </c>
      <c r="T25" s="18">
        <v>1080.9922207580782</v>
      </c>
      <c r="U25" s="18">
        <v>971.10762150376434</v>
      </c>
      <c r="V25" s="18">
        <v>3540.866133730377</v>
      </c>
      <c r="W25" s="18">
        <v>192.91605332524188</v>
      </c>
    </row>
    <row r="26" spans="1:23">
      <c r="A26" s="78">
        <v>69</v>
      </c>
      <c r="B26" s="78" t="s">
        <v>629</v>
      </c>
      <c r="C26" s="81">
        <v>6466</v>
      </c>
      <c r="D26" s="100">
        <v>-2899.1710171961836</v>
      </c>
      <c r="E26" s="100">
        <v>1762.9425759572739</v>
      </c>
      <c r="F26" s="100">
        <v>510.14474937553859</v>
      </c>
      <c r="G26" s="100">
        <v>300.29776797881766</v>
      </c>
      <c r="H26" s="100">
        <v>2573.3850933116305</v>
      </c>
      <c r="I26" s="359">
        <v>499.903002203239</v>
      </c>
      <c r="J26" s="359">
        <v>210.44077602289718</v>
      </c>
      <c r="K26" s="359">
        <v>77.267244045777915</v>
      </c>
      <c r="L26" s="359">
        <v>787.61102227191418</v>
      </c>
      <c r="M26" s="359">
        <v>-58.320445406742962</v>
      </c>
      <c r="N26" s="100">
        <v>403.50465298061755</v>
      </c>
      <c r="O26" s="359">
        <v>-406.63841633158057</v>
      </c>
      <c r="P26" s="100">
        <v>-3.1337633509630196</v>
      </c>
      <c r="Q26" s="227"/>
      <c r="R26" s="18">
        <v>-659.9956684589107</v>
      </c>
      <c r="S26" s="18">
        <v>-256.49101547829304</v>
      </c>
      <c r="T26" s="18">
        <v>3101.3740133527031</v>
      </c>
      <c r="U26" s="18">
        <v>-1018.4227651651101</v>
      </c>
      <c r="V26" s="18">
        <v>9042.9921351813555</v>
      </c>
      <c r="W26" s="18">
        <v>172.83750744679159</v>
      </c>
    </row>
    <row r="27" spans="1:23">
      <c r="A27" s="78">
        <v>71</v>
      </c>
      <c r="B27" s="78" t="s">
        <v>630</v>
      </c>
      <c r="C27" s="81">
        <v>6297</v>
      </c>
      <c r="D27" s="100">
        <v>-3134.1803767881174</v>
      </c>
      <c r="E27" s="100">
        <v>1564.6722432300721</v>
      </c>
      <c r="F27" s="100">
        <v>354.2594103232118</v>
      </c>
      <c r="G27" s="100">
        <v>153.70102941221734</v>
      </c>
      <c r="H27" s="100">
        <v>2072.6326829655013</v>
      </c>
      <c r="I27" s="359">
        <v>1153.4780427511739</v>
      </c>
      <c r="J27" s="359">
        <v>219.60830530409203</v>
      </c>
      <c r="K27" s="359">
        <v>89.526441162458312</v>
      </c>
      <c r="L27" s="359">
        <v>1462.6127892177242</v>
      </c>
      <c r="M27" s="359">
        <v>-86.777989518818487</v>
      </c>
      <c r="N27" s="100">
        <v>314.28710587628939</v>
      </c>
      <c r="O27" s="359">
        <v>-252.85929807845008</v>
      </c>
      <c r="P27" s="100">
        <v>61.427807797839279</v>
      </c>
      <c r="Q27" s="227"/>
      <c r="R27" s="18">
        <v>-481.26164296551423</v>
      </c>
      <c r="S27" s="18">
        <v>-166.97453708922487</v>
      </c>
      <c r="T27" s="18">
        <v>1354.4008281764422</v>
      </c>
      <c r="U27" s="18">
        <v>718.59412996470007</v>
      </c>
      <c r="V27" s="18">
        <v>6940.8961839051699</v>
      </c>
      <c r="W27" s="18">
        <v>166.45449396064592</v>
      </c>
    </row>
    <row r="28" spans="1:23">
      <c r="A28" s="78">
        <v>72</v>
      </c>
      <c r="B28" s="78" t="s">
        <v>631</v>
      </c>
      <c r="C28" s="81">
        <v>926</v>
      </c>
      <c r="D28" s="100">
        <v>-3073.4696380175028</v>
      </c>
      <c r="E28" s="100">
        <v>1684.8309015121108</v>
      </c>
      <c r="F28" s="100">
        <v>429.50959844780056</v>
      </c>
      <c r="G28" s="100">
        <v>105.78006781587789</v>
      </c>
      <c r="H28" s="100">
        <v>2220.1205677757894</v>
      </c>
      <c r="I28" s="359">
        <v>1398.1636752232675</v>
      </c>
      <c r="J28" s="359">
        <v>184.27410026787689</v>
      </c>
      <c r="K28" s="359">
        <v>-273.5453563714903</v>
      </c>
      <c r="L28" s="359">
        <v>1308.8924191196543</v>
      </c>
      <c r="M28" s="359">
        <v>-18.576673866090712</v>
      </c>
      <c r="N28" s="100">
        <v>436.96667501184993</v>
      </c>
      <c r="O28" s="359">
        <v>-501.66954643628515</v>
      </c>
      <c r="P28" s="100">
        <v>-64.702871424435145</v>
      </c>
      <c r="Q28" s="227"/>
      <c r="R28" s="18">
        <v>-248.30542950368456</v>
      </c>
      <c r="S28" s="18">
        <v>188.66124550816536</v>
      </c>
      <c r="T28" s="18">
        <v>912.37907457924598</v>
      </c>
      <c r="U28" s="18">
        <v>3801.6175878435324</v>
      </c>
      <c r="V28" s="18">
        <v>1432.8236357013379</v>
      </c>
      <c r="W28" s="18">
        <v>213.26973436862156</v>
      </c>
    </row>
    <row r="29" spans="1:23">
      <c r="A29" s="78">
        <v>74</v>
      </c>
      <c r="B29" s="78" t="s">
        <v>632</v>
      </c>
      <c r="C29" s="81">
        <v>1001</v>
      </c>
      <c r="D29" s="100">
        <v>-3164.3183374472915</v>
      </c>
      <c r="E29" s="100">
        <v>1699.5688363905872</v>
      </c>
      <c r="F29" s="100">
        <v>434.7590634354363</v>
      </c>
      <c r="G29" s="100">
        <v>284.22719817157372</v>
      </c>
      <c r="H29" s="100">
        <v>2418.5550979975969</v>
      </c>
      <c r="I29" s="359">
        <v>1237.4703714842235</v>
      </c>
      <c r="J29" s="359">
        <v>287.53269690982142</v>
      </c>
      <c r="K29" s="359">
        <v>-300.49950049950053</v>
      </c>
      <c r="L29" s="359">
        <v>1224.5035678945444</v>
      </c>
      <c r="M29" s="359">
        <v>-146.57342657342659</v>
      </c>
      <c r="N29" s="100">
        <v>332.16690187142336</v>
      </c>
      <c r="O29" s="359">
        <v>-166.66133866133868</v>
      </c>
      <c r="P29" s="100">
        <v>165.50556321008466</v>
      </c>
      <c r="Q29" s="227"/>
      <c r="R29" s="18">
        <v>-480.21329734109162</v>
      </c>
      <c r="S29" s="18">
        <v>-148.04639546966828</v>
      </c>
      <c r="T29" s="18">
        <v>125.12288641360622</v>
      </c>
      <c r="U29" s="18">
        <v>1470.8269870194292</v>
      </c>
      <c r="V29" s="18">
        <v>5226.1444074576793</v>
      </c>
      <c r="W29" s="18">
        <v>157.36748485098028</v>
      </c>
    </row>
    <row r="30" spans="1:23">
      <c r="A30" s="78">
        <v>75</v>
      </c>
      <c r="B30" s="78" t="s">
        <v>633</v>
      </c>
      <c r="C30" s="81">
        <v>19098</v>
      </c>
      <c r="D30" s="100">
        <v>-2225.0502737718339</v>
      </c>
      <c r="E30" s="100">
        <v>2032.6532860998836</v>
      </c>
      <c r="F30" s="100">
        <v>441.78457354388712</v>
      </c>
      <c r="G30" s="100">
        <v>283.46435159951506</v>
      </c>
      <c r="H30" s="100">
        <v>2757.9022112432858</v>
      </c>
      <c r="I30" s="359">
        <v>-245.66463753460445</v>
      </c>
      <c r="J30" s="359">
        <v>166.24129174117124</v>
      </c>
      <c r="K30" s="359">
        <v>-98.444392082940624</v>
      </c>
      <c r="L30" s="359">
        <v>-177.86773787637384</v>
      </c>
      <c r="M30" s="359">
        <v>-10.681746779767515</v>
      </c>
      <c r="N30" s="100">
        <v>344.30245281531023</v>
      </c>
      <c r="O30" s="359">
        <v>-585.27070897476176</v>
      </c>
      <c r="P30" s="100">
        <v>-240.9682561594515</v>
      </c>
      <c r="Q30" s="227"/>
      <c r="R30" s="18">
        <v>-703.12173710672016</v>
      </c>
      <c r="S30" s="18">
        <v>-358.81928429140999</v>
      </c>
      <c r="T30" s="18">
        <v>65.941226598061718</v>
      </c>
      <c r="U30" s="18">
        <v>550.91173241768661</v>
      </c>
      <c r="V30" s="18">
        <v>3985.4505168812098</v>
      </c>
      <c r="W30" s="18">
        <v>216.23971128722167</v>
      </c>
    </row>
    <row r="31" spans="1:23">
      <c r="A31" s="78">
        <v>77</v>
      </c>
      <c r="B31" s="78" t="s">
        <v>634</v>
      </c>
      <c r="C31" s="81">
        <v>4471</v>
      </c>
      <c r="D31" s="100">
        <v>-2695.2997011822845</v>
      </c>
      <c r="E31" s="100">
        <v>1532.4827100500481</v>
      </c>
      <c r="F31" s="100">
        <v>388.6051420034911</v>
      </c>
      <c r="G31" s="100">
        <v>241.40348675154411</v>
      </c>
      <c r="H31" s="100">
        <v>2162.4913388050836</v>
      </c>
      <c r="I31" s="359">
        <v>596.16261899920187</v>
      </c>
      <c r="J31" s="359">
        <v>234.19944893780203</v>
      </c>
      <c r="K31" s="359">
        <v>25.611496309550436</v>
      </c>
      <c r="L31" s="359">
        <v>855.97356424655436</v>
      </c>
      <c r="M31" s="359">
        <v>31.312905390293</v>
      </c>
      <c r="N31" s="100">
        <v>354.47810725964609</v>
      </c>
      <c r="O31" s="359">
        <v>-377.99150078282264</v>
      </c>
      <c r="P31" s="100">
        <v>-23.513393523176589</v>
      </c>
      <c r="Q31" s="227"/>
      <c r="R31" s="18">
        <v>-257.9986214377916</v>
      </c>
      <c r="S31" s="18">
        <v>96.479485821854453</v>
      </c>
      <c r="T31" s="18">
        <v>790.64674165081919</v>
      </c>
      <c r="U31" s="18">
        <v>427.8131277143064</v>
      </c>
      <c r="V31" s="18">
        <v>873.88776982565162</v>
      </c>
      <c r="W31" s="18">
        <v>163.03007553723916</v>
      </c>
    </row>
    <row r="32" spans="1:23">
      <c r="A32" s="78">
        <v>78</v>
      </c>
      <c r="B32" s="78" t="s">
        <v>635</v>
      </c>
      <c r="C32" s="81">
        <v>7467</v>
      </c>
      <c r="D32" s="100">
        <v>-2472.9583773075624</v>
      </c>
      <c r="E32" s="100">
        <v>2201.313947824608</v>
      </c>
      <c r="F32" s="100">
        <v>454.75580407948848</v>
      </c>
      <c r="G32" s="100">
        <v>327.25498196111215</v>
      </c>
      <c r="H32" s="100">
        <v>2983.3247338652086</v>
      </c>
      <c r="I32" s="359">
        <v>-321.07542093448177</v>
      </c>
      <c r="J32" s="359">
        <v>166.44104640999558</v>
      </c>
      <c r="K32" s="359">
        <v>-72.345922057051027</v>
      </c>
      <c r="L32" s="359">
        <v>-226.98029658153723</v>
      </c>
      <c r="M32" s="359">
        <v>196.83942681130307</v>
      </c>
      <c r="N32" s="100">
        <v>480.22548678741214</v>
      </c>
      <c r="O32" s="359">
        <v>-458.01526717557249</v>
      </c>
      <c r="P32" s="100">
        <v>22.21021961183958</v>
      </c>
      <c r="Q32" s="227"/>
      <c r="R32" s="18">
        <v>-371.71554927114022</v>
      </c>
      <c r="S32" s="18">
        <v>108.5099375162719</v>
      </c>
      <c r="T32" s="18">
        <v>92.983653709492998</v>
      </c>
      <c r="U32" s="18">
        <v>2962.9878356185832</v>
      </c>
      <c r="V32" s="18">
        <v>6487.6253243023957</v>
      </c>
      <c r="W32" s="18">
        <v>241.9026316290778</v>
      </c>
    </row>
    <row r="33" spans="1:23">
      <c r="A33" s="78">
        <v>79</v>
      </c>
      <c r="B33" s="78" t="s">
        <v>636</v>
      </c>
      <c r="C33" s="81">
        <v>6556</v>
      </c>
      <c r="D33" s="100">
        <v>-2721.7377726254854</v>
      </c>
      <c r="E33" s="100">
        <v>1898.2107349201403</v>
      </c>
      <c r="F33" s="100">
        <v>538.28956903179596</v>
      </c>
      <c r="G33" s="100">
        <v>979.03852810576791</v>
      </c>
      <c r="H33" s="100">
        <v>3415.538832057704</v>
      </c>
      <c r="I33" s="359">
        <v>-362.86439740958667</v>
      </c>
      <c r="J33" s="359">
        <v>162.32921806348799</v>
      </c>
      <c r="K33" s="359">
        <v>-48.58511287370348</v>
      </c>
      <c r="L33" s="359">
        <v>-249.12029221980217</v>
      </c>
      <c r="M33" s="359">
        <v>-78.752287980475884</v>
      </c>
      <c r="N33" s="100">
        <v>365.9284792319408</v>
      </c>
      <c r="O33" s="359">
        <v>-464.6156192800488</v>
      </c>
      <c r="P33" s="100">
        <v>-98.687140048108034</v>
      </c>
      <c r="Q33" s="227"/>
      <c r="R33" s="18">
        <v>-752.26800897448243</v>
      </c>
      <c r="S33" s="18">
        <v>-386.33952974254169</v>
      </c>
      <c r="T33" s="18">
        <v>111.41888746927536</v>
      </c>
      <c r="U33" s="18">
        <v>1398.7651344544411</v>
      </c>
      <c r="V33" s="18">
        <v>3306.2397326101436</v>
      </c>
      <c r="W33" s="18">
        <v>213.28210504720673</v>
      </c>
    </row>
    <row r="34" spans="1:23">
      <c r="A34" s="78">
        <v>81</v>
      </c>
      <c r="B34" s="78" t="s">
        <v>637</v>
      </c>
      <c r="C34" s="81">
        <v>2424</v>
      </c>
      <c r="D34" s="100">
        <v>-2343.3615101681617</v>
      </c>
      <c r="E34" s="100">
        <v>1485.5493094432668</v>
      </c>
      <c r="F34" s="100">
        <v>643.19781514727345</v>
      </c>
      <c r="G34" s="100">
        <v>493.67245128792928</v>
      </c>
      <c r="H34" s="100">
        <v>2622.4195758784695</v>
      </c>
      <c r="I34" s="359">
        <v>29.70217004316212</v>
      </c>
      <c r="J34" s="359">
        <v>255.81833152594257</v>
      </c>
      <c r="K34" s="359">
        <v>-310.67863036303629</v>
      </c>
      <c r="L34" s="359">
        <v>-25.15812879393161</v>
      </c>
      <c r="M34" s="359">
        <v>-36.489273927392738</v>
      </c>
      <c r="N34" s="100">
        <v>217.41066298898306</v>
      </c>
      <c r="O34" s="359">
        <v>-324.13366336633663</v>
      </c>
      <c r="P34" s="100">
        <v>-106.72300037735357</v>
      </c>
      <c r="Q34" s="227"/>
      <c r="R34" s="18">
        <v>-480.79618033530141</v>
      </c>
      <c r="S34" s="18">
        <v>-263.3855173463183</v>
      </c>
      <c r="T34" s="18">
        <v>77.629258297931571</v>
      </c>
      <c r="U34" s="18">
        <v>435.61502060334794</v>
      </c>
      <c r="V34" s="18">
        <v>4573.1375800525893</v>
      </c>
      <c r="W34" s="18">
        <v>166.91565274643443</v>
      </c>
    </row>
    <row r="35" spans="1:23">
      <c r="A35" s="78">
        <v>82</v>
      </c>
      <c r="B35" s="78" t="s">
        <v>638</v>
      </c>
      <c r="C35" s="81">
        <v>9177</v>
      </c>
      <c r="D35" s="100">
        <v>-2540.7455189580774</v>
      </c>
      <c r="E35" s="100">
        <v>1890.118367247823</v>
      </c>
      <c r="F35" s="100">
        <v>365.01605873865088</v>
      </c>
      <c r="G35" s="100">
        <v>270.37030184065662</v>
      </c>
      <c r="H35" s="100">
        <v>2525.5047278271309</v>
      </c>
      <c r="I35" s="359">
        <v>575.57749890751199</v>
      </c>
      <c r="J35" s="359">
        <v>151.39515526330885</v>
      </c>
      <c r="K35" s="359">
        <v>-229.25465838509317</v>
      </c>
      <c r="L35" s="359">
        <v>497.71799578572768</v>
      </c>
      <c r="M35" s="359">
        <v>-78.348044023101238</v>
      </c>
      <c r="N35" s="100">
        <v>404.12916063167984</v>
      </c>
      <c r="O35" s="359">
        <v>-229.9226326686281</v>
      </c>
      <c r="P35" s="100">
        <v>174.20652796305174</v>
      </c>
      <c r="Q35" s="227"/>
      <c r="R35" s="18">
        <v>-339.34545658308474</v>
      </c>
      <c r="S35" s="18">
        <v>64.783704048595126</v>
      </c>
      <c r="T35" s="18">
        <v>197.20988087403614</v>
      </c>
      <c r="U35" s="18">
        <v>1143.8639284292317</v>
      </c>
      <c r="V35" s="18">
        <v>3134.1553087006691</v>
      </c>
      <c r="W35" s="18">
        <v>233.3479465738053</v>
      </c>
    </row>
    <row r="36" spans="1:23">
      <c r="A36" s="78">
        <v>86</v>
      </c>
      <c r="B36" s="78" t="s">
        <v>639</v>
      </c>
      <c r="C36" s="81">
        <v>7809</v>
      </c>
      <c r="D36" s="100">
        <v>-2422.367851687738</v>
      </c>
      <c r="E36" s="100">
        <v>1965.6884148638401</v>
      </c>
      <c r="F36" s="100">
        <v>254.12365331376003</v>
      </c>
      <c r="G36" s="100">
        <v>127.14932194707677</v>
      </c>
      <c r="H36" s="100">
        <v>2346.9613901246767</v>
      </c>
      <c r="I36" s="359">
        <v>525.44061087185844</v>
      </c>
      <c r="J36" s="359">
        <v>178.21717636806173</v>
      </c>
      <c r="K36" s="359">
        <v>-162.23613778972981</v>
      </c>
      <c r="L36" s="359">
        <v>541.42164945019033</v>
      </c>
      <c r="M36" s="359">
        <v>-70.047381226789597</v>
      </c>
      <c r="N36" s="100">
        <v>395.96780666033982</v>
      </c>
      <c r="O36" s="359">
        <v>-354.71891407350495</v>
      </c>
      <c r="P36" s="100">
        <v>41.248892586834891</v>
      </c>
      <c r="Q36" s="227"/>
      <c r="R36" s="18">
        <v>-544.38533759730956</v>
      </c>
      <c r="S36" s="18">
        <v>-148.41753093696974</v>
      </c>
      <c r="T36" s="18">
        <v>485.50651075790216</v>
      </c>
      <c r="U36" s="18">
        <v>1523.8050924472961</v>
      </c>
      <c r="V36" s="18">
        <v>3471.1080892671016</v>
      </c>
      <c r="W36" s="18">
        <v>220.86386683863373</v>
      </c>
    </row>
    <row r="37" spans="1:23">
      <c r="A37" s="78">
        <v>90</v>
      </c>
      <c r="B37" s="78" t="s">
        <v>640</v>
      </c>
      <c r="C37" s="81">
        <v>2954</v>
      </c>
      <c r="D37" s="100">
        <v>-2465.8259559518515</v>
      </c>
      <c r="E37" s="100">
        <v>1435.0920883293661</v>
      </c>
      <c r="F37" s="100">
        <v>529.54272451229474</v>
      </c>
      <c r="G37" s="100">
        <v>475.48526377042157</v>
      </c>
      <c r="H37" s="100">
        <v>2440.1200766120824</v>
      </c>
      <c r="I37" s="359">
        <v>-59.272183531291013</v>
      </c>
      <c r="J37" s="359">
        <v>238.3308045709235</v>
      </c>
      <c r="K37" s="359">
        <v>-145.0930941096818</v>
      </c>
      <c r="L37" s="359">
        <v>33.965526929950698</v>
      </c>
      <c r="M37" s="359">
        <v>108.3276912660799</v>
      </c>
      <c r="N37" s="100">
        <v>116.58733885626174</v>
      </c>
      <c r="O37" s="359">
        <v>-468.9289099526066</v>
      </c>
      <c r="P37" s="100">
        <v>-352.34157109634486</v>
      </c>
      <c r="Q37" s="227"/>
      <c r="R37" s="18">
        <v>-231.01385166145766</v>
      </c>
      <c r="S37" s="18">
        <v>-114.42651280519591</v>
      </c>
      <c r="T37" s="18">
        <v>1131.0666071674716</v>
      </c>
      <c r="U37" s="18">
        <v>1691.966390881704</v>
      </c>
      <c r="V37" s="18">
        <v>3130.4556258722232</v>
      </c>
      <c r="W37" s="18">
        <v>163.07864640106433</v>
      </c>
    </row>
    <row r="38" spans="1:23">
      <c r="A38" s="78">
        <v>91</v>
      </c>
      <c r="B38" s="78" t="s">
        <v>641</v>
      </c>
      <c r="C38" s="81">
        <v>677923</v>
      </c>
      <c r="D38" s="100">
        <v>-2387.9557281402399</v>
      </c>
      <c r="E38" s="100">
        <v>1565.8066034814726</v>
      </c>
      <c r="F38" s="100">
        <v>479.36304576493308</v>
      </c>
      <c r="G38" s="100">
        <v>634.2240286035526</v>
      </c>
      <c r="H38" s="100">
        <v>2679.3936778499583</v>
      </c>
      <c r="I38" s="359">
        <v>248.61762886377485</v>
      </c>
      <c r="J38" s="359">
        <v>131.4959263637696</v>
      </c>
      <c r="K38" s="359">
        <v>54.810040373316731</v>
      </c>
      <c r="L38" s="359">
        <v>434.92359560086118</v>
      </c>
      <c r="M38" s="359">
        <v>222.73621045457966</v>
      </c>
      <c r="N38" s="100">
        <v>949.09775576515915</v>
      </c>
      <c r="O38" s="359">
        <v>-550.17312001510504</v>
      </c>
      <c r="P38" s="100">
        <v>398.92463575005428</v>
      </c>
      <c r="Q38" s="227"/>
      <c r="R38" s="18">
        <v>-1109.3026491059659</v>
      </c>
      <c r="S38" s="18">
        <v>-160.20489334080668</v>
      </c>
      <c r="T38" s="18">
        <v>1659.5399797041068</v>
      </c>
      <c r="U38" s="18">
        <v>11562.099473475902</v>
      </c>
      <c r="V38" s="18">
        <v>1496.6101886472056</v>
      </c>
      <c r="W38" s="18">
        <v>295.43520820405149</v>
      </c>
    </row>
    <row r="39" spans="1:23">
      <c r="A39" s="78">
        <v>92</v>
      </c>
      <c r="B39" s="78" t="s">
        <v>642</v>
      </c>
      <c r="C39" s="81">
        <v>251752</v>
      </c>
      <c r="D39" s="100">
        <v>-2661.494985765994</v>
      </c>
      <c r="E39" s="100">
        <v>1593.0558895450297</v>
      </c>
      <c r="F39" s="100">
        <v>474.76929906415376</v>
      </c>
      <c r="G39" s="100">
        <v>283.00754536830379</v>
      </c>
      <c r="H39" s="100">
        <v>2350.8327339774874</v>
      </c>
      <c r="I39" s="359">
        <v>502.46914204002661</v>
      </c>
      <c r="J39" s="359">
        <v>120.34969929809505</v>
      </c>
      <c r="K39" s="359">
        <v>78.973974387492447</v>
      </c>
      <c r="L39" s="359">
        <v>701.7928157256141</v>
      </c>
      <c r="M39" s="359">
        <v>19.964091645746606</v>
      </c>
      <c r="N39" s="100">
        <v>411.09465558285387</v>
      </c>
      <c r="O39" s="359">
        <v>-459.91845701325116</v>
      </c>
      <c r="P39" s="100">
        <v>-48.823801430397332</v>
      </c>
      <c r="Q39" s="227"/>
      <c r="R39" s="18">
        <v>-581.06719689913939</v>
      </c>
      <c r="S39" s="18">
        <v>-169.97254131628557</v>
      </c>
      <c r="T39" s="18">
        <v>455.48546551057404</v>
      </c>
      <c r="U39" s="18">
        <v>2085.9790201794654</v>
      </c>
      <c r="V39" s="18">
        <v>3483.0303155147026</v>
      </c>
      <c r="W39" s="18">
        <v>248.91498274141088</v>
      </c>
    </row>
    <row r="40" spans="1:23">
      <c r="A40" s="78">
        <v>97</v>
      </c>
      <c r="B40" s="78" t="s">
        <v>643</v>
      </c>
      <c r="C40" s="81">
        <v>2099</v>
      </c>
      <c r="D40" s="100">
        <v>-2401.4256427324249</v>
      </c>
      <c r="E40" s="100">
        <v>1289.3948087908611</v>
      </c>
      <c r="F40" s="100">
        <v>726.95810151876606</v>
      </c>
      <c r="G40" s="100">
        <v>331.17554813964233</v>
      </c>
      <c r="H40" s="100">
        <v>2347.5284584492692</v>
      </c>
      <c r="I40" s="359">
        <v>98.843712469507253</v>
      </c>
      <c r="J40" s="359">
        <v>213.76034075484313</v>
      </c>
      <c r="K40" s="359">
        <v>-287.37779895188186</v>
      </c>
      <c r="L40" s="359">
        <v>25.226254272468509</v>
      </c>
      <c r="M40" s="359">
        <v>152.74749880895664</v>
      </c>
      <c r="N40" s="100">
        <v>124.07656879826945</v>
      </c>
      <c r="O40" s="359">
        <v>-225.2548832777513</v>
      </c>
      <c r="P40" s="100">
        <v>-101.17831447948186</v>
      </c>
      <c r="Q40" s="227"/>
      <c r="R40" s="18">
        <v>-277.89963359712249</v>
      </c>
      <c r="S40" s="18">
        <v>-153.82306479885301</v>
      </c>
      <c r="T40" s="18">
        <v>5515.6154520831014</v>
      </c>
      <c r="U40" s="18">
        <v>4273.7042758061289</v>
      </c>
      <c r="V40" s="18">
        <v>153.82306479885301</v>
      </c>
      <c r="W40" s="18">
        <v>174.24254172849473</v>
      </c>
    </row>
    <row r="41" spans="1:23">
      <c r="A41" s="78">
        <v>98</v>
      </c>
      <c r="B41" s="78" t="s">
        <v>644</v>
      </c>
      <c r="C41" s="81">
        <v>22735</v>
      </c>
      <c r="D41" s="100">
        <v>-2553.6620120529697</v>
      </c>
      <c r="E41" s="100">
        <v>1869.2832913695847</v>
      </c>
      <c r="F41" s="100">
        <v>284.63958473288659</v>
      </c>
      <c r="G41" s="100">
        <v>107.83117585781613</v>
      </c>
      <c r="H41" s="100">
        <v>2261.7540519602876</v>
      </c>
      <c r="I41" s="359">
        <v>849.51484764209044</v>
      </c>
      <c r="J41" s="359">
        <v>150.31270765236604</v>
      </c>
      <c r="K41" s="359">
        <v>-240.23624367714976</v>
      </c>
      <c r="L41" s="359">
        <v>759.5913116173067</v>
      </c>
      <c r="M41" s="359">
        <v>-18.856388827798547</v>
      </c>
      <c r="N41" s="100">
        <v>448.8269626968256</v>
      </c>
      <c r="O41" s="359">
        <v>-367.627006817682</v>
      </c>
      <c r="P41" s="100">
        <v>81.199955879143587</v>
      </c>
      <c r="Q41" s="227"/>
      <c r="R41" s="18">
        <v>-637.43066798215204</v>
      </c>
      <c r="S41" s="18">
        <v>-188.60370528532655</v>
      </c>
      <c r="T41" s="18">
        <v>1246.7720412853191</v>
      </c>
      <c r="U41" s="18">
        <v>1985.8908776318469</v>
      </c>
      <c r="V41" s="18">
        <v>1238.3801125868438</v>
      </c>
      <c r="W41" s="18">
        <v>225.21485438187767</v>
      </c>
    </row>
    <row r="42" spans="1:23">
      <c r="A42" s="78">
        <v>102</v>
      </c>
      <c r="B42" s="78" t="s">
        <v>645</v>
      </c>
      <c r="C42" s="81">
        <v>9533</v>
      </c>
      <c r="D42" s="100">
        <v>-2631.7282763129106</v>
      </c>
      <c r="E42" s="100">
        <v>1689.5526594810888</v>
      </c>
      <c r="F42" s="100">
        <v>306.8887558735446</v>
      </c>
      <c r="G42" s="100">
        <v>193.81148573636847</v>
      </c>
      <c r="H42" s="100">
        <v>2190.2529010910021</v>
      </c>
      <c r="I42" s="359">
        <v>508.12593418698827</v>
      </c>
      <c r="J42" s="359">
        <v>224.54174057807427</v>
      </c>
      <c r="K42" s="359">
        <v>111.52061260883248</v>
      </c>
      <c r="L42" s="359">
        <v>844.18828737389504</v>
      </c>
      <c r="M42" s="359">
        <v>-55.953005349837404</v>
      </c>
      <c r="N42" s="100">
        <v>346.75990680214881</v>
      </c>
      <c r="O42" s="359">
        <v>-477.22018252386448</v>
      </c>
      <c r="P42" s="100">
        <v>-130.46027572171567</v>
      </c>
      <c r="Q42" s="227"/>
      <c r="R42" s="18">
        <v>-643.76443099811115</v>
      </c>
      <c r="S42" s="18">
        <v>-297.0045241959624</v>
      </c>
      <c r="T42" s="18">
        <v>438.03991515097619</v>
      </c>
      <c r="U42" s="18">
        <v>318.18898359996672</v>
      </c>
      <c r="V42" s="18">
        <v>3436.8286792363483</v>
      </c>
      <c r="W42" s="18">
        <v>187.72807327567654</v>
      </c>
    </row>
    <row r="43" spans="1:23">
      <c r="A43" s="78">
        <v>103</v>
      </c>
      <c r="B43" s="78" t="s">
        <v>646</v>
      </c>
      <c r="C43" s="81">
        <v>2084</v>
      </c>
      <c r="D43" s="100">
        <v>-2728.4824800788488</v>
      </c>
      <c r="E43" s="100">
        <v>1668.3790347112506</v>
      </c>
      <c r="F43" s="100">
        <v>371.17581723656531</v>
      </c>
      <c r="G43" s="100">
        <v>144.08028237245094</v>
      </c>
      <c r="H43" s="100">
        <v>2183.6351343202668</v>
      </c>
      <c r="I43" s="359">
        <v>654.36844310446975</v>
      </c>
      <c r="J43" s="359">
        <v>234.59038107162681</v>
      </c>
      <c r="K43" s="359">
        <v>-277.83301343570059</v>
      </c>
      <c r="L43" s="359">
        <v>611.12581074039599</v>
      </c>
      <c r="M43" s="359">
        <v>-18.570057581573895</v>
      </c>
      <c r="N43" s="100">
        <v>47.708407400239722</v>
      </c>
      <c r="O43" s="359">
        <v>-148.81957773512474</v>
      </c>
      <c r="P43" s="100">
        <v>-101.11117033488502</v>
      </c>
      <c r="Q43" s="227"/>
      <c r="R43" s="18">
        <v>-219.68351397429333</v>
      </c>
      <c r="S43" s="18">
        <v>-171.9751065740536</v>
      </c>
      <c r="T43" s="18">
        <v>154.81435132842259</v>
      </c>
      <c r="U43" s="18">
        <v>53.887662993902218</v>
      </c>
      <c r="V43" s="18">
        <v>1959.4031296066833</v>
      </c>
      <c r="W43" s="18">
        <v>179.39559513024201</v>
      </c>
    </row>
    <row r="44" spans="1:23">
      <c r="A44" s="78">
        <v>105</v>
      </c>
      <c r="B44" s="78" t="s">
        <v>647</v>
      </c>
      <c r="C44" s="81">
        <v>2042</v>
      </c>
      <c r="D44" s="100">
        <v>-3029.59823269976</v>
      </c>
      <c r="E44" s="100">
        <v>1419.9038898284414</v>
      </c>
      <c r="F44" s="100">
        <v>678.8554598574533</v>
      </c>
      <c r="G44" s="100">
        <v>265.54575728673655</v>
      </c>
      <c r="H44" s="100">
        <v>2364.3051069726312</v>
      </c>
      <c r="I44" s="359">
        <v>1303.2052588337631</v>
      </c>
      <c r="J44" s="359">
        <v>245.06550347099241</v>
      </c>
      <c r="K44" s="359">
        <v>-242.24338883447601</v>
      </c>
      <c r="L44" s="359">
        <v>1306.0273734702794</v>
      </c>
      <c r="M44" s="359">
        <v>-48.971596474045057</v>
      </c>
      <c r="N44" s="100">
        <v>591.76265126910516</v>
      </c>
      <c r="O44" s="359">
        <v>-253.09843290891283</v>
      </c>
      <c r="P44" s="100">
        <v>338.66421836019242</v>
      </c>
      <c r="Q44" s="227"/>
      <c r="R44" s="18">
        <v>-341.56653136232489</v>
      </c>
      <c r="S44" s="18">
        <v>250.19611990678038</v>
      </c>
      <c r="T44" s="18">
        <v>1086.2028674287858</v>
      </c>
      <c r="U44" s="18">
        <v>2102.4939549274341</v>
      </c>
      <c r="V44" s="18">
        <v>1169.980177840526</v>
      </c>
      <c r="W44" s="18">
        <v>157.76709886982681</v>
      </c>
    </row>
    <row r="45" spans="1:23">
      <c r="A45" s="78">
        <v>106</v>
      </c>
      <c r="B45" s="78" t="s">
        <v>648</v>
      </c>
      <c r="C45" s="81">
        <v>46900</v>
      </c>
      <c r="D45" s="100">
        <v>-2174.3546834200451</v>
      </c>
      <c r="E45" s="100">
        <v>1906.2005923487827</v>
      </c>
      <c r="F45" s="100">
        <v>331.15477751316712</v>
      </c>
      <c r="G45" s="100">
        <v>189.4452737033661</v>
      </c>
      <c r="H45" s="100">
        <v>2426.800643565316</v>
      </c>
      <c r="I45" s="359">
        <v>145.6406710240617</v>
      </c>
      <c r="J45" s="359">
        <v>140.96152148947363</v>
      </c>
      <c r="K45" s="359">
        <v>-41.515458422174838</v>
      </c>
      <c r="L45" s="359">
        <v>245.08673409136048</v>
      </c>
      <c r="M45" s="359">
        <v>-41.36460554371002</v>
      </c>
      <c r="N45" s="100">
        <v>456.16808869292134</v>
      </c>
      <c r="O45" s="359">
        <v>-466.95095948827293</v>
      </c>
      <c r="P45" s="100">
        <v>-10.782870795351544</v>
      </c>
      <c r="Q45" s="227"/>
      <c r="R45" s="18">
        <v>-672.53957202163326</v>
      </c>
      <c r="S45" s="18">
        <v>-216.37148332871186</v>
      </c>
      <c r="T45" s="18">
        <v>829.63936775943898</v>
      </c>
      <c r="U45" s="18">
        <v>1149.5495626352697</v>
      </c>
      <c r="V45" s="18">
        <v>2417.2684391922512</v>
      </c>
      <c r="W45" s="18">
        <v>250.81586741431354</v>
      </c>
    </row>
    <row r="46" spans="1:23">
      <c r="A46" s="78">
        <v>108</v>
      </c>
      <c r="B46" s="78" t="s">
        <v>649</v>
      </c>
      <c r="C46" s="81">
        <v>10055</v>
      </c>
      <c r="D46" s="100">
        <v>-2476.4815321996939</v>
      </c>
      <c r="E46" s="100">
        <v>1876.226385541524</v>
      </c>
      <c r="F46" s="100">
        <v>257.38557630967824</v>
      </c>
      <c r="G46" s="100">
        <v>136.40540856080298</v>
      </c>
      <c r="H46" s="100">
        <v>2270.0173704120052</v>
      </c>
      <c r="I46" s="359">
        <v>756.11869815965588</v>
      </c>
      <c r="J46" s="359">
        <v>170.41823927729456</v>
      </c>
      <c r="K46" s="359">
        <v>-125.92630532073595</v>
      </c>
      <c r="L46" s="359">
        <v>800.61063211621445</v>
      </c>
      <c r="M46" s="359">
        <v>-41.272998508204871</v>
      </c>
      <c r="N46" s="100">
        <v>552.87347182032079</v>
      </c>
      <c r="O46" s="359">
        <v>-507.21034311287917</v>
      </c>
      <c r="P46" s="100">
        <v>45.663128707441544</v>
      </c>
      <c r="Q46" s="227"/>
      <c r="R46" s="18">
        <v>-378.54787983663186</v>
      </c>
      <c r="S46" s="18">
        <v>174.32559198368887</v>
      </c>
      <c r="T46" s="18">
        <v>831.39132426826541</v>
      </c>
      <c r="U46" s="18">
        <v>405.85975090429679</v>
      </c>
      <c r="V46" s="18">
        <v>3598.7020559526609</v>
      </c>
      <c r="W46" s="18">
        <v>199.59855165335361</v>
      </c>
    </row>
    <row r="47" spans="1:23">
      <c r="A47" s="78">
        <v>109</v>
      </c>
      <c r="B47" s="78" t="s">
        <v>650</v>
      </c>
      <c r="C47" s="81">
        <v>68065</v>
      </c>
      <c r="D47" s="100">
        <v>-2274.1223013096596</v>
      </c>
      <c r="E47" s="100">
        <v>1897.25803671981</v>
      </c>
      <c r="F47" s="100">
        <v>472.98193462695417</v>
      </c>
      <c r="G47" s="100">
        <v>270.88063571682062</v>
      </c>
      <c r="H47" s="100">
        <v>2641.1206070635844</v>
      </c>
      <c r="I47" s="359">
        <v>254.35460351368269</v>
      </c>
      <c r="J47" s="359">
        <v>152.83951813005078</v>
      </c>
      <c r="K47" s="359">
        <v>-201.77287886579006</v>
      </c>
      <c r="L47" s="359">
        <v>205.42124277794341</v>
      </c>
      <c r="M47" s="359">
        <v>11.753470946889003</v>
      </c>
      <c r="N47" s="100">
        <v>584.17301947875728</v>
      </c>
      <c r="O47" s="359">
        <v>-312.21626386542277</v>
      </c>
      <c r="P47" s="100">
        <v>271.95675561333456</v>
      </c>
      <c r="Q47" s="227"/>
      <c r="R47" s="18">
        <v>-414.60515830666048</v>
      </c>
      <c r="S47" s="18">
        <v>169.5678611720968</v>
      </c>
      <c r="T47" s="18">
        <v>1873.4141609862563</v>
      </c>
      <c r="U47" s="18">
        <v>681.31818431676447</v>
      </c>
      <c r="V47" s="18">
        <v>3364.2824232619</v>
      </c>
      <c r="W47" s="18">
        <v>225.86405199045356</v>
      </c>
    </row>
    <row r="48" spans="1:23">
      <c r="A48" s="78">
        <v>111</v>
      </c>
      <c r="B48" s="78" t="s">
        <v>651</v>
      </c>
      <c r="C48" s="81">
        <v>17645</v>
      </c>
      <c r="D48" s="100">
        <v>-2332.9331348794012</v>
      </c>
      <c r="E48" s="100">
        <v>1683.6538930706179</v>
      </c>
      <c r="F48" s="100">
        <v>527.17262253651438</v>
      </c>
      <c r="G48" s="100">
        <v>249.33780689387939</v>
      </c>
      <c r="H48" s="100">
        <v>2460.1643225010116</v>
      </c>
      <c r="I48" s="359">
        <v>500.09477695706238</v>
      </c>
      <c r="J48" s="359">
        <v>174.15113361438534</v>
      </c>
      <c r="K48" s="359">
        <v>-152.23638424482857</v>
      </c>
      <c r="L48" s="359">
        <v>522.00952632661915</v>
      </c>
      <c r="M48" s="359">
        <v>27.118163785775007</v>
      </c>
      <c r="N48" s="100">
        <v>676.35887773400486</v>
      </c>
      <c r="O48" s="359">
        <v>-525.4519693964296</v>
      </c>
      <c r="P48" s="100">
        <v>150.90690833757529</v>
      </c>
      <c r="Q48" s="227"/>
      <c r="R48" s="18">
        <v>-807.40146700074456</v>
      </c>
      <c r="S48" s="18">
        <v>-131.04258926673964</v>
      </c>
      <c r="T48" s="18">
        <v>5931.3025423229146</v>
      </c>
      <c r="U48" s="18">
        <v>2190.9246770633677</v>
      </c>
      <c r="V48" s="18">
        <v>6538.1267490853852</v>
      </c>
      <c r="W48" s="18">
        <v>205.32364549641684</v>
      </c>
    </row>
    <row r="49" spans="1:23">
      <c r="A49" s="78">
        <v>139</v>
      </c>
      <c r="B49" s="78" t="s">
        <v>652</v>
      </c>
      <c r="C49" s="81">
        <v>9684</v>
      </c>
      <c r="D49" s="100">
        <v>-3253.6367304320574</v>
      </c>
      <c r="E49" s="100">
        <v>1628.5146285597082</v>
      </c>
      <c r="F49" s="100">
        <v>530.3067252295109</v>
      </c>
      <c r="G49" s="100">
        <v>114.05203428754253</v>
      </c>
      <c r="H49" s="100">
        <v>2272.8733880767613</v>
      </c>
      <c r="I49" s="359">
        <v>1195.7177879552416</v>
      </c>
      <c r="J49" s="359">
        <v>149.64858055371988</v>
      </c>
      <c r="K49" s="359">
        <v>-6.7331681123502678</v>
      </c>
      <c r="L49" s="359">
        <v>1338.6332003966113</v>
      </c>
      <c r="M49" s="359">
        <v>-59.831111111111106</v>
      </c>
      <c r="N49" s="100">
        <v>298.03874693020441</v>
      </c>
      <c r="O49" s="359">
        <v>-414.12649731515899</v>
      </c>
      <c r="P49" s="100">
        <v>-116.08775038495455</v>
      </c>
      <c r="Q49" s="227"/>
      <c r="R49" s="18">
        <v>-578.86849587730046</v>
      </c>
      <c r="S49" s="18">
        <v>-280.82974894709605</v>
      </c>
      <c r="T49" s="18">
        <v>967.9745147148551</v>
      </c>
      <c r="U49" s="18">
        <v>243.07787488104807</v>
      </c>
      <c r="V49" s="18">
        <v>4578.1242553494094</v>
      </c>
      <c r="W49" s="18">
        <v>182.9791717482818</v>
      </c>
    </row>
    <row r="50" spans="1:23">
      <c r="A50" s="78">
        <v>140</v>
      </c>
      <c r="B50" s="78" t="s">
        <v>653</v>
      </c>
      <c r="C50" s="81">
        <v>20458</v>
      </c>
      <c r="D50" s="100">
        <v>-2591.277890389917</v>
      </c>
      <c r="E50" s="100">
        <v>1542.1612854296263</v>
      </c>
      <c r="F50" s="100">
        <v>325.37437899314909</v>
      </c>
      <c r="G50" s="100">
        <v>245.04070695571852</v>
      </c>
      <c r="H50" s="100">
        <v>2112.5763713784941</v>
      </c>
      <c r="I50" s="359">
        <v>934.64747109140365</v>
      </c>
      <c r="J50" s="359">
        <v>179.85221737532464</v>
      </c>
      <c r="K50" s="359">
        <v>-68.952292501710829</v>
      </c>
      <c r="L50" s="359">
        <v>1045.5473959650174</v>
      </c>
      <c r="M50" s="359">
        <v>-77.016326131586666</v>
      </c>
      <c r="N50" s="100">
        <v>489.82955082200772</v>
      </c>
      <c r="O50" s="359">
        <v>-519.29807410304034</v>
      </c>
      <c r="P50" s="100">
        <v>-29.468523281032571</v>
      </c>
      <c r="Q50" s="227"/>
      <c r="R50" s="18">
        <v>-1041.1264878434945</v>
      </c>
      <c r="S50" s="18">
        <v>-551.29693702148688</v>
      </c>
      <c r="T50" s="18">
        <v>909.32846516405175</v>
      </c>
      <c r="U50" s="18">
        <v>1477.346134110812</v>
      </c>
      <c r="V50" s="18">
        <v>4801.7565762824115</v>
      </c>
      <c r="W50" s="18">
        <v>195.21028929488941</v>
      </c>
    </row>
    <row r="51" spans="1:23">
      <c r="A51" s="78">
        <v>142</v>
      </c>
      <c r="B51" s="78" t="s">
        <v>654</v>
      </c>
      <c r="C51" s="81">
        <v>6409</v>
      </c>
      <c r="D51" s="100">
        <v>-2620.5645033365527</v>
      </c>
      <c r="E51" s="100">
        <v>1628.19183761202</v>
      </c>
      <c r="F51" s="100">
        <v>551.25080525404326</v>
      </c>
      <c r="G51" s="100">
        <v>132.91283283931043</v>
      </c>
      <c r="H51" s="100">
        <v>2312.3554757053735</v>
      </c>
      <c r="I51" s="359">
        <v>551.51126799643362</v>
      </c>
      <c r="J51" s="359">
        <v>182.39418003442577</v>
      </c>
      <c r="K51" s="359">
        <v>-103.85535965049149</v>
      </c>
      <c r="L51" s="359">
        <v>630.05008838036792</v>
      </c>
      <c r="M51" s="359">
        <v>-6.2412232797628331</v>
      </c>
      <c r="N51" s="100">
        <v>315.59983746942578</v>
      </c>
      <c r="O51" s="359">
        <v>-241.84740209080979</v>
      </c>
      <c r="P51" s="100">
        <v>73.752435378615957</v>
      </c>
      <c r="Q51" s="227"/>
      <c r="R51" s="18">
        <v>-491.54494326947093</v>
      </c>
      <c r="S51" s="18">
        <v>662.71927241808544</v>
      </c>
      <c r="T51" s="18">
        <v>1488.6166407804487</v>
      </c>
      <c r="U51" s="18">
        <v>1709.2209694200392</v>
      </c>
      <c r="V51" s="18">
        <v>166.3938497538602</v>
      </c>
      <c r="W51" s="18">
        <v>189.32463228046743</v>
      </c>
    </row>
    <row r="52" spans="1:23">
      <c r="A52" s="78">
        <v>143</v>
      </c>
      <c r="B52" s="78" t="s">
        <v>655</v>
      </c>
      <c r="C52" s="81">
        <v>6640</v>
      </c>
      <c r="D52" s="100">
        <v>-2446.2868937893418</v>
      </c>
      <c r="E52" s="100">
        <v>1680.1214974819945</v>
      </c>
      <c r="F52" s="100">
        <v>485.00540214211031</v>
      </c>
      <c r="G52" s="100">
        <v>262.58547279286358</v>
      </c>
      <c r="H52" s="100">
        <v>2427.7123724169683</v>
      </c>
      <c r="I52" s="359">
        <v>378.08978133421891</v>
      </c>
      <c r="J52" s="359">
        <v>203.91870695697568</v>
      </c>
      <c r="K52" s="359">
        <v>-142.09307228915662</v>
      </c>
      <c r="L52" s="359">
        <v>439.91541600203794</v>
      </c>
      <c r="M52" s="359">
        <v>-62.123493975903614</v>
      </c>
      <c r="N52" s="100">
        <v>359.21740065376144</v>
      </c>
      <c r="O52" s="359">
        <v>-297.59984939759039</v>
      </c>
      <c r="P52" s="100">
        <v>61.617551256171055</v>
      </c>
      <c r="Q52" s="227"/>
      <c r="R52" s="18">
        <v>-369.91310617472539</v>
      </c>
      <c r="S52" s="18">
        <v>-10.695705520963971</v>
      </c>
      <c r="T52" s="18">
        <v>63.766344110400333</v>
      </c>
      <c r="U52" s="18">
        <v>339.97507651908592</v>
      </c>
      <c r="V52" s="18">
        <v>4076.9607657619281</v>
      </c>
      <c r="W52" s="18">
        <v>178.73632951936113</v>
      </c>
    </row>
    <row r="53" spans="1:23">
      <c r="A53" s="78">
        <v>145</v>
      </c>
      <c r="B53" s="78" t="s">
        <v>656</v>
      </c>
      <c r="C53" s="81">
        <v>12437</v>
      </c>
      <c r="D53" s="100">
        <v>-2623.2259835519567</v>
      </c>
      <c r="E53" s="100">
        <v>1642.1658284678622</v>
      </c>
      <c r="F53" s="100">
        <v>274.10823016966179</v>
      </c>
      <c r="G53" s="100">
        <v>106.93148413255062</v>
      </c>
      <c r="H53" s="100">
        <v>2023.2055427700745</v>
      </c>
      <c r="I53" s="359">
        <v>976.06653294849923</v>
      </c>
      <c r="J53" s="359">
        <v>175.19280487043568</v>
      </c>
      <c r="K53" s="359">
        <v>-45.85631583179223</v>
      </c>
      <c r="L53" s="359">
        <v>1105.4030219871427</v>
      </c>
      <c r="M53" s="359">
        <v>-124.30650478411192</v>
      </c>
      <c r="N53" s="100">
        <v>381.07607642114874</v>
      </c>
      <c r="O53" s="359">
        <v>-327.08916941384575</v>
      </c>
      <c r="P53" s="100">
        <v>53.986907007302946</v>
      </c>
      <c r="Q53" s="227"/>
      <c r="R53" s="18">
        <v>-734.90927235231368</v>
      </c>
      <c r="S53" s="18">
        <v>-353.83319593116499</v>
      </c>
      <c r="T53" s="18">
        <v>198.12102431909548</v>
      </c>
      <c r="U53" s="18">
        <v>377.51584806727271</v>
      </c>
      <c r="V53" s="18">
        <v>5722.7644221111123</v>
      </c>
      <c r="W53" s="18">
        <v>195.49593196045976</v>
      </c>
    </row>
    <row r="54" spans="1:23">
      <c r="A54" s="78">
        <v>146</v>
      </c>
      <c r="B54" s="78" t="s">
        <v>657</v>
      </c>
      <c r="C54" s="81">
        <v>4352</v>
      </c>
      <c r="D54" s="100">
        <v>-2983.0065372524145</v>
      </c>
      <c r="E54" s="100">
        <v>1362.2331884790165</v>
      </c>
      <c r="F54" s="100">
        <v>387.25490591573481</v>
      </c>
      <c r="G54" s="100">
        <v>569.25252584960344</v>
      </c>
      <c r="H54" s="100">
        <v>2318.7406202443544</v>
      </c>
      <c r="I54" s="359">
        <v>699.04555400530876</v>
      </c>
      <c r="J54" s="359">
        <v>235.97398476456328</v>
      </c>
      <c r="K54" s="359">
        <v>-74.948299632352942</v>
      </c>
      <c r="L54" s="359">
        <v>860.07123913751911</v>
      </c>
      <c r="M54" s="359">
        <v>38.097426470588232</v>
      </c>
      <c r="N54" s="100">
        <v>233.90274860004681</v>
      </c>
      <c r="O54" s="359">
        <v>-237.64177389705884</v>
      </c>
      <c r="P54" s="100">
        <v>-3.7390252970120295</v>
      </c>
      <c r="Q54" s="227"/>
      <c r="R54" s="18">
        <v>-174.37108192889835</v>
      </c>
      <c r="S54" s="18">
        <v>59.531666671148464</v>
      </c>
      <c r="T54" s="18">
        <v>2310.5169215585088</v>
      </c>
      <c r="U54" s="18">
        <v>2071.5149801744105</v>
      </c>
      <c r="V54" s="18">
        <v>1261.4982276303219</v>
      </c>
      <c r="W54" s="18">
        <v>162.17061767607336</v>
      </c>
    </row>
    <row r="55" spans="1:23">
      <c r="A55" s="78">
        <v>148</v>
      </c>
      <c r="B55" s="78" t="s">
        <v>658</v>
      </c>
      <c r="C55" s="81">
        <v>6892</v>
      </c>
      <c r="D55" s="100">
        <v>-3720.223140887621</v>
      </c>
      <c r="E55" s="100">
        <v>1398.9512597161172</v>
      </c>
      <c r="F55" s="100">
        <v>848.61173144215263</v>
      </c>
      <c r="G55" s="100">
        <v>275.45884347694823</v>
      </c>
      <c r="H55" s="100">
        <v>2523.0218346352185</v>
      </c>
      <c r="I55" s="359">
        <v>1600.8455116073053</v>
      </c>
      <c r="J55" s="359">
        <v>168.73100672162062</v>
      </c>
      <c r="K55" s="359">
        <v>-131.11070806732442</v>
      </c>
      <c r="L55" s="359">
        <v>1638.4658102616015</v>
      </c>
      <c r="M55" s="359">
        <v>118.50841555426581</v>
      </c>
      <c r="N55" s="100">
        <v>559.77291956346426</v>
      </c>
      <c r="O55" s="359">
        <v>-260.11423534532793</v>
      </c>
      <c r="P55" s="100">
        <v>299.65868421813644</v>
      </c>
      <c r="Q55" s="227"/>
      <c r="R55" s="18">
        <v>-449.96191587932958</v>
      </c>
      <c r="S55" s="18">
        <v>109.81100368413473</v>
      </c>
      <c r="T55" s="18">
        <v>1420.2788245101654</v>
      </c>
      <c r="U55" s="18">
        <v>3542.7390565670116</v>
      </c>
      <c r="V55" s="18">
        <v>991.59881349520367</v>
      </c>
      <c r="W55" s="18">
        <v>218.58613433064329</v>
      </c>
    </row>
    <row r="56" spans="1:23">
      <c r="A56" s="78">
        <v>149</v>
      </c>
      <c r="B56" s="78" t="s">
        <v>659</v>
      </c>
      <c r="C56" s="81">
        <v>5184</v>
      </c>
      <c r="D56" s="100">
        <v>-3048.6350924048147</v>
      </c>
      <c r="E56" s="100">
        <v>2103.5968153167109</v>
      </c>
      <c r="F56" s="100">
        <v>661.67748502936342</v>
      </c>
      <c r="G56" s="100">
        <v>143.49801036269412</v>
      </c>
      <c r="H56" s="100">
        <v>2908.7723107087686</v>
      </c>
      <c r="I56" s="359">
        <v>559.11779803495995</v>
      </c>
      <c r="J56" s="359">
        <v>166.36397129701945</v>
      </c>
      <c r="K56" s="359">
        <v>-270.81365740740739</v>
      </c>
      <c r="L56" s="359">
        <v>454.66811192457203</v>
      </c>
      <c r="M56" s="359">
        <v>-144.84895833333334</v>
      </c>
      <c r="N56" s="100">
        <v>169.95637189519252</v>
      </c>
      <c r="O56" s="359">
        <v>-679.3076774691358</v>
      </c>
      <c r="P56" s="100">
        <v>-509.35130557394325</v>
      </c>
      <c r="Q56" s="227"/>
      <c r="R56" s="18">
        <v>-1248.300609095556</v>
      </c>
      <c r="S56" s="18">
        <v>-1078.3442372003633</v>
      </c>
      <c r="T56" s="18">
        <v>140.14873839817375</v>
      </c>
      <c r="U56" s="18">
        <v>1094.6532800306479</v>
      </c>
      <c r="V56" s="18">
        <v>6987.9349007806095</v>
      </c>
      <c r="W56" s="18">
        <v>259.70331053292728</v>
      </c>
    </row>
    <row r="57" spans="1:23">
      <c r="A57" s="78">
        <v>151</v>
      </c>
      <c r="B57" s="78" t="s">
        <v>660</v>
      </c>
      <c r="C57" s="81">
        <v>1796</v>
      </c>
      <c r="D57" s="100">
        <v>-2750.5956651207839</v>
      </c>
      <c r="E57" s="100">
        <v>1610.3650843460525</v>
      </c>
      <c r="F57" s="100">
        <v>664.77020092024225</v>
      </c>
      <c r="G57" s="100">
        <v>607.64678519039444</v>
      </c>
      <c r="H57" s="100">
        <v>2882.7820704566893</v>
      </c>
      <c r="I57" s="359">
        <v>252.47214069328575</v>
      </c>
      <c r="J57" s="359">
        <v>278.0829557252585</v>
      </c>
      <c r="K57" s="359">
        <v>-274.16202672605789</v>
      </c>
      <c r="L57" s="359">
        <v>256.39306969248639</v>
      </c>
      <c r="M57" s="359">
        <v>16.70378619153675</v>
      </c>
      <c r="N57" s="100">
        <v>405.28326121992842</v>
      </c>
      <c r="O57" s="359">
        <v>-311.93429844098</v>
      </c>
      <c r="P57" s="100">
        <v>93.348962778948462</v>
      </c>
      <c r="Q57" s="227"/>
      <c r="R57" s="18">
        <v>-307.6648861353537</v>
      </c>
      <c r="S57" s="18">
        <v>97.618375084574723</v>
      </c>
      <c r="T57" s="18">
        <v>1850.0766087516554</v>
      </c>
      <c r="U57" s="18">
        <v>2950.6918407340654</v>
      </c>
      <c r="V57" s="18">
        <v>-97.618375084574723</v>
      </c>
      <c r="W57" s="18">
        <v>164.32296779041349</v>
      </c>
    </row>
    <row r="58" spans="1:23">
      <c r="A58" s="78">
        <v>152</v>
      </c>
      <c r="B58" s="78" t="s">
        <v>661</v>
      </c>
      <c r="C58" s="81">
        <v>4267</v>
      </c>
      <c r="D58" s="100">
        <v>-2617.26979778338</v>
      </c>
      <c r="E58" s="100">
        <v>1793.7431887674161</v>
      </c>
      <c r="F58" s="100">
        <v>257.93372368653024</v>
      </c>
      <c r="G58" s="100">
        <v>155.15943229632242</v>
      </c>
      <c r="H58" s="100">
        <v>2206.8363447502688</v>
      </c>
      <c r="I58" s="359">
        <v>719.20666546608686</v>
      </c>
      <c r="J58" s="359">
        <v>217.39782064934136</v>
      </c>
      <c r="K58" s="359">
        <v>-14.189594562924771</v>
      </c>
      <c r="L58" s="359">
        <v>922.41489155250349</v>
      </c>
      <c r="M58" s="359">
        <v>-7.0307007265057422</v>
      </c>
      <c r="N58" s="100">
        <v>504.95073779288634</v>
      </c>
      <c r="O58" s="359">
        <v>-458.25662057651749</v>
      </c>
      <c r="P58" s="100">
        <v>46.694117216368845</v>
      </c>
      <c r="Q58" s="227"/>
      <c r="R58" s="18">
        <v>-595.46044014959273</v>
      </c>
      <c r="S58" s="18">
        <v>-90.509702356706384</v>
      </c>
      <c r="T58" s="18">
        <v>450.1991923288241</v>
      </c>
      <c r="U58" s="18">
        <v>3582.9587244125787</v>
      </c>
      <c r="V58" s="18">
        <v>637.73257556973658</v>
      </c>
      <c r="W58" s="18">
        <v>188.81507250183327</v>
      </c>
    </row>
    <row r="59" spans="1:23">
      <c r="A59" s="78">
        <v>153</v>
      </c>
      <c r="B59" s="78" t="s">
        <v>662</v>
      </c>
      <c r="C59" s="81">
        <v>24718</v>
      </c>
      <c r="D59" s="100">
        <v>-2659.200632856925</v>
      </c>
      <c r="E59" s="100">
        <v>1831.1826118603217</v>
      </c>
      <c r="F59" s="100">
        <v>527.18320031678627</v>
      </c>
      <c r="G59" s="100">
        <v>178.79905718942436</v>
      </c>
      <c r="H59" s="100">
        <v>2537.164869366532</v>
      </c>
      <c r="I59" s="359">
        <v>606.46148479523674</v>
      </c>
      <c r="J59" s="359">
        <v>156.4025100849999</v>
      </c>
      <c r="K59" s="359">
        <v>-31.675499635892873</v>
      </c>
      <c r="L59" s="359">
        <v>731.18849524434381</v>
      </c>
      <c r="M59" s="359">
        <v>-59.96002912857027</v>
      </c>
      <c r="N59" s="100">
        <v>549.192702625381</v>
      </c>
      <c r="O59" s="359">
        <v>-461.31835099927184</v>
      </c>
      <c r="P59" s="100">
        <v>87.874351626109203</v>
      </c>
      <c r="Q59" s="227"/>
      <c r="R59" s="18">
        <v>-817.69003654390406</v>
      </c>
      <c r="S59" s="18">
        <v>-268.49733391852311</v>
      </c>
      <c r="T59" s="18">
        <v>254.72960354312852</v>
      </c>
      <c r="U59" s="18">
        <v>3158.2584810834392</v>
      </c>
      <c r="V59" s="18">
        <v>5490.9006962455715</v>
      </c>
      <c r="W59" s="18">
        <v>212.92821068143274</v>
      </c>
    </row>
    <row r="60" spans="1:23">
      <c r="A60" s="78">
        <v>165</v>
      </c>
      <c r="B60" s="78" t="s">
        <v>663</v>
      </c>
      <c r="C60" s="81">
        <v>15777</v>
      </c>
      <c r="D60" s="100">
        <v>-2524.4143068287558</v>
      </c>
      <c r="E60" s="100">
        <v>1883.4759941278883</v>
      </c>
      <c r="F60" s="100">
        <v>303.4330842340305</v>
      </c>
      <c r="G60" s="100">
        <v>173.68414682731702</v>
      </c>
      <c r="H60" s="100">
        <v>2360.5932251892355</v>
      </c>
      <c r="I60" s="359">
        <v>585.68011503795844</v>
      </c>
      <c r="J60" s="359">
        <v>159.26661042241548</v>
      </c>
      <c r="K60" s="359">
        <v>-134.34062242504913</v>
      </c>
      <c r="L60" s="359">
        <v>610.60610303532485</v>
      </c>
      <c r="M60" s="359">
        <v>-85.447169930912082</v>
      </c>
      <c r="N60" s="100">
        <v>361.33785146489254</v>
      </c>
      <c r="O60" s="359">
        <v>-398.99176015719087</v>
      </c>
      <c r="P60" s="100">
        <v>-37.653908692298316</v>
      </c>
      <c r="Q60" s="227"/>
      <c r="R60" s="18">
        <v>-602.69464475401662</v>
      </c>
      <c r="S60" s="18">
        <v>-241.35679328912403</v>
      </c>
      <c r="T60" s="18">
        <v>813.56417826467475</v>
      </c>
      <c r="U60" s="18">
        <v>443.30650114607943</v>
      </c>
      <c r="V60" s="18">
        <v>3357.1500049263173</v>
      </c>
      <c r="W60" s="18">
        <v>224.22333263427242</v>
      </c>
    </row>
    <row r="61" spans="1:23">
      <c r="A61" s="78">
        <v>167</v>
      </c>
      <c r="B61" s="78" t="s">
        <v>664</v>
      </c>
      <c r="C61" s="81">
        <v>77836</v>
      </c>
      <c r="D61" s="100">
        <v>-2200.777562973205</v>
      </c>
      <c r="E61" s="100">
        <v>1503.6536011130368</v>
      </c>
      <c r="F61" s="100">
        <v>330.5019429726492</v>
      </c>
      <c r="G61" s="100">
        <v>263.7240992015532</v>
      </c>
      <c r="H61" s="100">
        <v>2097.8796432872391</v>
      </c>
      <c r="I61" s="359">
        <v>345.87979998004386</v>
      </c>
      <c r="J61" s="359">
        <v>162.8151430233107</v>
      </c>
      <c r="K61" s="359">
        <v>-6.3916054267947997</v>
      </c>
      <c r="L61" s="359">
        <v>502.30333757655973</v>
      </c>
      <c r="M61" s="359">
        <v>-45.762886068143274</v>
      </c>
      <c r="N61" s="100">
        <v>353.64253182245062</v>
      </c>
      <c r="O61" s="359">
        <v>-474.61328948044604</v>
      </c>
      <c r="P61" s="100">
        <v>-120.97075765799539</v>
      </c>
      <c r="Q61" s="227"/>
      <c r="R61" s="18">
        <v>-508.67860617771333</v>
      </c>
      <c r="S61" s="18">
        <v>-155.03607435526268</v>
      </c>
      <c r="T61" s="18">
        <v>1397.2359394217599</v>
      </c>
      <c r="U61" s="18">
        <v>481.87328685574278</v>
      </c>
      <c r="V61" s="18">
        <v>3024.9743318453702</v>
      </c>
      <c r="W61" s="18">
        <v>190.33589887506793</v>
      </c>
    </row>
    <row r="62" spans="1:23">
      <c r="A62" s="78">
        <v>169</v>
      </c>
      <c r="B62" s="78" t="s">
        <v>665</v>
      </c>
      <c r="C62" s="81">
        <v>4819</v>
      </c>
      <c r="D62" s="100">
        <v>-2459.1268226417124</v>
      </c>
      <c r="E62" s="100">
        <v>1831.9380119120215</v>
      </c>
      <c r="F62" s="100">
        <v>280.28963260004991</v>
      </c>
      <c r="G62" s="100">
        <v>104.37474386921915</v>
      </c>
      <c r="H62" s="100">
        <v>2216.6023883812904</v>
      </c>
      <c r="I62" s="359">
        <v>605.24839458158158</v>
      </c>
      <c r="J62" s="359">
        <v>187.4939376518177</v>
      </c>
      <c r="K62" s="359">
        <v>-268.58227848101268</v>
      </c>
      <c r="L62" s="359">
        <v>524.1600537523866</v>
      </c>
      <c r="M62" s="359">
        <v>-39.510271840630836</v>
      </c>
      <c r="N62" s="100">
        <v>242.1253476513337</v>
      </c>
      <c r="O62" s="359">
        <v>-318.00788545341356</v>
      </c>
      <c r="P62" s="100">
        <v>-75.882537802079881</v>
      </c>
      <c r="Q62" s="227"/>
      <c r="R62" s="18">
        <v>-281.97221225245625</v>
      </c>
      <c r="S62" s="18">
        <v>-39.846864601122505</v>
      </c>
      <c r="T62" s="18">
        <v>191.72132223791237</v>
      </c>
      <c r="U62" s="18">
        <v>1866.8834009958653</v>
      </c>
      <c r="V62" s="18">
        <v>2317.5181947526062</v>
      </c>
      <c r="W62" s="18">
        <v>210.56758757609441</v>
      </c>
    </row>
    <row r="63" spans="1:23">
      <c r="A63" s="78">
        <v>171</v>
      </c>
      <c r="B63" s="78" t="s">
        <v>666</v>
      </c>
      <c r="C63" s="81">
        <v>4401</v>
      </c>
      <c r="D63" s="100">
        <v>-2436.9983866743455</v>
      </c>
      <c r="E63" s="100">
        <v>1683.3401705767578</v>
      </c>
      <c r="F63" s="100">
        <v>304.3255803023311</v>
      </c>
      <c r="G63" s="100">
        <v>273.19779782745672</v>
      </c>
      <c r="H63" s="100">
        <v>2260.8635487065458</v>
      </c>
      <c r="I63" s="359">
        <v>363.22847989973013</v>
      </c>
      <c r="J63" s="359">
        <v>213.42229053761275</v>
      </c>
      <c r="K63" s="359">
        <v>-21.488298114064985</v>
      </c>
      <c r="L63" s="359">
        <v>555.16247232327794</v>
      </c>
      <c r="M63" s="359">
        <v>-43.853669620540785</v>
      </c>
      <c r="N63" s="100">
        <v>335.17396473493716</v>
      </c>
      <c r="O63" s="359">
        <v>-260.84662576687117</v>
      </c>
      <c r="P63" s="100">
        <v>74.327338968066002</v>
      </c>
      <c r="Q63" s="227"/>
      <c r="R63" s="18">
        <v>-242.05050932323584</v>
      </c>
      <c r="S63" s="18">
        <v>93.123455411701329</v>
      </c>
      <c r="T63" s="18">
        <v>2061.804633716506</v>
      </c>
      <c r="U63" s="18">
        <v>2038.2679329799523</v>
      </c>
      <c r="V63" s="18">
        <v>3802.6856970536473</v>
      </c>
      <c r="W63" s="18">
        <v>195.73722913683227</v>
      </c>
    </row>
    <row r="64" spans="1:23">
      <c r="A64" s="78">
        <v>172</v>
      </c>
      <c r="B64" s="78" t="s">
        <v>667</v>
      </c>
      <c r="C64" s="81">
        <v>4024</v>
      </c>
      <c r="D64" s="100">
        <v>-2580.6212569192649</v>
      </c>
      <c r="E64" s="100">
        <v>1497.83575617985</v>
      </c>
      <c r="F64" s="100">
        <v>561.22466322930836</v>
      </c>
      <c r="G64" s="100">
        <v>270.30668237947748</v>
      </c>
      <c r="H64" s="100">
        <v>2329.3671017886359</v>
      </c>
      <c r="I64" s="359">
        <v>437.2819412194695</v>
      </c>
      <c r="J64" s="359">
        <v>231.10884767556632</v>
      </c>
      <c r="K64" s="359">
        <v>142.11829025844929</v>
      </c>
      <c r="L64" s="359">
        <v>810.50907915348512</v>
      </c>
      <c r="M64" s="359">
        <v>-16.401590457256461</v>
      </c>
      <c r="N64" s="100">
        <v>542.85333356559931</v>
      </c>
      <c r="O64" s="359">
        <v>-350.52087475149108</v>
      </c>
      <c r="P64" s="100">
        <v>192.33245881410821</v>
      </c>
      <c r="Q64" s="227"/>
      <c r="R64" s="18">
        <v>-574.62578730926589</v>
      </c>
      <c r="S64" s="18">
        <v>-31.77245374366651</v>
      </c>
      <c r="T64" s="18">
        <v>129.8712956061031</v>
      </c>
      <c r="U64" s="18">
        <v>987.0267279830839</v>
      </c>
      <c r="V64" s="18">
        <v>4492.0283458907843</v>
      </c>
      <c r="W64" s="18">
        <v>166.42619513109446</v>
      </c>
    </row>
    <row r="65" spans="1:23">
      <c r="A65" s="78">
        <v>176</v>
      </c>
      <c r="B65" s="78" t="s">
        <v>668</v>
      </c>
      <c r="C65" s="81">
        <v>4169</v>
      </c>
      <c r="D65" s="100">
        <v>-2368.0196164531458</v>
      </c>
      <c r="E65" s="100">
        <v>1294.4458939849103</v>
      </c>
      <c r="F65" s="100">
        <v>365.69681238059366</v>
      </c>
      <c r="G65" s="100">
        <v>324.78515148890767</v>
      </c>
      <c r="H65" s="100">
        <v>1984.9278578544117</v>
      </c>
      <c r="I65" s="359">
        <v>271.37205008643508</v>
      </c>
      <c r="J65" s="359">
        <v>239.07643773301191</v>
      </c>
      <c r="K65" s="359">
        <v>-1.1136963300551692</v>
      </c>
      <c r="L65" s="359">
        <v>509.33479148939182</v>
      </c>
      <c r="M65" s="359">
        <v>71.195490525305829</v>
      </c>
      <c r="N65" s="100">
        <v>197.43852341596372</v>
      </c>
      <c r="O65" s="359">
        <v>-431.92132405852726</v>
      </c>
      <c r="P65" s="100">
        <v>-234.48280064256352</v>
      </c>
      <c r="Q65" s="227"/>
      <c r="R65" s="18">
        <v>-557.44499247403257</v>
      </c>
      <c r="S65" s="18">
        <v>-360.00646905806889</v>
      </c>
      <c r="T65" s="18">
        <v>1556.1588137106219</v>
      </c>
      <c r="U65" s="18">
        <v>2723.5398677455619</v>
      </c>
      <c r="V65" s="18">
        <v>1947.9920771175557</v>
      </c>
      <c r="W65" s="18">
        <v>152.28775223351883</v>
      </c>
    </row>
    <row r="66" spans="1:23">
      <c r="A66" s="78">
        <v>177</v>
      </c>
      <c r="B66" s="78" t="s">
        <v>669</v>
      </c>
      <c r="C66" s="81">
        <v>1674</v>
      </c>
      <c r="D66" s="100">
        <v>-2774.9196276924599</v>
      </c>
      <c r="E66" s="100">
        <v>1590.757881300905</v>
      </c>
      <c r="F66" s="100">
        <v>382.89765848539031</v>
      </c>
      <c r="G66" s="100">
        <v>820.09807975356114</v>
      </c>
      <c r="H66" s="100">
        <v>2793.7536195398566</v>
      </c>
      <c r="I66" s="359">
        <v>753.21532733837569</v>
      </c>
      <c r="J66" s="359">
        <v>222.632933607892</v>
      </c>
      <c r="K66" s="359">
        <v>-305.96594982078852</v>
      </c>
      <c r="L66" s="359">
        <v>669.88231112547919</v>
      </c>
      <c r="M66" s="359">
        <v>-10.722819593787335</v>
      </c>
      <c r="N66" s="100">
        <v>677.99348337908805</v>
      </c>
      <c r="O66" s="359">
        <v>-395.25089605734763</v>
      </c>
      <c r="P66" s="100">
        <v>282.74258732174036</v>
      </c>
      <c r="Q66" s="227"/>
      <c r="R66" s="18">
        <v>-170.2187078017412</v>
      </c>
      <c r="S66" s="18">
        <v>507.77477557734676</v>
      </c>
      <c r="T66" s="18">
        <v>1466.8887243035481</v>
      </c>
      <c r="U66" s="18">
        <v>2675.2237303089537</v>
      </c>
      <c r="V66" s="18">
        <v>591.37048726614182</v>
      </c>
      <c r="W66" s="18">
        <v>189.37593825010771</v>
      </c>
    </row>
    <row r="67" spans="1:23">
      <c r="A67" s="78">
        <v>178</v>
      </c>
      <c r="B67" s="78" t="s">
        <v>670</v>
      </c>
      <c r="C67" s="81">
        <v>5522</v>
      </c>
      <c r="D67" s="100">
        <v>-2619.3880221698382</v>
      </c>
      <c r="E67" s="100">
        <v>1384.2821692015921</v>
      </c>
      <c r="F67" s="100">
        <v>326.81114582258658</v>
      </c>
      <c r="G67" s="100">
        <v>296.35240373299956</v>
      </c>
      <c r="H67" s="100">
        <v>2007.4457187571782</v>
      </c>
      <c r="I67" s="359">
        <v>522.9595950877391</v>
      </c>
      <c r="J67" s="359">
        <v>243.3927581066815</v>
      </c>
      <c r="K67" s="359">
        <v>-25.73542194856936</v>
      </c>
      <c r="L67" s="359">
        <v>740.61693124585122</v>
      </c>
      <c r="M67" s="359">
        <v>128.57660268018833</v>
      </c>
      <c r="N67" s="100">
        <v>257.25123051337965</v>
      </c>
      <c r="O67" s="359">
        <v>-408.03386454183266</v>
      </c>
      <c r="P67" s="100">
        <v>-150.782634028453</v>
      </c>
      <c r="Q67" s="227"/>
      <c r="R67" s="18">
        <v>-490.21932447318363</v>
      </c>
      <c r="S67" s="18">
        <v>-232.96809395980398</v>
      </c>
      <c r="T67" s="18">
        <v>136.6550689941063</v>
      </c>
      <c r="U67" s="18">
        <v>652.02113637989373</v>
      </c>
      <c r="V67" s="18">
        <v>3611.761909606309</v>
      </c>
      <c r="W67" s="18">
        <v>170.89903323476446</v>
      </c>
    </row>
    <row r="68" spans="1:23">
      <c r="A68" s="78">
        <v>179</v>
      </c>
      <c r="B68" s="78" t="s">
        <v>671</v>
      </c>
      <c r="C68" s="81">
        <v>147567</v>
      </c>
      <c r="D68" s="100">
        <v>-2166.4105644544334</v>
      </c>
      <c r="E68" s="100">
        <v>1663.7788516657888</v>
      </c>
      <c r="F68" s="100">
        <v>426.32771497488659</v>
      </c>
      <c r="G68" s="100">
        <v>179.10299315220357</v>
      </c>
      <c r="H68" s="100">
        <v>2269.2095597928787</v>
      </c>
      <c r="I68" s="359">
        <v>214.00166999799444</v>
      </c>
      <c r="J68" s="359">
        <v>143.80917874141821</v>
      </c>
      <c r="K68" s="359">
        <v>-160.23726171840588</v>
      </c>
      <c r="L68" s="359">
        <v>197.5735870210068</v>
      </c>
      <c r="M68" s="359">
        <v>82.284657138791189</v>
      </c>
      <c r="N68" s="100">
        <v>382.65723949824303</v>
      </c>
      <c r="O68" s="359">
        <v>-394.80303861974562</v>
      </c>
      <c r="P68" s="100">
        <v>-12.145799121502561</v>
      </c>
      <c r="Q68" s="227"/>
      <c r="R68" s="18">
        <v>-365.30932250242461</v>
      </c>
      <c r="S68" s="18">
        <v>17.347916995818466</v>
      </c>
      <c r="T68" s="18">
        <v>25.151691424744939</v>
      </c>
      <c r="U68" s="18">
        <v>-159.06957930116712</v>
      </c>
      <c r="V68" s="18">
        <v>2318.111126828343</v>
      </c>
      <c r="W68" s="18">
        <v>207.9723564582236</v>
      </c>
    </row>
    <row r="69" spans="1:23">
      <c r="A69" s="78">
        <v>181</v>
      </c>
      <c r="B69" s="78" t="s">
        <v>672</v>
      </c>
      <c r="C69" s="81">
        <v>1564</v>
      </c>
      <c r="D69" s="100">
        <v>-3041.45524485439</v>
      </c>
      <c r="E69" s="100">
        <v>1714.846407274171</v>
      </c>
      <c r="F69" s="100">
        <v>515.62144467118469</v>
      </c>
      <c r="G69" s="100">
        <v>175.29449472653954</v>
      </c>
      <c r="H69" s="100">
        <v>2405.7623466718951</v>
      </c>
      <c r="I69" s="359">
        <v>1136.6194782228292</v>
      </c>
      <c r="J69" s="359">
        <v>272.60953042295239</v>
      </c>
      <c r="K69" s="359">
        <v>-257.22570332480819</v>
      </c>
      <c r="L69" s="359">
        <v>1152.0033053209734</v>
      </c>
      <c r="M69" s="359">
        <v>-135.01278772378515</v>
      </c>
      <c r="N69" s="100">
        <v>381.29761941469314</v>
      </c>
      <c r="O69" s="359">
        <v>-603.0102301790281</v>
      </c>
      <c r="P69" s="100">
        <v>-221.71261076433493</v>
      </c>
      <c r="Q69" s="227"/>
      <c r="R69" s="18">
        <v>-1063.3081679246625</v>
      </c>
      <c r="S69" s="18">
        <v>-682.01054850996945</v>
      </c>
      <c r="T69" s="18">
        <v>187.81550749248663</v>
      </c>
      <c r="U69" s="18">
        <v>523.32125041819643</v>
      </c>
      <c r="V69" s="18">
        <v>7865.7183809907883</v>
      </c>
      <c r="W69" s="18">
        <v>173.21680881557282</v>
      </c>
    </row>
    <row r="70" spans="1:23">
      <c r="A70" s="78">
        <v>182</v>
      </c>
      <c r="B70" s="78" t="s">
        <v>673</v>
      </c>
      <c r="C70" s="81">
        <v>18626</v>
      </c>
      <c r="D70" s="100">
        <v>-2358.8961196563491</v>
      </c>
      <c r="E70" s="100">
        <v>1915.8382346726023</v>
      </c>
      <c r="F70" s="100">
        <v>362.87054395110181</v>
      </c>
      <c r="G70" s="100">
        <v>359.34197954579656</v>
      </c>
      <c r="H70" s="100">
        <v>2638.050758169501</v>
      </c>
      <c r="I70" s="359">
        <v>-8.7316495154187628</v>
      </c>
      <c r="J70" s="359">
        <v>175.85040200975649</v>
      </c>
      <c r="K70" s="359">
        <v>-78.028723290024701</v>
      </c>
      <c r="L70" s="359">
        <v>89.090029204313041</v>
      </c>
      <c r="M70" s="359">
        <v>5.2614624718135943</v>
      </c>
      <c r="N70" s="100">
        <v>373.50613018927811</v>
      </c>
      <c r="O70" s="359">
        <v>-426.25899280575538</v>
      </c>
      <c r="P70" s="100">
        <v>-52.752862616477287</v>
      </c>
      <c r="Q70" s="227"/>
      <c r="R70" s="18">
        <v>-302.51205527659181</v>
      </c>
      <c r="S70" s="18">
        <v>70.994074912686273</v>
      </c>
      <c r="T70" s="18">
        <v>209.45907551393134</v>
      </c>
      <c r="U70" s="18">
        <v>-161.66514260924654</v>
      </c>
      <c r="V70" s="18">
        <v>1187.9670546910934</v>
      </c>
      <c r="W70" s="18">
        <v>203.81257815665978</v>
      </c>
    </row>
    <row r="71" spans="1:23">
      <c r="A71" s="78">
        <v>186</v>
      </c>
      <c r="B71" s="78" t="s">
        <v>674</v>
      </c>
      <c r="C71" s="81">
        <v>47160</v>
      </c>
      <c r="D71" s="100">
        <v>-2024.8072497829401</v>
      </c>
      <c r="E71" s="100">
        <v>1978.7265918267212</v>
      </c>
      <c r="F71" s="100">
        <v>422.54825511493863</v>
      </c>
      <c r="G71" s="100">
        <v>97.663723687334866</v>
      </c>
      <c r="H71" s="100">
        <v>2498.9385706289945</v>
      </c>
      <c r="I71" s="359">
        <v>140.24298987039342</v>
      </c>
      <c r="J71" s="359">
        <v>114.47974569944847</v>
      </c>
      <c r="K71" s="359">
        <v>-2.7166030534351147</v>
      </c>
      <c r="L71" s="359">
        <v>252.00613251640678</v>
      </c>
      <c r="M71" s="359">
        <v>-164.45570971162002</v>
      </c>
      <c r="N71" s="100">
        <v>561.68174365084155</v>
      </c>
      <c r="O71" s="359">
        <v>-605.03556700593731</v>
      </c>
      <c r="P71" s="100">
        <v>-43.353823355095727</v>
      </c>
      <c r="Q71" s="227"/>
      <c r="R71" s="18">
        <v>-733.58246938137449</v>
      </c>
      <c r="S71" s="18">
        <v>-171.90072573053297</v>
      </c>
      <c r="T71" s="18">
        <v>111.68227183163192</v>
      </c>
      <c r="U71" s="18">
        <v>146.11956598243793</v>
      </c>
      <c r="V71" s="18">
        <v>5573.7474990553837</v>
      </c>
      <c r="W71" s="18">
        <v>260.35876208246333</v>
      </c>
    </row>
    <row r="72" spans="1:23">
      <c r="A72" s="78">
        <v>202</v>
      </c>
      <c r="B72" s="78" t="s">
        <v>675</v>
      </c>
      <c r="C72" s="81">
        <v>36541</v>
      </c>
      <c r="D72" s="100">
        <v>-2601.9048923215441</v>
      </c>
      <c r="E72" s="100">
        <v>1954.1162434503603</v>
      </c>
      <c r="F72" s="100">
        <v>255.03301424488933</v>
      </c>
      <c r="G72" s="100">
        <v>137.51590018028463</v>
      </c>
      <c r="H72" s="100">
        <v>2346.6651578755341</v>
      </c>
      <c r="I72" s="359">
        <v>690.14784601577298</v>
      </c>
      <c r="J72" s="359">
        <v>102.32106152268477</v>
      </c>
      <c r="K72" s="359">
        <v>-110.09920363427383</v>
      </c>
      <c r="L72" s="359">
        <v>682.36970390418389</v>
      </c>
      <c r="M72" s="359">
        <v>-50.299663391806462</v>
      </c>
      <c r="N72" s="100">
        <v>376.830306066368</v>
      </c>
      <c r="O72" s="359">
        <v>-344.81814947593114</v>
      </c>
      <c r="P72" s="100">
        <v>32.012156590436817</v>
      </c>
      <c r="Q72" s="227"/>
      <c r="R72" s="18">
        <v>-528.4917596521957</v>
      </c>
      <c r="S72" s="18">
        <v>-151.66145358582773</v>
      </c>
      <c r="T72" s="18">
        <v>833.57146620879325</v>
      </c>
      <c r="U72" s="18">
        <v>1484.5102566516546</v>
      </c>
      <c r="V72" s="18">
        <v>3069.6166272263958</v>
      </c>
      <c r="W72" s="18">
        <v>257.12055834873166</v>
      </c>
    </row>
    <row r="73" spans="1:23">
      <c r="A73" s="78">
        <v>204</v>
      </c>
      <c r="B73" s="78" t="s">
        <v>676</v>
      </c>
      <c r="C73" s="81">
        <v>2573</v>
      </c>
      <c r="D73" s="100">
        <v>-2189.2087031599231</v>
      </c>
      <c r="E73" s="100">
        <v>1524.0977039908387</v>
      </c>
      <c r="F73" s="100">
        <v>537.86224611205034</v>
      </c>
      <c r="G73" s="100">
        <v>299.8701278885074</v>
      </c>
      <c r="H73" s="100">
        <v>2361.8300779913961</v>
      </c>
      <c r="I73" s="359">
        <v>-215.60112846325285</v>
      </c>
      <c r="J73" s="359">
        <v>240.30253340795011</v>
      </c>
      <c r="K73" s="359">
        <v>-238.53322969296542</v>
      </c>
      <c r="L73" s="359">
        <v>-213.83182474826816</v>
      </c>
      <c r="M73" s="359">
        <v>35.328410415856979</v>
      </c>
      <c r="N73" s="100">
        <v>-5.882039500937557</v>
      </c>
      <c r="O73" s="359">
        <v>-328.42596191216478</v>
      </c>
      <c r="P73" s="100">
        <v>-334.30800141310237</v>
      </c>
      <c r="Q73" s="227"/>
      <c r="R73" s="18">
        <v>-450.51537288797539</v>
      </c>
      <c r="S73" s="18">
        <v>-456.39741238891298</v>
      </c>
      <c r="T73" s="18">
        <v>229.13611746144031</v>
      </c>
      <c r="U73" s="18">
        <v>-191.43654094948482</v>
      </c>
      <c r="V73" s="18">
        <v>3832.6787959878252</v>
      </c>
      <c r="W73" s="18">
        <v>155.52017387661618</v>
      </c>
    </row>
    <row r="74" spans="1:23">
      <c r="A74" s="78">
        <v>205</v>
      </c>
      <c r="B74" s="78" t="s">
        <v>677</v>
      </c>
      <c r="C74" s="81">
        <v>35887</v>
      </c>
      <c r="D74" s="100">
        <v>-3469.349958010534</v>
      </c>
      <c r="E74" s="100">
        <v>1739.0169680022175</v>
      </c>
      <c r="F74" s="100">
        <v>336.45957672081522</v>
      </c>
      <c r="G74" s="100">
        <v>208.6857209426995</v>
      </c>
      <c r="H74" s="100">
        <v>2284.1622656657323</v>
      </c>
      <c r="I74" s="359">
        <v>321.19992354468206</v>
      </c>
      <c r="J74" s="359">
        <v>159.33683236122087</v>
      </c>
      <c r="K74" s="359">
        <v>904.66494830997294</v>
      </c>
      <c r="L74" s="359">
        <v>1385.2017042158759</v>
      </c>
      <c r="M74" s="359">
        <v>238.42338451249756</v>
      </c>
      <c r="N74" s="100">
        <v>438.43739638357135</v>
      </c>
      <c r="O74" s="359">
        <v>-463.59132833616621</v>
      </c>
      <c r="P74" s="100">
        <v>-25.153931952594892</v>
      </c>
      <c r="Q74" s="227"/>
      <c r="R74" s="18">
        <v>-638.22844940185041</v>
      </c>
      <c r="S74" s="18">
        <v>-199.79105301827911</v>
      </c>
      <c r="T74" s="18">
        <v>4970.7471978860794</v>
      </c>
      <c r="U74" s="18">
        <v>4787.1617460225889</v>
      </c>
      <c r="V74" s="18">
        <v>3808.6338509673974</v>
      </c>
      <c r="W74" s="18">
        <v>207.02582952407352</v>
      </c>
    </row>
    <row r="75" spans="1:23">
      <c r="A75" s="78">
        <v>208</v>
      </c>
      <c r="B75" s="78" t="s">
        <v>678</v>
      </c>
      <c r="C75" s="81">
        <v>12216</v>
      </c>
      <c r="D75" s="100">
        <v>-3026.6493883231424</v>
      </c>
      <c r="E75" s="100">
        <v>1505.9442977429926</v>
      </c>
      <c r="F75" s="100">
        <v>674.90580853757876</v>
      </c>
      <c r="G75" s="100">
        <v>261.21062204086547</v>
      </c>
      <c r="H75" s="100">
        <v>2442.0607283214367</v>
      </c>
      <c r="I75" s="359">
        <v>1055.4887015822112</v>
      </c>
      <c r="J75" s="359">
        <v>198.35813018949409</v>
      </c>
      <c r="K75" s="359">
        <v>-11.737475442043221</v>
      </c>
      <c r="L75" s="359">
        <v>1242.109356329662</v>
      </c>
      <c r="M75" s="359">
        <v>-60.24885396201703</v>
      </c>
      <c r="N75" s="100">
        <v>597.27184236593916</v>
      </c>
      <c r="O75" s="359">
        <v>-399.48428290766213</v>
      </c>
      <c r="P75" s="100">
        <v>197.78755945827717</v>
      </c>
      <c r="Q75" s="227"/>
      <c r="R75" s="18">
        <v>-787.10634814686034</v>
      </c>
      <c r="S75" s="18">
        <v>-189.83450578092103</v>
      </c>
      <c r="T75" s="18">
        <v>1486.0773302587695</v>
      </c>
      <c r="U75" s="18">
        <v>2662.0964328952514</v>
      </c>
      <c r="V75" s="18">
        <v>2937.5188296185111</v>
      </c>
      <c r="W75" s="18">
        <v>181.43907201722803</v>
      </c>
    </row>
    <row r="76" spans="1:23">
      <c r="A76" s="78">
        <v>211</v>
      </c>
      <c r="B76" s="78" t="s">
        <v>679</v>
      </c>
      <c r="C76" s="81">
        <v>33227</v>
      </c>
      <c r="D76" s="100">
        <v>-2907.0595336884717</v>
      </c>
      <c r="E76" s="100">
        <v>2200.3172909993746</v>
      </c>
      <c r="F76" s="100">
        <v>278.09469573132969</v>
      </c>
      <c r="G76" s="100">
        <v>116.13013063365545</v>
      </c>
      <c r="H76" s="100">
        <v>2594.5421173643599</v>
      </c>
      <c r="I76" s="359">
        <v>598.08147514223992</v>
      </c>
      <c r="J76" s="359">
        <v>127.06926536010052</v>
      </c>
      <c r="K76" s="359">
        <v>-133.14142113341561</v>
      </c>
      <c r="L76" s="359">
        <v>592.00931936892482</v>
      </c>
      <c r="M76" s="359">
        <v>-53.90194721160502</v>
      </c>
      <c r="N76" s="100">
        <v>225.58995583320763</v>
      </c>
      <c r="O76" s="359">
        <v>-586.37334095765493</v>
      </c>
      <c r="P76" s="100">
        <v>-360.78338512444731</v>
      </c>
      <c r="Q76" s="227"/>
      <c r="R76" s="18">
        <v>-1051.3864505822769</v>
      </c>
      <c r="S76" s="18">
        <v>-825.79649474906932</v>
      </c>
      <c r="T76" s="18">
        <v>1477.1885644231834</v>
      </c>
      <c r="U76" s="18">
        <v>1837.8993555267498</v>
      </c>
      <c r="V76" s="18">
        <v>4184.5111831049244</v>
      </c>
      <c r="W76" s="18">
        <v>234.07630755312491</v>
      </c>
    </row>
    <row r="77" spans="1:23">
      <c r="A77" s="78">
        <v>213</v>
      </c>
      <c r="B77" s="78" t="s">
        <v>680</v>
      </c>
      <c r="C77" s="81">
        <v>5067</v>
      </c>
      <c r="D77" s="100">
        <v>-2474.2937064594034</v>
      </c>
      <c r="E77" s="100">
        <v>1590.2397835951219</v>
      </c>
      <c r="F77" s="100">
        <v>452.23151302276386</v>
      </c>
      <c r="G77" s="100">
        <v>383.76346959317925</v>
      </c>
      <c r="H77" s="100">
        <v>2426.2347662110651</v>
      </c>
      <c r="I77" s="359">
        <v>148.81586380529225</v>
      </c>
      <c r="J77" s="359">
        <v>219.12290054040363</v>
      </c>
      <c r="K77" s="359">
        <v>-47.848431024274717</v>
      </c>
      <c r="L77" s="359">
        <v>320.09033332142116</v>
      </c>
      <c r="M77" s="359">
        <v>15.985790408525755</v>
      </c>
      <c r="N77" s="100">
        <v>288.01718348160887</v>
      </c>
      <c r="O77" s="359">
        <v>-285.50542727452137</v>
      </c>
      <c r="P77" s="100">
        <v>2.5117562070874659</v>
      </c>
      <c r="Q77" s="227"/>
      <c r="R77" s="18">
        <v>-231.79053397372297</v>
      </c>
      <c r="S77" s="18">
        <v>56.226649507885888</v>
      </c>
      <c r="T77" s="18">
        <v>73.508945401696053</v>
      </c>
      <c r="U77" s="18">
        <v>1678.0455343653</v>
      </c>
      <c r="V77" s="18">
        <v>2083.197862037407</v>
      </c>
      <c r="W77" s="18">
        <v>169.17444506331083</v>
      </c>
    </row>
    <row r="78" spans="1:23">
      <c r="A78" s="78">
        <v>214</v>
      </c>
      <c r="B78" s="78" t="s">
        <v>681</v>
      </c>
      <c r="C78" s="81">
        <v>12137</v>
      </c>
      <c r="D78" s="100">
        <v>-2700.6657271645631</v>
      </c>
      <c r="E78" s="100">
        <v>1650.8589754126917</v>
      </c>
      <c r="F78" s="100">
        <v>400.93884375477393</v>
      </c>
      <c r="G78" s="100">
        <v>255.85870888214342</v>
      </c>
      <c r="H78" s="100">
        <v>2307.6565280496088</v>
      </c>
      <c r="I78" s="359">
        <v>560.21025728337838</v>
      </c>
      <c r="J78" s="359">
        <v>218.08867048052755</v>
      </c>
      <c r="K78" s="359">
        <v>-18.399604515119059</v>
      </c>
      <c r="L78" s="359">
        <v>759.8993232487868</v>
      </c>
      <c r="M78" s="359">
        <v>40.735766663920245</v>
      </c>
      <c r="N78" s="100">
        <v>407.62589079775267</v>
      </c>
      <c r="O78" s="359">
        <v>-385.59775891900802</v>
      </c>
      <c r="P78" s="100">
        <v>22.028131878744698</v>
      </c>
      <c r="Q78" s="227"/>
      <c r="R78" s="18">
        <v>-490.02689894327159</v>
      </c>
      <c r="S78" s="18">
        <v>-82.401008145518944</v>
      </c>
      <c r="T78" s="18">
        <v>323.19187457389916</v>
      </c>
      <c r="U78" s="18">
        <v>754.33366593693586</v>
      </c>
      <c r="V78" s="18">
        <v>4526.7971290979785</v>
      </c>
      <c r="W78" s="18">
        <v>181.41307422117492</v>
      </c>
    </row>
    <row r="79" spans="1:23">
      <c r="A79" s="78">
        <v>216</v>
      </c>
      <c r="B79" s="78" t="s">
        <v>682</v>
      </c>
      <c r="C79" s="81">
        <v>1242</v>
      </c>
      <c r="D79" s="100">
        <v>-2427.2669814375695</v>
      </c>
      <c r="E79" s="100">
        <v>1402.8745489371104</v>
      </c>
      <c r="F79" s="100">
        <v>544.69771520534096</v>
      </c>
      <c r="G79" s="100">
        <v>383.14912377343671</v>
      </c>
      <c r="H79" s="100">
        <v>2330.721387915888</v>
      </c>
      <c r="I79" s="359">
        <v>861.00653057008071</v>
      </c>
      <c r="J79" s="359">
        <v>242.18332994685099</v>
      </c>
      <c r="K79" s="359">
        <v>-216.83977455716587</v>
      </c>
      <c r="L79" s="359">
        <v>886.35008595976592</v>
      </c>
      <c r="M79" s="359">
        <v>-134.36392914653786</v>
      </c>
      <c r="N79" s="100">
        <v>655.4405632915466</v>
      </c>
      <c r="O79" s="359">
        <v>-818.32045088566827</v>
      </c>
      <c r="P79" s="100">
        <v>-162.8798875941217</v>
      </c>
      <c r="Q79" s="227"/>
      <c r="R79" s="18">
        <v>-635.59536882790974</v>
      </c>
      <c r="S79" s="18">
        <v>19.845194463636801</v>
      </c>
      <c r="T79" s="18">
        <v>2731.620121188103</v>
      </c>
      <c r="U79" s="18">
        <v>1016.0818651522392</v>
      </c>
      <c r="V79" s="18">
        <v>7012.3604657618062</v>
      </c>
      <c r="W79" s="18">
        <v>152.48636401490333</v>
      </c>
    </row>
    <row r="80" spans="1:23">
      <c r="A80" s="78">
        <v>217</v>
      </c>
      <c r="B80" s="78" t="s">
        <v>683</v>
      </c>
      <c r="C80" s="81">
        <v>5279</v>
      </c>
      <c r="D80" s="100">
        <v>-3056.2523913398463</v>
      </c>
      <c r="E80" s="100">
        <v>1608.3736387780968</v>
      </c>
      <c r="F80" s="100">
        <v>663.14540264847642</v>
      </c>
      <c r="G80" s="100">
        <v>164.52675339183224</v>
      </c>
      <c r="H80" s="100">
        <v>2436.0457948184057</v>
      </c>
      <c r="I80" s="359">
        <v>646.19424898539626</v>
      </c>
      <c r="J80" s="359">
        <v>199.18622321931448</v>
      </c>
      <c r="K80" s="359">
        <v>16.876681189619244</v>
      </c>
      <c r="L80" s="359">
        <v>862.25715339432998</v>
      </c>
      <c r="M80" s="359">
        <v>-159.47785565448001</v>
      </c>
      <c r="N80" s="100">
        <v>82.572701218408625</v>
      </c>
      <c r="O80" s="359">
        <v>-238.82678158742186</v>
      </c>
      <c r="P80" s="100">
        <v>-156.25408036901322</v>
      </c>
      <c r="Q80" s="227"/>
      <c r="R80" s="18">
        <v>-935.79552153448265</v>
      </c>
      <c r="S80" s="18">
        <v>-853.22282031607403</v>
      </c>
      <c r="T80" s="18">
        <v>72.490198145981907</v>
      </c>
      <c r="U80" s="18">
        <v>1116.5023942946921</v>
      </c>
      <c r="V80" s="18">
        <v>4812.3059800054098</v>
      </c>
      <c r="W80" s="18">
        <v>180.71613918855019</v>
      </c>
    </row>
    <row r="81" spans="1:23">
      <c r="A81" s="78">
        <v>218</v>
      </c>
      <c r="B81" s="78" t="s">
        <v>684</v>
      </c>
      <c r="C81" s="81">
        <v>1107</v>
      </c>
      <c r="D81" s="100">
        <v>-2636.3558862010268</v>
      </c>
      <c r="E81" s="100">
        <v>1616.8127457837438</v>
      </c>
      <c r="F81" s="100">
        <v>304.53015156406821</v>
      </c>
      <c r="G81" s="100">
        <v>208.85776199588702</v>
      </c>
      <c r="H81" s="100">
        <v>2130.200659343699</v>
      </c>
      <c r="I81" s="359">
        <v>828.95508227813252</v>
      </c>
      <c r="J81" s="359">
        <v>304.21988659415973</v>
      </c>
      <c r="K81" s="359">
        <v>-254.10298102981031</v>
      </c>
      <c r="L81" s="359">
        <v>879.07198784248203</v>
      </c>
      <c r="M81" s="359">
        <v>-15.356820234869016</v>
      </c>
      <c r="N81" s="100">
        <v>357.55994075028525</v>
      </c>
      <c r="O81" s="359">
        <v>-234.72448057813909</v>
      </c>
      <c r="P81" s="100">
        <v>122.83546017214618</v>
      </c>
      <c r="Q81" s="227"/>
      <c r="R81" s="18">
        <v>-254.43372133595344</v>
      </c>
      <c r="S81" s="18">
        <v>103.12621941433183</v>
      </c>
      <c r="T81" s="18">
        <v>2155.7257074055769</v>
      </c>
      <c r="U81" s="18">
        <v>3797.0704755227325</v>
      </c>
      <c r="V81" s="18">
        <v>973.47359991719497</v>
      </c>
      <c r="W81" s="18">
        <v>164.98089242691262</v>
      </c>
    </row>
    <row r="82" spans="1:23">
      <c r="A82" s="78">
        <v>224</v>
      </c>
      <c r="B82" s="78" t="s">
        <v>685</v>
      </c>
      <c r="C82" s="81">
        <v>8469</v>
      </c>
      <c r="D82" s="100">
        <v>-2262.4953684624693</v>
      </c>
      <c r="E82" s="100">
        <v>1741.7713487056403</v>
      </c>
      <c r="F82" s="100">
        <v>312.73218528958927</v>
      </c>
      <c r="G82" s="100">
        <v>101.63479148893873</v>
      </c>
      <c r="H82" s="100">
        <v>2156.1383254841685</v>
      </c>
      <c r="I82" s="359">
        <v>596.01993124899468</v>
      </c>
      <c r="J82" s="359">
        <v>169.40331958294226</v>
      </c>
      <c r="K82" s="359">
        <v>-37.757468414216554</v>
      </c>
      <c r="L82" s="359">
        <v>727.66578241772038</v>
      </c>
      <c r="M82" s="359">
        <v>-198.84283858779077</v>
      </c>
      <c r="N82" s="100">
        <v>422.46590085162865</v>
      </c>
      <c r="O82" s="359">
        <v>-366.72570551422842</v>
      </c>
      <c r="P82" s="100">
        <v>55.740195337400301</v>
      </c>
      <c r="Q82" s="227"/>
      <c r="R82" s="18">
        <v>-244.15475241805154</v>
      </c>
      <c r="S82" s="18">
        <v>178.31114843357716</v>
      </c>
      <c r="T82" s="18">
        <v>156.57623770978941</v>
      </c>
      <c r="U82" s="18">
        <v>596.88581392848164</v>
      </c>
      <c r="V82" s="18">
        <v>5211.9356339492306</v>
      </c>
      <c r="W82" s="18">
        <v>202.53155217507447</v>
      </c>
    </row>
    <row r="83" spans="1:23">
      <c r="A83" s="78">
        <v>226</v>
      </c>
      <c r="B83" s="78" t="s">
        <v>686</v>
      </c>
      <c r="C83" s="81">
        <v>3564</v>
      </c>
      <c r="D83" s="100">
        <v>-2746.6653766026166</v>
      </c>
      <c r="E83" s="100">
        <v>1394.2728443282485</v>
      </c>
      <c r="F83" s="100">
        <v>503.281147134241</v>
      </c>
      <c r="G83" s="100">
        <v>310.88201746963659</v>
      </c>
      <c r="H83" s="100">
        <v>2208.4360089321262</v>
      </c>
      <c r="I83" s="359">
        <v>801.36244990821876</v>
      </c>
      <c r="J83" s="359">
        <v>225.39509918291927</v>
      </c>
      <c r="K83" s="359">
        <v>25.067620650953984</v>
      </c>
      <c r="L83" s="359">
        <v>1051.8251697420922</v>
      </c>
      <c r="M83" s="359">
        <v>-136.38327721661054</v>
      </c>
      <c r="N83" s="100">
        <v>377.21252485499053</v>
      </c>
      <c r="O83" s="359">
        <v>-500.9848484848485</v>
      </c>
      <c r="P83" s="100">
        <v>-123.77232362985796</v>
      </c>
      <c r="Q83" s="227"/>
      <c r="R83" s="18">
        <v>-677.61560775108637</v>
      </c>
      <c r="S83" s="18">
        <v>-300.4030828960959</v>
      </c>
      <c r="T83" s="18">
        <v>1754.2514182277039</v>
      </c>
      <c r="U83" s="18">
        <v>953.44391036475258</v>
      </c>
      <c r="V83" s="18">
        <v>3947.9900638164104</v>
      </c>
      <c r="W83" s="18">
        <v>158.44009594639184</v>
      </c>
    </row>
    <row r="84" spans="1:23">
      <c r="A84" s="78">
        <v>230</v>
      </c>
      <c r="B84" s="78" t="s">
        <v>687</v>
      </c>
      <c r="C84" s="81">
        <v>2209</v>
      </c>
      <c r="D84" s="100">
        <v>-2642.8707742026454</v>
      </c>
      <c r="E84" s="100">
        <v>1364.9266861901917</v>
      </c>
      <c r="F84" s="100">
        <v>357.30975526170977</v>
      </c>
      <c r="G84" s="100">
        <v>225.59686891857748</v>
      </c>
      <c r="H84" s="100">
        <v>1947.833310370479</v>
      </c>
      <c r="I84" s="359">
        <v>820.05903784956411</v>
      </c>
      <c r="J84" s="359">
        <v>269.13773513605446</v>
      </c>
      <c r="K84" s="359">
        <v>-161.42281575373471</v>
      </c>
      <c r="L84" s="359">
        <v>927.77395723188374</v>
      </c>
      <c r="M84" s="359">
        <v>113.63829787234043</v>
      </c>
      <c r="N84" s="100">
        <v>346.37479127205756</v>
      </c>
      <c r="O84" s="359">
        <v>-390.67451335445901</v>
      </c>
      <c r="P84" s="100">
        <v>-44.299722082401452</v>
      </c>
      <c r="Q84" s="227"/>
      <c r="R84" s="18">
        <v>-203.3424874433172</v>
      </c>
      <c r="S84" s="18">
        <v>143.03230382874037</v>
      </c>
      <c r="T84" s="18">
        <v>879.30478764217162</v>
      </c>
      <c r="U84" s="18">
        <v>3388.6351861471944</v>
      </c>
      <c r="V84" s="18">
        <v>485.97448657415691</v>
      </c>
      <c r="W84" s="18">
        <v>153.36254901013388</v>
      </c>
    </row>
    <row r="85" spans="1:23">
      <c r="A85" s="78">
        <v>231</v>
      </c>
      <c r="B85" s="78" t="s">
        <v>688</v>
      </c>
      <c r="C85" s="81">
        <v>1302</v>
      </c>
      <c r="D85" s="100">
        <v>-2737.7171105004645</v>
      </c>
      <c r="E85" s="100">
        <v>1999.0509862864276</v>
      </c>
      <c r="F85" s="100">
        <v>789.9621028834357</v>
      </c>
      <c r="G85" s="100">
        <v>729.53254929347327</v>
      </c>
      <c r="H85" s="100">
        <v>3518.5456384633362</v>
      </c>
      <c r="I85" s="359">
        <v>-874.48540374130516</v>
      </c>
      <c r="J85" s="359">
        <v>171.29387997263794</v>
      </c>
      <c r="K85" s="359">
        <v>-18.932411674347158</v>
      </c>
      <c r="L85" s="359">
        <v>-722.12393544301437</v>
      </c>
      <c r="M85" s="359">
        <v>-46.082949308755758</v>
      </c>
      <c r="N85" s="100">
        <v>12.621643211102333</v>
      </c>
      <c r="O85" s="359">
        <v>-527.72657450076815</v>
      </c>
      <c r="P85" s="100">
        <v>-515.10493128966573</v>
      </c>
      <c r="Q85" s="227"/>
      <c r="R85" s="18">
        <v>-498.85798732027115</v>
      </c>
      <c r="S85" s="18">
        <v>-486.23634410916878</v>
      </c>
      <c r="T85" s="18">
        <v>-1555.4216743225456</v>
      </c>
      <c r="U85" s="18">
        <v>1144.0070538415766</v>
      </c>
      <c r="V85" s="18">
        <v>3865.6526267512577</v>
      </c>
      <c r="W85" s="18">
        <v>194.0826200278085</v>
      </c>
    </row>
    <row r="86" spans="1:23">
      <c r="A86" s="78">
        <v>232</v>
      </c>
      <c r="B86" s="78" t="s">
        <v>689</v>
      </c>
      <c r="C86" s="81">
        <v>12386</v>
      </c>
      <c r="D86" s="100">
        <v>-2536.6560694700393</v>
      </c>
      <c r="E86" s="100">
        <v>1641.4687466915645</v>
      </c>
      <c r="F86" s="100">
        <v>349.37627527735344</v>
      </c>
      <c r="G86" s="100">
        <v>297.38990257017525</v>
      </c>
      <c r="H86" s="100">
        <v>2288.2349245390933</v>
      </c>
      <c r="I86" s="359">
        <v>605.18669620376681</v>
      </c>
      <c r="J86" s="359">
        <v>228.79416636934832</v>
      </c>
      <c r="K86" s="359">
        <v>-48.563458743742935</v>
      </c>
      <c r="L86" s="359">
        <v>785.41740382937223</v>
      </c>
      <c r="M86" s="359">
        <v>-36.802518973034068</v>
      </c>
      <c r="N86" s="100">
        <v>500.19373992539164</v>
      </c>
      <c r="O86" s="359">
        <v>-456.16018084934603</v>
      </c>
      <c r="P86" s="100">
        <v>44.033559076045563</v>
      </c>
      <c r="Q86" s="227"/>
      <c r="R86" s="18">
        <v>-534.59213185645785</v>
      </c>
      <c r="S86" s="18">
        <v>-34.398391931066243</v>
      </c>
      <c r="T86" s="18">
        <v>1908.0574832257671</v>
      </c>
      <c r="U86" s="18">
        <v>43.828465274533009</v>
      </c>
      <c r="V86" s="18">
        <v>5853.4359423912629</v>
      </c>
      <c r="W86" s="18">
        <v>174.62433475442171</v>
      </c>
    </row>
    <row r="87" spans="1:23">
      <c r="A87" s="78">
        <v>233</v>
      </c>
      <c r="B87" s="78" t="s">
        <v>690</v>
      </c>
      <c r="C87" s="81">
        <v>14615</v>
      </c>
      <c r="D87" s="100">
        <v>-2667.5055451890162</v>
      </c>
      <c r="E87" s="100">
        <v>1650.3729287799267</v>
      </c>
      <c r="F87" s="100">
        <v>318.6805737377552</v>
      </c>
      <c r="G87" s="100">
        <v>186.25174707147258</v>
      </c>
      <c r="H87" s="100">
        <v>2155.3052495891543</v>
      </c>
      <c r="I87" s="359">
        <v>802.29778210261031</v>
      </c>
      <c r="J87" s="359">
        <v>232.09078694936636</v>
      </c>
      <c r="K87" s="359">
        <v>4.4589120766335952</v>
      </c>
      <c r="L87" s="359">
        <v>1038.8474811286103</v>
      </c>
      <c r="M87" s="359">
        <v>-97.263085870680811</v>
      </c>
      <c r="N87" s="100">
        <v>429.38409965806767</v>
      </c>
      <c r="O87" s="359">
        <v>-394.30858706808067</v>
      </c>
      <c r="P87" s="100">
        <v>35.075512589986964</v>
      </c>
      <c r="Q87" s="227"/>
      <c r="R87" s="18">
        <v>-778.14400392129323</v>
      </c>
      <c r="S87" s="18">
        <v>-348.75990426322562</v>
      </c>
      <c r="T87" s="18">
        <v>1145.3871961957659</v>
      </c>
      <c r="U87" s="18">
        <v>877.60376254882226</v>
      </c>
      <c r="V87" s="18">
        <v>4935.7748279717453</v>
      </c>
      <c r="W87" s="18">
        <v>181.35966250328866</v>
      </c>
    </row>
    <row r="88" spans="1:23">
      <c r="A88" s="78">
        <v>235</v>
      </c>
      <c r="B88" s="78" t="s">
        <v>691</v>
      </c>
      <c r="C88" s="81">
        <v>10679</v>
      </c>
      <c r="D88" s="100">
        <v>-3837.285520020826</v>
      </c>
      <c r="E88" s="100">
        <v>2105.3272997931476</v>
      </c>
      <c r="F88" s="100">
        <v>461.33266735782354</v>
      </c>
      <c r="G88" s="100">
        <v>120.7420807682017</v>
      </c>
      <c r="H88" s="100">
        <v>2687.4020479191727</v>
      </c>
      <c r="I88" s="359">
        <v>1678.1716806737281</v>
      </c>
      <c r="J88" s="359">
        <v>61.37990530592193</v>
      </c>
      <c r="K88" s="359">
        <v>273.72235228017604</v>
      </c>
      <c r="L88" s="359">
        <v>2013.2739382598261</v>
      </c>
      <c r="M88" s="359">
        <v>18.728345350688265</v>
      </c>
      <c r="N88" s="100">
        <v>882.11881150886074</v>
      </c>
      <c r="O88" s="359">
        <v>-1039.8913755969661</v>
      </c>
      <c r="P88" s="100">
        <v>-157.77256408810524</v>
      </c>
      <c r="Q88" s="227"/>
      <c r="R88" s="18">
        <v>-1122.4533259213831</v>
      </c>
      <c r="S88" s="18">
        <v>-240.33451441252242</v>
      </c>
      <c r="T88" s="18">
        <v>1915.4512227168862</v>
      </c>
      <c r="U88" s="18">
        <v>6081.3981017524948</v>
      </c>
      <c r="V88" s="18">
        <v>240.33451441252242</v>
      </c>
      <c r="W88" s="18">
        <v>478.48347722571532</v>
      </c>
    </row>
    <row r="89" spans="1:23">
      <c r="A89" s="78">
        <v>236</v>
      </c>
      <c r="B89" s="78" t="s">
        <v>692</v>
      </c>
      <c r="C89" s="81">
        <v>4120</v>
      </c>
      <c r="D89" s="100">
        <v>-2857.2857376843122</v>
      </c>
      <c r="E89" s="100">
        <v>1664.2865829395571</v>
      </c>
      <c r="F89" s="100">
        <v>307.82868140436602</v>
      </c>
      <c r="G89" s="100">
        <v>157.12594181542755</v>
      </c>
      <c r="H89" s="100">
        <v>2129.2412061593509</v>
      </c>
      <c r="I89" s="359">
        <v>939.34842762003814</v>
      </c>
      <c r="J89" s="359">
        <v>215.49829090036084</v>
      </c>
      <c r="K89" s="359">
        <v>184.87912621359223</v>
      </c>
      <c r="L89" s="359">
        <v>1339.7258447339912</v>
      </c>
      <c r="M89" s="359">
        <v>-176.94174757281553</v>
      </c>
      <c r="N89" s="100">
        <v>434.73956563621425</v>
      </c>
      <c r="O89" s="359">
        <v>-394.30873786407767</v>
      </c>
      <c r="P89" s="100">
        <v>40.430827772136581</v>
      </c>
      <c r="Q89" s="227"/>
      <c r="R89" s="18">
        <v>-513.02672232818634</v>
      </c>
      <c r="S89" s="18">
        <v>-78.287156691972115</v>
      </c>
      <c r="T89" s="18">
        <v>650.65088851402197</v>
      </c>
      <c r="U89" s="18">
        <v>645.20662593157772</v>
      </c>
      <c r="V89" s="18">
        <v>8196.6501761094478</v>
      </c>
      <c r="W89" s="18">
        <v>177.0517641425061</v>
      </c>
    </row>
    <row r="90" spans="1:23">
      <c r="A90" s="78">
        <v>239</v>
      </c>
      <c r="B90" s="78" t="s">
        <v>693</v>
      </c>
      <c r="C90" s="81">
        <v>2005</v>
      </c>
      <c r="D90" s="100">
        <v>-2599.6622608251973</v>
      </c>
      <c r="E90" s="100">
        <v>1335.2804313431275</v>
      </c>
      <c r="F90" s="100">
        <v>320.25016322546219</v>
      </c>
      <c r="G90" s="100">
        <v>1966.5624570026423</v>
      </c>
      <c r="H90" s="100">
        <v>3622.0930515712316</v>
      </c>
      <c r="I90" s="359">
        <v>600.86183171102175</v>
      </c>
      <c r="J90" s="359">
        <v>230.57363712254394</v>
      </c>
      <c r="K90" s="359">
        <v>-204.70423940149627</v>
      </c>
      <c r="L90" s="359">
        <v>626.73122943206943</v>
      </c>
      <c r="M90" s="359">
        <v>46.882793017456358</v>
      </c>
      <c r="N90" s="100">
        <v>1696.0448131955604</v>
      </c>
      <c r="O90" s="359">
        <v>-344.05486284289276</v>
      </c>
      <c r="P90" s="100">
        <v>1351.9899503526676</v>
      </c>
      <c r="Q90" s="227"/>
      <c r="R90" s="18">
        <v>-562.44156952385981</v>
      </c>
      <c r="S90" s="18">
        <v>1133.6032436717005</v>
      </c>
      <c r="T90" s="18">
        <v>166.15148889733965</v>
      </c>
      <c r="U90" s="18">
        <v>1636.2561264351637</v>
      </c>
      <c r="V90" s="18">
        <v>1896.3219433607185</v>
      </c>
      <c r="W90" s="18">
        <v>169.02283941052247</v>
      </c>
    </row>
    <row r="91" spans="1:23">
      <c r="A91" s="78">
        <v>240</v>
      </c>
      <c r="B91" s="78" t="s">
        <v>694</v>
      </c>
      <c r="C91" s="81">
        <v>19342</v>
      </c>
      <c r="D91" s="100">
        <v>-2376.9034933399812</v>
      </c>
      <c r="E91" s="100">
        <v>2014.2496972819902</v>
      </c>
      <c r="F91" s="100">
        <v>507.90519242994208</v>
      </c>
      <c r="G91" s="100">
        <v>392.38963290934032</v>
      </c>
      <c r="H91" s="100">
        <v>2914.5445226212728</v>
      </c>
      <c r="I91" s="359">
        <v>-300.86917606644516</v>
      </c>
      <c r="J91" s="359">
        <v>166.20917818896692</v>
      </c>
      <c r="K91" s="359">
        <v>2.0484955020163373</v>
      </c>
      <c r="L91" s="359">
        <v>-132.6115023754619</v>
      </c>
      <c r="M91" s="359">
        <v>48.702305862889048</v>
      </c>
      <c r="N91" s="100">
        <v>453.73183276871839</v>
      </c>
      <c r="O91" s="359">
        <v>-253.33471202564368</v>
      </c>
      <c r="P91" s="100">
        <v>200.39712074307474</v>
      </c>
      <c r="Q91" s="227"/>
      <c r="R91" s="18">
        <v>-453.16570429288464</v>
      </c>
      <c r="S91" s="18">
        <v>0.56612847583375048</v>
      </c>
      <c r="T91" s="18">
        <v>248.47215034616505</v>
      </c>
      <c r="U91" s="18">
        <v>-734.21238189751864</v>
      </c>
      <c r="V91" s="18">
        <v>6050.2928395729714</v>
      </c>
      <c r="W91" s="18">
        <v>209.81767680020729</v>
      </c>
    </row>
    <row r="92" spans="1:23">
      <c r="A92" s="78">
        <v>241</v>
      </c>
      <c r="B92" s="78" t="s">
        <v>695</v>
      </c>
      <c r="C92" s="81">
        <v>7712</v>
      </c>
      <c r="D92" s="100">
        <v>-2607.3921113900242</v>
      </c>
      <c r="E92" s="100">
        <v>1975.2755283100275</v>
      </c>
      <c r="F92" s="100">
        <v>536.14951214444397</v>
      </c>
      <c r="G92" s="100">
        <v>186.57823755761342</v>
      </c>
      <c r="H92" s="100">
        <v>2698.0032780120846</v>
      </c>
      <c r="I92" s="359">
        <v>142.27326229167008</v>
      </c>
      <c r="J92" s="359">
        <v>146.85458522915903</v>
      </c>
      <c r="K92" s="359">
        <v>-70.633817427385893</v>
      </c>
      <c r="L92" s="359">
        <v>218.4940300934432</v>
      </c>
      <c r="M92" s="359">
        <v>7.1836099585062243</v>
      </c>
      <c r="N92" s="100">
        <v>316.28880667401029</v>
      </c>
      <c r="O92" s="359">
        <v>-240.66390041493776</v>
      </c>
      <c r="P92" s="100">
        <v>75.624906259072503</v>
      </c>
      <c r="Q92" s="227"/>
      <c r="R92" s="18">
        <v>-575.98503553712089</v>
      </c>
      <c r="S92" s="18">
        <v>-259.6962288631106</v>
      </c>
      <c r="T92" s="18">
        <v>577.56703572680203</v>
      </c>
      <c r="U92" s="18">
        <v>6080.0264643721657</v>
      </c>
      <c r="V92" s="18">
        <v>2321.0952174523222</v>
      </c>
      <c r="W92" s="18">
        <v>229.68320096628227</v>
      </c>
    </row>
    <row r="93" spans="1:23">
      <c r="A93" s="78">
        <v>244</v>
      </c>
      <c r="B93" s="78" t="s">
        <v>696</v>
      </c>
      <c r="C93" s="81">
        <v>20157</v>
      </c>
      <c r="D93" s="100">
        <v>-3065.7135932162896</v>
      </c>
      <c r="E93" s="100">
        <v>1776.1105750285622</v>
      </c>
      <c r="F93" s="100">
        <v>284.96027161757178</v>
      </c>
      <c r="G93" s="100">
        <v>188.86589593155756</v>
      </c>
      <c r="H93" s="100">
        <v>2249.9367425776913</v>
      </c>
      <c r="I93" s="359">
        <v>998.32072519304847</v>
      </c>
      <c r="J93" s="359">
        <v>102.96060771998195</v>
      </c>
      <c r="K93" s="359">
        <v>1.4010021332539564</v>
      </c>
      <c r="L93" s="359">
        <v>1102.6823350462844</v>
      </c>
      <c r="M93" s="359">
        <v>-48.866398769658183</v>
      </c>
      <c r="N93" s="100">
        <v>238.03908563802815</v>
      </c>
      <c r="O93" s="359">
        <v>-305.23887483256436</v>
      </c>
      <c r="P93" s="100">
        <v>-67.199789194536223</v>
      </c>
      <c r="Q93" s="227"/>
      <c r="R93" s="18">
        <v>-554.1105904663259</v>
      </c>
      <c r="S93" s="18">
        <v>-316.07150482829775</v>
      </c>
      <c r="T93" s="18">
        <v>235.84502099189328</v>
      </c>
      <c r="U93" s="18">
        <v>660.78698696968047</v>
      </c>
      <c r="V93" s="18">
        <v>4042.1556939437419</v>
      </c>
      <c r="W93" s="18">
        <v>224.82412342133702</v>
      </c>
    </row>
    <row r="94" spans="1:23">
      <c r="A94" s="78">
        <v>245</v>
      </c>
      <c r="B94" s="78" t="s">
        <v>697</v>
      </c>
      <c r="C94" s="81">
        <v>38599</v>
      </c>
      <c r="D94" s="100">
        <v>-2055.398542865647</v>
      </c>
      <c r="E94" s="100">
        <v>1719.6066095619001</v>
      </c>
      <c r="F94" s="100">
        <v>422.80504209040356</v>
      </c>
      <c r="G94" s="100">
        <v>146.54264763412655</v>
      </c>
      <c r="H94" s="100">
        <v>2288.9542992864303</v>
      </c>
      <c r="I94" s="359">
        <v>311.57091819283738</v>
      </c>
      <c r="J94" s="359">
        <v>124.98494821036508</v>
      </c>
      <c r="K94" s="359">
        <v>-67.938521723360708</v>
      </c>
      <c r="L94" s="359">
        <v>368.61734467984172</v>
      </c>
      <c r="M94" s="359">
        <v>7.590222544625508</v>
      </c>
      <c r="N94" s="100">
        <v>609.76332364525035</v>
      </c>
      <c r="O94" s="359">
        <v>-504.22086064405812</v>
      </c>
      <c r="P94" s="100">
        <v>105.54246300119227</v>
      </c>
      <c r="Q94" s="227"/>
      <c r="R94" s="18">
        <v>-546.07886892754289</v>
      </c>
      <c r="S94" s="18">
        <v>63.684454717707503</v>
      </c>
      <c r="T94" s="18">
        <v>77.888240047465899</v>
      </c>
      <c r="U94" s="18">
        <v>2506.4175260765069</v>
      </c>
      <c r="V94" s="18">
        <v>2238.8363359763516</v>
      </c>
      <c r="W94" s="18">
        <v>249.21834921186957</v>
      </c>
    </row>
    <row r="95" spans="1:23">
      <c r="A95" s="78">
        <v>249</v>
      </c>
      <c r="B95" s="78" t="s">
        <v>698</v>
      </c>
      <c r="C95" s="81">
        <v>8985</v>
      </c>
      <c r="D95" s="100">
        <v>-2445.84665670302</v>
      </c>
      <c r="E95" s="100">
        <v>1708.681988942802</v>
      </c>
      <c r="F95" s="100">
        <v>404.84180096404168</v>
      </c>
      <c r="G95" s="100">
        <v>276.9727639506591</v>
      </c>
      <c r="H95" s="100">
        <v>2390.4965538575029</v>
      </c>
      <c r="I95" s="359">
        <v>547.40820542760287</v>
      </c>
      <c r="J95" s="359">
        <v>185.35494790558533</v>
      </c>
      <c r="K95" s="359">
        <v>29.732999443516974</v>
      </c>
      <c r="L95" s="359">
        <v>762.49615277670523</v>
      </c>
      <c r="M95" s="359">
        <v>-176.1602671118531</v>
      </c>
      <c r="N95" s="100">
        <v>530.9857828193351</v>
      </c>
      <c r="O95" s="359">
        <v>-501.78631051752922</v>
      </c>
      <c r="P95" s="100">
        <v>29.199472301805788</v>
      </c>
      <c r="Q95" s="227"/>
      <c r="R95" s="18">
        <v>-286.13226107305695</v>
      </c>
      <c r="S95" s="18">
        <v>244.85352174627806</v>
      </c>
      <c r="T95" s="18">
        <v>366.30778098675262</v>
      </c>
      <c r="U95" s="18">
        <v>756.66361297592982</v>
      </c>
      <c r="V95" s="18">
        <v>6110.8650091385307</v>
      </c>
      <c r="W95" s="18">
        <v>187.76725153217606</v>
      </c>
    </row>
    <row r="96" spans="1:23">
      <c r="A96" s="78">
        <v>250</v>
      </c>
      <c r="B96" s="78" t="s">
        <v>699</v>
      </c>
      <c r="C96" s="81">
        <v>1670</v>
      </c>
      <c r="D96" s="100">
        <v>-2624.2384917713098</v>
      </c>
      <c r="E96" s="100">
        <v>1431.3239191479722</v>
      </c>
      <c r="F96" s="100">
        <v>363.07114870292622</v>
      </c>
      <c r="G96" s="100">
        <v>374.50015904896344</v>
      </c>
      <c r="H96" s="100">
        <v>2168.8952268998619</v>
      </c>
      <c r="I96" s="359">
        <v>608.98741553843843</v>
      </c>
      <c r="J96" s="359">
        <v>264.24680759521578</v>
      </c>
      <c r="K96" s="359">
        <v>-218.78682634730538</v>
      </c>
      <c r="L96" s="359">
        <v>654.44739678634892</v>
      </c>
      <c r="M96" s="359">
        <v>-86.810179640718559</v>
      </c>
      <c r="N96" s="100">
        <v>112.29395227418203</v>
      </c>
      <c r="O96" s="359">
        <v>-265.92455089820362</v>
      </c>
      <c r="P96" s="100">
        <v>-153.63059862402156</v>
      </c>
      <c r="Q96" s="227"/>
      <c r="R96" s="18">
        <v>-211.41038013498462</v>
      </c>
      <c r="S96" s="18">
        <v>-99.116427860802602</v>
      </c>
      <c r="T96" s="18">
        <v>933.54036188780924</v>
      </c>
      <c r="U96" s="18">
        <v>1173.2915760897495</v>
      </c>
      <c r="V96" s="18">
        <v>3742.8493619925393</v>
      </c>
      <c r="W96" s="18">
        <v>160.8229122638171</v>
      </c>
    </row>
    <row r="97" spans="1:23">
      <c r="A97" s="78">
        <v>256</v>
      </c>
      <c r="B97" s="78" t="s">
        <v>700</v>
      </c>
      <c r="C97" s="81">
        <v>1496</v>
      </c>
      <c r="D97" s="100">
        <v>-2803.216371702234</v>
      </c>
      <c r="E97" s="100">
        <v>1335.1353261835573</v>
      </c>
      <c r="F97" s="100">
        <v>417.79562613102382</v>
      </c>
      <c r="G97" s="100">
        <v>295.70974941251768</v>
      </c>
      <c r="H97" s="100">
        <v>2048.640701727099</v>
      </c>
      <c r="I97" s="359">
        <v>950.9251746271193</v>
      </c>
      <c r="J97" s="359">
        <v>229.48877805357029</v>
      </c>
      <c r="K97" s="359">
        <v>246.56885026737967</v>
      </c>
      <c r="L97" s="359">
        <v>1426.9828029480693</v>
      </c>
      <c r="M97" s="359">
        <v>-44.117647058823529</v>
      </c>
      <c r="N97" s="100">
        <v>628.28948591411029</v>
      </c>
      <c r="O97" s="359">
        <v>-633.54946524064167</v>
      </c>
      <c r="P97" s="100">
        <v>-5.2599793265314361</v>
      </c>
      <c r="Q97" s="227"/>
      <c r="R97" s="18">
        <v>-469.96823276222869</v>
      </c>
      <c r="S97" s="18">
        <v>158.32125315188151</v>
      </c>
      <c r="T97" s="18">
        <v>280.85178095416092</v>
      </c>
      <c r="U97" s="18">
        <v>1507.0837889465008</v>
      </c>
      <c r="V97" s="18">
        <v>3384.4594955112202</v>
      </c>
      <c r="W97" s="18">
        <v>140.54056065090077</v>
      </c>
    </row>
    <row r="98" spans="1:23">
      <c r="A98" s="78">
        <v>257</v>
      </c>
      <c r="B98" s="78" t="s">
        <v>701</v>
      </c>
      <c r="C98" s="81">
        <v>41463</v>
      </c>
      <c r="D98" s="100">
        <v>-2829.0786569776801</v>
      </c>
      <c r="E98" s="100">
        <v>2068.672499645791</v>
      </c>
      <c r="F98" s="100">
        <v>350.4812550626587</v>
      </c>
      <c r="G98" s="100">
        <v>130.01714276907597</v>
      </c>
      <c r="H98" s="100">
        <v>2549.1708974775261</v>
      </c>
      <c r="I98" s="359">
        <v>831.79799899376189</v>
      </c>
      <c r="J98" s="359">
        <v>108.53984423373039</v>
      </c>
      <c r="K98" s="359">
        <v>-63.133540747172177</v>
      </c>
      <c r="L98" s="359">
        <v>877.20430248032005</v>
      </c>
      <c r="M98" s="359">
        <v>-9.6471552950823618</v>
      </c>
      <c r="N98" s="100">
        <v>587.6493876850833</v>
      </c>
      <c r="O98" s="359">
        <v>-424.3551600221885</v>
      </c>
      <c r="P98" s="100">
        <v>163.29422766289483</v>
      </c>
      <c r="Q98" s="227"/>
      <c r="R98" s="18">
        <v>-1259.36618716424</v>
      </c>
      <c r="S98" s="18">
        <v>-671.71679947915675</v>
      </c>
      <c r="T98" s="18">
        <v>955.20684809096792</v>
      </c>
      <c r="U98" s="18">
        <v>954.26603797101052</v>
      </c>
      <c r="V98" s="18">
        <v>4558.6730566240822</v>
      </c>
      <c r="W98" s="18">
        <v>291.36232389377341</v>
      </c>
    </row>
    <row r="99" spans="1:23">
      <c r="A99" s="78">
        <v>260</v>
      </c>
      <c r="B99" s="78" t="s">
        <v>702</v>
      </c>
      <c r="C99" s="81">
        <v>9242</v>
      </c>
      <c r="D99" s="100">
        <v>-2761.1635718987163</v>
      </c>
      <c r="E99" s="100">
        <v>1330.9623305843825</v>
      </c>
      <c r="F99" s="100">
        <v>347.34273328238072</v>
      </c>
      <c r="G99" s="100">
        <v>212.19265447150906</v>
      </c>
      <c r="H99" s="100">
        <v>1890.4977183382723</v>
      </c>
      <c r="I99" s="359">
        <v>1136.7578228217892</v>
      </c>
      <c r="J99" s="359">
        <v>227.71271516492902</v>
      </c>
      <c r="K99" s="359">
        <v>-18.545228305561565</v>
      </c>
      <c r="L99" s="359">
        <v>1345.9253096811567</v>
      </c>
      <c r="M99" s="359">
        <v>28.933131356849167</v>
      </c>
      <c r="N99" s="100">
        <v>504.19258747756191</v>
      </c>
      <c r="O99" s="359">
        <v>-362.36106903267688</v>
      </c>
      <c r="P99" s="100">
        <v>141.83151844488503</v>
      </c>
      <c r="Q99" s="227"/>
      <c r="R99" s="18">
        <v>-476.453189343904</v>
      </c>
      <c r="S99" s="18">
        <v>27.739398133657893</v>
      </c>
      <c r="T99" s="18">
        <v>1832.8682638544199</v>
      </c>
      <c r="U99" s="18">
        <v>3881.9944457399547</v>
      </c>
      <c r="V99" s="18">
        <v>145.32108660990411</v>
      </c>
      <c r="W99" s="18">
        <v>164.31633710918302</v>
      </c>
    </row>
    <row r="100" spans="1:23">
      <c r="A100" s="78">
        <v>261</v>
      </c>
      <c r="B100" s="78" t="s">
        <v>703</v>
      </c>
      <c r="C100" s="81">
        <v>6405</v>
      </c>
      <c r="D100" s="100">
        <v>-4370.52489170834</v>
      </c>
      <c r="E100" s="100">
        <v>1659.400618274037</v>
      </c>
      <c r="F100" s="100">
        <v>1380.3810578002724</v>
      </c>
      <c r="G100" s="100">
        <v>804.13349457955417</v>
      </c>
      <c r="H100" s="100">
        <v>3843.9151706538637</v>
      </c>
      <c r="I100" s="359">
        <v>1640.0676493496742</v>
      </c>
      <c r="J100" s="359">
        <v>188.47325944397016</v>
      </c>
      <c r="K100" s="359">
        <v>9.5985948477751748</v>
      </c>
      <c r="L100" s="359">
        <v>1838.1395036414194</v>
      </c>
      <c r="M100" s="359">
        <v>571.05027322404374</v>
      </c>
      <c r="N100" s="100">
        <v>1882.5800558109868</v>
      </c>
      <c r="O100" s="359">
        <v>-672.11366120218577</v>
      </c>
      <c r="P100" s="100">
        <v>1210.466394608801</v>
      </c>
      <c r="Q100" s="227"/>
      <c r="R100" s="18">
        <v>-1520.5625748679504</v>
      </c>
      <c r="S100" s="18">
        <v>362.0174809430365</v>
      </c>
      <c r="T100" s="18">
        <v>1170.0034010931508</v>
      </c>
      <c r="U100" s="18">
        <v>8717.6300218192791</v>
      </c>
      <c r="V100" s="18">
        <v>354.83635980637803</v>
      </c>
      <c r="W100" s="18">
        <v>218.34218661500489</v>
      </c>
    </row>
    <row r="101" spans="1:23">
      <c r="A101" s="78">
        <v>263</v>
      </c>
      <c r="B101" s="78" t="s">
        <v>704</v>
      </c>
      <c r="C101" s="81">
        <v>7331</v>
      </c>
      <c r="D101" s="100">
        <v>-2747.914409296101</v>
      </c>
      <c r="E101" s="100">
        <v>1508.5835030576234</v>
      </c>
      <c r="F101" s="100">
        <v>255.80250747001125</v>
      </c>
      <c r="G101" s="100">
        <v>212.76328851340395</v>
      </c>
      <c r="H101" s="100">
        <v>1977.1492990410386</v>
      </c>
      <c r="I101" s="359">
        <v>1062.6898321787446</v>
      </c>
      <c r="J101" s="359">
        <v>246.3411545325194</v>
      </c>
      <c r="K101" s="359">
        <v>-55.413449734006278</v>
      </c>
      <c r="L101" s="359">
        <v>1253.6175369772577</v>
      </c>
      <c r="M101" s="359">
        <v>63.020051834674668</v>
      </c>
      <c r="N101" s="100">
        <v>545.87247855686985</v>
      </c>
      <c r="O101" s="359">
        <v>-473.37143636611648</v>
      </c>
      <c r="P101" s="100">
        <v>72.501042190753338</v>
      </c>
      <c r="Q101" s="227"/>
      <c r="R101" s="18">
        <v>-289.56983942580285</v>
      </c>
      <c r="S101" s="18">
        <v>256.302639131067</v>
      </c>
      <c r="T101" s="18">
        <v>1208.1982573410135</v>
      </c>
      <c r="U101" s="18">
        <v>458.2967493676075</v>
      </c>
      <c r="V101" s="18">
        <v>2945.5201681257872</v>
      </c>
      <c r="W101" s="18">
        <v>158.79826347974981</v>
      </c>
    </row>
    <row r="102" spans="1:23">
      <c r="A102" s="78">
        <v>265</v>
      </c>
      <c r="B102" s="78" t="s">
        <v>705</v>
      </c>
      <c r="C102" s="81">
        <v>1047</v>
      </c>
      <c r="D102" s="100">
        <v>-2681.6872620456866</v>
      </c>
      <c r="E102" s="100">
        <v>1298.1326204454035</v>
      </c>
      <c r="F102" s="100">
        <v>567.83716355736874</v>
      </c>
      <c r="G102" s="100">
        <v>442.26039424626072</v>
      </c>
      <c r="H102" s="100">
        <v>2308.2301782490331</v>
      </c>
      <c r="I102" s="359">
        <v>1621.0745577594532</v>
      </c>
      <c r="J102" s="359">
        <v>233.23267823563978</v>
      </c>
      <c r="K102" s="359">
        <v>-271.60076408787012</v>
      </c>
      <c r="L102" s="359">
        <v>1582.7064719072227</v>
      </c>
      <c r="M102" s="359">
        <v>-41.614135625596944</v>
      </c>
      <c r="N102" s="100">
        <v>1167.6352524849722</v>
      </c>
      <c r="O102" s="359">
        <v>-628.29035339064001</v>
      </c>
      <c r="P102" s="100">
        <v>539.34489909433228</v>
      </c>
      <c r="Q102" s="227"/>
      <c r="R102" s="18">
        <v>-302.7402975318663</v>
      </c>
      <c r="S102" s="18">
        <v>864.89495495310598</v>
      </c>
      <c r="T102" s="18">
        <v>4045.7270583695727</v>
      </c>
      <c r="U102" s="18">
        <v>4841.7571318276687</v>
      </c>
      <c r="V102" s="18">
        <v>2902.7115397937901</v>
      </c>
      <c r="W102" s="18">
        <v>142.65193631268173</v>
      </c>
    </row>
    <row r="103" spans="1:23">
      <c r="A103" s="78">
        <v>271</v>
      </c>
      <c r="B103" s="78" t="s">
        <v>706</v>
      </c>
      <c r="C103" s="81">
        <v>6634</v>
      </c>
      <c r="D103" s="100">
        <v>-2362.0673521579611</v>
      </c>
      <c r="E103" s="100">
        <v>1737.5772309366846</v>
      </c>
      <c r="F103" s="100">
        <v>424.30914617388453</v>
      </c>
      <c r="G103" s="100">
        <v>137.80306384612879</v>
      </c>
      <c r="H103" s="100">
        <v>2299.6894409566976</v>
      </c>
      <c r="I103" s="359">
        <v>268.79267907968864</v>
      </c>
      <c r="J103" s="359">
        <v>212.68105323557168</v>
      </c>
      <c r="K103" s="359">
        <v>-57.872324389508591</v>
      </c>
      <c r="L103" s="359">
        <v>423.60140792575174</v>
      </c>
      <c r="M103" s="359">
        <v>-62.420862224902017</v>
      </c>
      <c r="N103" s="100">
        <v>298.80263449958682</v>
      </c>
      <c r="O103" s="359">
        <v>-346.69882423876999</v>
      </c>
      <c r="P103" s="100">
        <v>-47.896189739183157</v>
      </c>
      <c r="Q103" s="227"/>
      <c r="R103" s="18">
        <v>-514.52508710700215</v>
      </c>
      <c r="S103" s="18">
        <v>-215.72245260741536</v>
      </c>
      <c r="T103" s="18">
        <v>314.3638192036654</v>
      </c>
      <c r="U103" s="18">
        <v>719.14304377913425</v>
      </c>
      <c r="V103" s="18">
        <v>2579.677550587518</v>
      </c>
      <c r="W103" s="18">
        <v>188.86709031920486</v>
      </c>
    </row>
    <row r="104" spans="1:23">
      <c r="A104" s="78">
        <v>272</v>
      </c>
      <c r="B104" s="78" t="s">
        <v>707</v>
      </c>
      <c r="C104" s="81">
        <v>47886</v>
      </c>
      <c r="D104" s="100">
        <v>-2733.5347154371766</v>
      </c>
      <c r="E104" s="100">
        <v>1830.9714110084894</v>
      </c>
      <c r="F104" s="100">
        <v>377.4147510673078</v>
      </c>
      <c r="G104" s="100">
        <v>275.75614743476746</v>
      </c>
      <c r="H104" s="100">
        <v>2484.1423095105647</v>
      </c>
      <c r="I104" s="359">
        <v>398.60518275200525</v>
      </c>
      <c r="J104" s="359">
        <v>158.27455936174843</v>
      </c>
      <c r="K104" s="359">
        <v>-20.069936933550515</v>
      </c>
      <c r="L104" s="359">
        <v>536.80980518020317</v>
      </c>
      <c r="M104" s="359">
        <v>-5.6237731278452996</v>
      </c>
      <c r="N104" s="100">
        <v>281.79362612574602</v>
      </c>
      <c r="O104" s="359">
        <v>-336.43570145762851</v>
      </c>
      <c r="P104" s="100">
        <v>-54.642075331882495</v>
      </c>
      <c r="Q104" s="227"/>
      <c r="R104" s="18">
        <v>-688.7089388926895</v>
      </c>
      <c r="S104" s="18">
        <v>-406.91531276694343</v>
      </c>
      <c r="T104" s="18">
        <v>546.4244641549509</v>
      </c>
      <c r="U104" s="18">
        <v>776.08203566389784</v>
      </c>
      <c r="V104" s="18">
        <v>5262.0288423998218</v>
      </c>
      <c r="W104" s="18">
        <v>205.72712483241452</v>
      </c>
    </row>
    <row r="105" spans="1:23">
      <c r="A105" s="78">
        <v>273</v>
      </c>
      <c r="B105" s="78" t="s">
        <v>708</v>
      </c>
      <c r="C105" s="81">
        <v>3968</v>
      </c>
      <c r="D105" s="100">
        <v>-3327.4286471139094</v>
      </c>
      <c r="E105" s="100">
        <v>1481.7001060145676</v>
      </c>
      <c r="F105" s="100">
        <v>1221.9753677254826</v>
      </c>
      <c r="G105" s="100">
        <v>188.12818706503552</v>
      </c>
      <c r="H105" s="100">
        <v>2891.8036608050857</v>
      </c>
      <c r="I105" s="359">
        <v>1172.5734129616974</v>
      </c>
      <c r="J105" s="359">
        <v>187.83147538242523</v>
      </c>
      <c r="K105" s="359">
        <v>-57.58064516129032</v>
      </c>
      <c r="L105" s="359">
        <v>1302.8242431828323</v>
      </c>
      <c r="M105" s="359">
        <v>-30.768649193548388</v>
      </c>
      <c r="N105" s="100">
        <v>836.43060768045984</v>
      </c>
      <c r="O105" s="359">
        <v>-378.02419354838713</v>
      </c>
      <c r="P105" s="100">
        <v>458.40641413207277</v>
      </c>
      <c r="Q105" s="227"/>
      <c r="R105" s="18">
        <v>-337.4024980222602</v>
      </c>
      <c r="S105" s="18">
        <v>499.0281096581997</v>
      </c>
      <c r="T105" s="18">
        <v>2413.1726482400386</v>
      </c>
      <c r="U105" s="18">
        <v>5631.193155898407</v>
      </c>
      <c r="V105" s="18">
        <v>384.21155768051</v>
      </c>
      <c r="W105" s="18">
        <v>187.55697544488194</v>
      </c>
    </row>
    <row r="106" spans="1:23">
      <c r="A106" s="78">
        <v>275</v>
      </c>
      <c r="B106" s="78" t="s">
        <v>709</v>
      </c>
      <c r="C106" s="81">
        <v>2450</v>
      </c>
      <c r="D106" s="100">
        <v>-2734.6373515024006</v>
      </c>
      <c r="E106" s="100">
        <v>1609.8310830019627</v>
      </c>
      <c r="F106" s="100">
        <v>410.31743833556044</v>
      </c>
      <c r="G106" s="100">
        <v>259.03715164059378</v>
      </c>
      <c r="H106" s="100">
        <v>2279.1856729781171</v>
      </c>
      <c r="I106" s="359">
        <v>825.13979288654753</v>
      </c>
      <c r="J106" s="359">
        <v>213.18889096032248</v>
      </c>
      <c r="K106" s="359">
        <v>-26.974693877551019</v>
      </c>
      <c r="L106" s="359">
        <v>1011.3539899693191</v>
      </c>
      <c r="M106" s="359">
        <v>19.795918367346939</v>
      </c>
      <c r="N106" s="100">
        <v>575.69822981238178</v>
      </c>
      <c r="O106" s="359">
        <v>-369.31346938775511</v>
      </c>
      <c r="P106" s="100">
        <v>206.38476042462673</v>
      </c>
      <c r="Q106" s="227"/>
      <c r="R106" s="18">
        <v>-336.42346861024157</v>
      </c>
      <c r="S106" s="18">
        <v>239.27476120214024</v>
      </c>
      <c r="T106" s="18">
        <v>114.5416338783662</v>
      </c>
      <c r="U106" s="18">
        <v>837.21656827024367</v>
      </c>
      <c r="V106" s="18">
        <v>7864.3676877774506</v>
      </c>
      <c r="W106" s="18">
        <v>164.2684778573431</v>
      </c>
    </row>
    <row r="107" spans="1:23">
      <c r="A107" s="78">
        <v>276</v>
      </c>
      <c r="B107" s="78" t="s">
        <v>710</v>
      </c>
      <c r="C107" s="81">
        <v>14949</v>
      </c>
      <c r="D107" s="100">
        <v>-2796.7577562200613</v>
      </c>
      <c r="E107" s="100">
        <v>1762.4694095701179</v>
      </c>
      <c r="F107" s="100">
        <v>260.95635145006952</v>
      </c>
      <c r="G107" s="100">
        <v>148.48705590698216</v>
      </c>
      <c r="H107" s="100">
        <v>2171.9128169271698</v>
      </c>
      <c r="I107" s="359">
        <v>1107.0525816412696</v>
      </c>
      <c r="J107" s="359">
        <v>133.28116942005423</v>
      </c>
      <c r="K107" s="359">
        <v>-125.17091444243762</v>
      </c>
      <c r="L107" s="359">
        <v>1115.1628366188863</v>
      </c>
      <c r="M107" s="359">
        <v>-80.975316074653819</v>
      </c>
      <c r="N107" s="100">
        <v>409.34258125134039</v>
      </c>
      <c r="O107" s="359">
        <v>-470.60004013646403</v>
      </c>
      <c r="P107" s="100">
        <v>-61.257458885123583</v>
      </c>
      <c r="Q107" s="227"/>
      <c r="R107" s="18">
        <v>-614.99090467147835</v>
      </c>
      <c r="S107" s="18">
        <v>-205.64832342013793</v>
      </c>
      <c r="T107" s="18">
        <v>388.86094548095411</v>
      </c>
      <c r="U107" s="18">
        <v>1124.2579452133741</v>
      </c>
      <c r="V107" s="18">
        <v>4328.9686826414909</v>
      </c>
      <c r="W107" s="18">
        <v>209.81778685358546</v>
      </c>
    </row>
    <row r="108" spans="1:23">
      <c r="A108" s="78">
        <v>280</v>
      </c>
      <c r="B108" s="78" t="s">
        <v>711</v>
      </c>
      <c r="C108" s="81">
        <v>2015</v>
      </c>
      <c r="D108" s="100">
        <v>-2780.7260755159509</v>
      </c>
      <c r="E108" s="100">
        <v>1566.625882311638</v>
      </c>
      <c r="F108" s="100">
        <v>430.90244721259609</v>
      </c>
      <c r="G108" s="100">
        <v>202.72271774520613</v>
      </c>
      <c r="H108" s="100">
        <v>2200.2510472694403</v>
      </c>
      <c r="I108" s="359">
        <v>1306.7298005524976</v>
      </c>
      <c r="J108" s="359">
        <v>246.752726266189</v>
      </c>
      <c r="K108" s="359">
        <v>-145.38064516129032</v>
      </c>
      <c r="L108" s="359">
        <v>1408.1018816573965</v>
      </c>
      <c r="M108" s="359">
        <v>-72.655086848635236</v>
      </c>
      <c r="N108" s="100">
        <v>754.97176656224985</v>
      </c>
      <c r="O108" s="359">
        <v>-545.90570719602977</v>
      </c>
      <c r="P108" s="100">
        <v>209.06605936622009</v>
      </c>
      <c r="Q108" s="227"/>
      <c r="R108" s="18">
        <v>-823.05927160445117</v>
      </c>
      <c r="S108" s="18">
        <v>-68.087505042201258</v>
      </c>
      <c r="T108" s="18">
        <v>170.01522236956791</v>
      </c>
      <c r="U108" s="18">
        <v>2969.8447515712437</v>
      </c>
      <c r="V108" s="18">
        <v>2775.3103338263204</v>
      </c>
      <c r="W108" s="18">
        <v>168.45439594748797</v>
      </c>
    </row>
    <row r="109" spans="1:23">
      <c r="A109" s="78">
        <v>284</v>
      </c>
      <c r="B109" s="78" t="s">
        <v>712</v>
      </c>
      <c r="C109" s="81">
        <v>2198</v>
      </c>
      <c r="D109" s="100">
        <v>-2981.108520434329</v>
      </c>
      <c r="E109" s="100">
        <v>1336.0185325263503</v>
      </c>
      <c r="F109" s="100">
        <v>269.07336980145283</v>
      </c>
      <c r="G109" s="100">
        <v>687.88625358831689</v>
      </c>
      <c r="H109" s="100">
        <v>2292.9781559161202</v>
      </c>
      <c r="I109" s="359">
        <v>1011.2068930743176</v>
      </c>
      <c r="J109" s="359">
        <v>230.74379604622655</v>
      </c>
      <c r="K109" s="359">
        <v>382.55823475887172</v>
      </c>
      <c r="L109" s="359">
        <v>1624.508923879416</v>
      </c>
      <c r="M109" s="359">
        <v>38.626023657870789</v>
      </c>
      <c r="N109" s="100">
        <v>975.00458301907793</v>
      </c>
      <c r="O109" s="359">
        <v>-286.22429481346677</v>
      </c>
      <c r="P109" s="100">
        <v>688.7802882056111</v>
      </c>
      <c r="Q109" s="227"/>
      <c r="R109" s="18">
        <v>-493.75139686814862</v>
      </c>
      <c r="S109" s="18">
        <v>481.25318615092925</v>
      </c>
      <c r="T109" s="18">
        <v>3432.266648943867</v>
      </c>
      <c r="U109" s="18">
        <v>4763.8258124612958</v>
      </c>
      <c r="V109" s="18">
        <v>-435.75728078241247</v>
      </c>
      <c r="W109" s="18">
        <v>180.54304493599327</v>
      </c>
    </row>
    <row r="110" spans="1:23">
      <c r="A110" s="78">
        <v>285</v>
      </c>
      <c r="B110" s="78" t="s">
        <v>713</v>
      </c>
      <c r="C110" s="81">
        <v>49819</v>
      </c>
      <c r="D110" s="100">
        <v>-2573.8255507702083</v>
      </c>
      <c r="E110" s="100">
        <v>2088.0695072516005</v>
      </c>
      <c r="F110" s="100">
        <v>380.83923151041137</v>
      </c>
      <c r="G110" s="100">
        <v>168.26893125800001</v>
      </c>
      <c r="H110" s="100">
        <v>2637.1776700200121</v>
      </c>
      <c r="I110" s="359">
        <v>-35.999778283978188</v>
      </c>
      <c r="J110" s="359">
        <v>156.08369180029129</v>
      </c>
      <c r="K110" s="359">
        <v>-25.821453662257372</v>
      </c>
      <c r="L110" s="359">
        <v>94.262459854055734</v>
      </c>
      <c r="M110" s="359">
        <v>-1.8883959934964571</v>
      </c>
      <c r="N110" s="100">
        <v>155.72618311036271</v>
      </c>
      <c r="O110" s="359">
        <v>-328.35481984784917</v>
      </c>
      <c r="P110" s="100">
        <v>-172.62863673748646</v>
      </c>
      <c r="Q110" s="227"/>
      <c r="R110" s="18">
        <v>-416.33771589178502</v>
      </c>
      <c r="S110" s="18">
        <v>-260.61153278142228</v>
      </c>
      <c r="T110" s="18">
        <v>247.27663557476899</v>
      </c>
      <c r="U110" s="18">
        <v>518.90834436017565</v>
      </c>
      <c r="V110" s="18">
        <v>6400.2506523944212</v>
      </c>
      <c r="W110" s="18">
        <v>222.13505396293624</v>
      </c>
    </row>
    <row r="111" spans="1:23">
      <c r="A111" s="78">
        <v>286</v>
      </c>
      <c r="B111" s="78" t="s">
        <v>714</v>
      </c>
      <c r="C111" s="81">
        <v>77916</v>
      </c>
      <c r="D111" s="100">
        <v>-2326.0732935296382</v>
      </c>
      <c r="E111" s="100">
        <v>1936.0880633844909</v>
      </c>
      <c r="F111" s="100">
        <v>419.3934591533332</v>
      </c>
      <c r="G111" s="100">
        <v>247.18380566820198</v>
      </c>
      <c r="H111" s="100">
        <v>2602.6653282060261</v>
      </c>
      <c r="I111" s="359">
        <v>-136.75980627006078</v>
      </c>
      <c r="J111" s="359">
        <v>165.73973101202549</v>
      </c>
      <c r="K111" s="359">
        <v>-102.63780224857538</v>
      </c>
      <c r="L111" s="359">
        <v>-73.657877506610674</v>
      </c>
      <c r="M111" s="359">
        <v>81.125827814569533</v>
      </c>
      <c r="N111" s="100">
        <v>284.0599849843465</v>
      </c>
      <c r="O111" s="359">
        <v>-354.23045330869138</v>
      </c>
      <c r="P111" s="100">
        <v>-70.170468324344967</v>
      </c>
      <c r="Q111" s="227"/>
      <c r="R111" s="18">
        <v>-471.74446983993806</v>
      </c>
      <c r="S111" s="18">
        <v>-187.68448485559162</v>
      </c>
      <c r="T111" s="18">
        <v>399.38125063333894</v>
      </c>
      <c r="U111" s="18">
        <v>20.601197980243473</v>
      </c>
      <c r="V111" s="18">
        <v>4026.3439218133408</v>
      </c>
      <c r="W111" s="18">
        <v>217.53798464994281</v>
      </c>
    </row>
    <row r="112" spans="1:23">
      <c r="A112" s="78">
        <v>287</v>
      </c>
      <c r="B112" s="78" t="s">
        <v>715</v>
      </c>
      <c r="C112" s="81">
        <v>6109</v>
      </c>
      <c r="D112" s="100">
        <v>-3147.6920287806656</v>
      </c>
      <c r="E112" s="100">
        <v>1735.7251502613356</v>
      </c>
      <c r="F112" s="100">
        <v>581.41940969268842</v>
      </c>
      <c r="G112" s="100">
        <v>183.23163885625902</v>
      </c>
      <c r="H112" s="100">
        <v>2500.3761988102829</v>
      </c>
      <c r="I112" s="359">
        <v>913.55684114826079</v>
      </c>
      <c r="J112" s="359">
        <v>235.37052780532468</v>
      </c>
      <c r="K112" s="359">
        <v>395.42347356359471</v>
      </c>
      <c r="L112" s="359">
        <v>1544.3508425171804</v>
      </c>
      <c r="M112" s="359">
        <v>-64.773285316745785</v>
      </c>
      <c r="N112" s="100">
        <v>832.26172723005186</v>
      </c>
      <c r="O112" s="359">
        <v>-500.90031101653301</v>
      </c>
      <c r="P112" s="100">
        <v>331.36141621351885</v>
      </c>
      <c r="Q112" s="227"/>
      <c r="R112" s="18">
        <v>-570.03603675964735</v>
      </c>
      <c r="S112" s="18">
        <v>262.22569047040457</v>
      </c>
      <c r="T112" s="18">
        <v>352.35752102845049</v>
      </c>
      <c r="U112" s="18">
        <v>1911.3590520674784</v>
      </c>
      <c r="V112" s="18">
        <v>4468.9018377666234</v>
      </c>
      <c r="W112" s="18">
        <v>195.02529778217254</v>
      </c>
    </row>
    <row r="113" spans="1:23">
      <c r="A113" s="78">
        <v>288</v>
      </c>
      <c r="B113" s="78" t="s">
        <v>716</v>
      </c>
      <c r="C113" s="81">
        <v>6224</v>
      </c>
      <c r="D113" s="100">
        <v>-2855.0775064958366</v>
      </c>
      <c r="E113" s="100">
        <v>1700.3393426332952</v>
      </c>
      <c r="F113" s="100">
        <v>343.32054721845458</v>
      </c>
      <c r="G113" s="100">
        <v>290.87757514986322</v>
      </c>
      <c r="H113" s="100">
        <v>2334.5374650016129</v>
      </c>
      <c r="I113" s="359">
        <v>968.95144498923514</v>
      </c>
      <c r="J113" s="359">
        <v>212.85882139385097</v>
      </c>
      <c r="K113" s="359">
        <v>17.072140102827763</v>
      </c>
      <c r="L113" s="359">
        <v>1198.8824064859139</v>
      </c>
      <c r="M113" s="359">
        <v>-19.97107969151671</v>
      </c>
      <c r="N113" s="100">
        <v>658.37128530017355</v>
      </c>
      <c r="O113" s="359">
        <v>-245.01928020565552</v>
      </c>
      <c r="P113" s="100">
        <v>413.35200509451801</v>
      </c>
      <c r="Q113" s="227"/>
      <c r="R113" s="18">
        <v>-464.20158650705582</v>
      </c>
      <c r="S113" s="18">
        <v>194.16969879311773</v>
      </c>
      <c r="T113" s="18">
        <v>437.61925381133096</v>
      </c>
      <c r="U113" s="18">
        <v>3616.9780348610179</v>
      </c>
      <c r="V113" s="18">
        <v>2693.988318559067</v>
      </c>
      <c r="W113" s="18">
        <v>191.04936434081966</v>
      </c>
    </row>
    <row r="114" spans="1:23">
      <c r="A114" s="78">
        <v>290</v>
      </c>
      <c r="B114" s="78" t="s">
        <v>717</v>
      </c>
      <c r="C114" s="81">
        <v>7477</v>
      </c>
      <c r="D114" s="100">
        <v>-3040.9071455393309</v>
      </c>
      <c r="E114" s="100">
        <v>1603.0903201904532</v>
      </c>
      <c r="F114" s="100">
        <v>337.40953525652907</v>
      </c>
      <c r="G114" s="100">
        <v>439.96055838904044</v>
      </c>
      <c r="H114" s="100">
        <v>2380.4604138360228</v>
      </c>
      <c r="I114" s="359">
        <v>934.30902756977775</v>
      </c>
      <c r="J114" s="359">
        <v>227.66538442638131</v>
      </c>
      <c r="K114" s="359">
        <v>-58.004814765280194</v>
      </c>
      <c r="L114" s="359">
        <v>1103.9695972308789</v>
      </c>
      <c r="M114" s="359">
        <v>44.641166243145648</v>
      </c>
      <c r="N114" s="100">
        <v>488.16403177071641</v>
      </c>
      <c r="O114" s="359">
        <v>-382.89420890731577</v>
      </c>
      <c r="P114" s="100">
        <v>105.26982286340061</v>
      </c>
      <c r="Q114" s="227"/>
      <c r="R114" s="18">
        <v>-306.75754522856187</v>
      </c>
      <c r="S114" s="18">
        <v>181.40648654215451</v>
      </c>
      <c r="T114" s="18">
        <v>3461.3632047508972</v>
      </c>
      <c r="U114" s="18">
        <v>1039.6185059899115</v>
      </c>
      <c r="V114" s="18">
        <v>4270.022696285183</v>
      </c>
      <c r="W114" s="18">
        <v>170.54152342451627</v>
      </c>
    </row>
    <row r="115" spans="1:23">
      <c r="A115" s="78">
        <v>291</v>
      </c>
      <c r="B115" s="78" t="s">
        <v>718</v>
      </c>
      <c r="C115" s="81">
        <v>2042</v>
      </c>
      <c r="D115" s="100">
        <v>-3010.332888349848</v>
      </c>
      <c r="E115" s="100">
        <v>1567.9483206241896</v>
      </c>
      <c r="F115" s="100">
        <v>852.33144211720696</v>
      </c>
      <c r="G115" s="100">
        <v>354.33783720541805</v>
      </c>
      <c r="H115" s="100">
        <v>2774.6175999468146</v>
      </c>
      <c r="I115" s="359">
        <v>965.51361313527593</v>
      </c>
      <c r="J115" s="359">
        <v>214.53160203221341</v>
      </c>
      <c r="K115" s="359">
        <v>36.830068560235063</v>
      </c>
      <c r="L115" s="359">
        <v>1216.8752837277245</v>
      </c>
      <c r="M115" s="359">
        <v>17.140058765915768</v>
      </c>
      <c r="N115" s="100">
        <v>998.30005409060675</v>
      </c>
      <c r="O115" s="359">
        <v>-633.55533790401569</v>
      </c>
      <c r="P115" s="100">
        <v>364.74471618659106</v>
      </c>
      <c r="Q115" s="227"/>
      <c r="R115" s="18">
        <v>-827.7743964843728</v>
      </c>
      <c r="S115" s="18">
        <v>170.52565760623392</v>
      </c>
      <c r="T115" s="18">
        <v>1962.5369985185139</v>
      </c>
      <c r="U115" s="18">
        <v>3743.7710097585623</v>
      </c>
      <c r="V115" s="18">
        <v>2390.6888379863226</v>
      </c>
      <c r="W115" s="18">
        <v>172.30201325540548</v>
      </c>
    </row>
    <row r="116" spans="1:23">
      <c r="A116" s="78">
        <v>297</v>
      </c>
      <c r="B116" s="78" t="s">
        <v>719</v>
      </c>
      <c r="C116" s="81">
        <v>122773</v>
      </c>
      <c r="D116" s="100">
        <v>-2382.1939024088451</v>
      </c>
      <c r="E116" s="100">
        <v>1759.6355327735721</v>
      </c>
      <c r="F116" s="100">
        <v>451.26036845586469</v>
      </c>
      <c r="G116" s="100">
        <v>194.35540654244838</v>
      </c>
      <c r="H116" s="100">
        <v>2405.251307771885</v>
      </c>
      <c r="I116" s="359">
        <v>112.45756451316417</v>
      </c>
      <c r="J116" s="359">
        <v>156.46829980219144</v>
      </c>
      <c r="K116" s="359">
        <v>-6.1921432236729572</v>
      </c>
      <c r="L116" s="359">
        <v>262.7337210916827</v>
      </c>
      <c r="M116" s="359">
        <v>63.434142686095477</v>
      </c>
      <c r="N116" s="100">
        <v>349.22526914081863</v>
      </c>
      <c r="O116" s="359">
        <v>-472.62020151010404</v>
      </c>
      <c r="P116" s="100">
        <v>-123.39493236928539</v>
      </c>
      <c r="Q116" s="227"/>
      <c r="R116" s="18">
        <v>-621.99881490429391</v>
      </c>
      <c r="S116" s="18">
        <v>-272.77354576347528</v>
      </c>
      <c r="T116" s="18">
        <v>130.62527687621392</v>
      </c>
      <c r="U116" s="18">
        <v>1335.1781192765939</v>
      </c>
      <c r="V116" s="18">
        <v>4045.813683497342</v>
      </c>
      <c r="W116" s="18">
        <v>217.23895466340397</v>
      </c>
    </row>
    <row r="117" spans="1:23">
      <c r="A117" s="78">
        <v>300</v>
      </c>
      <c r="B117" s="78" t="s">
        <v>720</v>
      </c>
      <c r="C117" s="81">
        <v>3387</v>
      </c>
      <c r="D117" s="100">
        <v>-3267.978215749567</v>
      </c>
      <c r="E117" s="100">
        <v>1453.1791094826608</v>
      </c>
      <c r="F117" s="100">
        <v>384.35321332232263</v>
      </c>
      <c r="G117" s="100">
        <v>174.28361730673976</v>
      </c>
      <c r="H117" s="100">
        <v>2011.8159401117232</v>
      </c>
      <c r="I117" s="359">
        <v>1280.5867933747636</v>
      </c>
      <c r="J117" s="359">
        <v>226.40431830779062</v>
      </c>
      <c r="K117" s="359">
        <v>473.91319751992916</v>
      </c>
      <c r="L117" s="359">
        <v>1980.9043092024833</v>
      </c>
      <c r="M117" s="359">
        <v>-32.418069087688217</v>
      </c>
      <c r="N117" s="100">
        <v>692.32396447695146</v>
      </c>
      <c r="O117" s="359">
        <v>-364.77708886920578</v>
      </c>
      <c r="P117" s="100">
        <v>327.54687560774562</v>
      </c>
      <c r="Q117" s="227"/>
      <c r="R117" s="18">
        <v>-554.20634582208538</v>
      </c>
      <c r="S117" s="18">
        <v>138.11761865486611</v>
      </c>
      <c r="T117" s="18">
        <v>528.07520439924974</v>
      </c>
      <c r="U117" s="18">
        <v>2821.611045160827</v>
      </c>
      <c r="V117" s="18">
        <v>2078.8935564263265</v>
      </c>
      <c r="W117" s="18">
        <v>172.99751303365011</v>
      </c>
    </row>
    <row r="118" spans="1:23">
      <c r="A118" s="78">
        <v>301</v>
      </c>
      <c r="B118" s="78" t="s">
        <v>721</v>
      </c>
      <c r="C118" s="81">
        <v>19495</v>
      </c>
      <c r="D118" s="100">
        <v>-2780.1099625469756</v>
      </c>
      <c r="E118" s="100">
        <v>1493.8878507162967</v>
      </c>
      <c r="F118" s="100">
        <v>318.75887894558434</v>
      </c>
      <c r="G118" s="100">
        <v>155.87868902380535</v>
      </c>
      <c r="H118" s="100">
        <v>1968.5254186856864</v>
      </c>
      <c r="I118" s="359">
        <v>472.28724585110325</v>
      </c>
      <c r="J118" s="359">
        <v>227.25755863876546</v>
      </c>
      <c r="K118" s="359">
        <v>-98.364247242882797</v>
      </c>
      <c r="L118" s="359">
        <v>601.18055724698593</v>
      </c>
      <c r="M118" s="359">
        <v>361.09463965119261</v>
      </c>
      <c r="N118" s="100">
        <v>150.6906530368895</v>
      </c>
      <c r="O118" s="359">
        <v>-412.47755834829439</v>
      </c>
      <c r="P118" s="100">
        <v>-261.78690531140489</v>
      </c>
      <c r="Q118" s="227"/>
      <c r="R118" s="18">
        <v>-827.54900524589164</v>
      </c>
      <c r="S118" s="18">
        <v>-676.85835220900208</v>
      </c>
      <c r="T118" s="18">
        <v>2198.0982951973242</v>
      </c>
      <c r="U118" s="18">
        <v>463.93402755781347</v>
      </c>
      <c r="V118" s="18">
        <v>6862.4099818576306</v>
      </c>
      <c r="W118" s="18">
        <v>177.8437917519401</v>
      </c>
    </row>
    <row r="119" spans="1:23">
      <c r="A119" s="78">
        <v>304</v>
      </c>
      <c r="B119" s="78" t="s">
        <v>722</v>
      </c>
      <c r="C119" s="81">
        <v>1025</v>
      </c>
      <c r="D119" s="100">
        <v>-2561.242549739804</v>
      </c>
      <c r="E119" s="100">
        <v>1269.5373478684432</v>
      </c>
      <c r="F119" s="100">
        <v>1543.7660458918201</v>
      </c>
      <c r="G119" s="100">
        <v>205.95932341059887</v>
      </c>
      <c r="H119" s="100">
        <v>3019.2627171708618</v>
      </c>
      <c r="I119" s="359">
        <v>-193.48487803860016</v>
      </c>
      <c r="J119" s="359">
        <v>170.75370700322554</v>
      </c>
      <c r="K119" s="359">
        <v>-202.89756097560976</v>
      </c>
      <c r="L119" s="359">
        <v>-225.62873201098438</v>
      </c>
      <c r="M119" s="359">
        <v>-36.585365853658537</v>
      </c>
      <c r="N119" s="100">
        <v>195.80606956641589</v>
      </c>
      <c r="O119" s="359">
        <v>-494.28097560975607</v>
      </c>
      <c r="P119" s="100">
        <v>-298.47490604334018</v>
      </c>
      <c r="Q119" s="227"/>
      <c r="R119" s="18">
        <v>-824.48305954240141</v>
      </c>
      <c r="S119" s="18">
        <v>-482.3355265613514</v>
      </c>
      <c r="T119" s="18">
        <v>323.29808887480618</v>
      </c>
      <c r="U119" s="18">
        <v>2746.8802097896305</v>
      </c>
      <c r="V119" s="18">
        <v>2913.8204046101314</v>
      </c>
      <c r="W119" s="18">
        <v>239.53534865442327</v>
      </c>
    </row>
    <row r="120" spans="1:23">
      <c r="A120" s="78">
        <v>305</v>
      </c>
      <c r="B120" s="78" t="s">
        <v>723</v>
      </c>
      <c r="C120" s="81">
        <v>14776</v>
      </c>
      <c r="D120" s="100">
        <v>-3057.751657001078</v>
      </c>
      <c r="E120" s="100">
        <v>1355.2951437821755</v>
      </c>
      <c r="F120" s="100">
        <v>593.5017009117081</v>
      </c>
      <c r="G120" s="100">
        <v>312.28000652983042</v>
      </c>
      <c r="H120" s="100">
        <v>2261.0768512237137</v>
      </c>
      <c r="I120" s="359">
        <v>883.71745479767776</v>
      </c>
      <c r="J120" s="359">
        <v>187.00416205592674</v>
      </c>
      <c r="K120" s="359">
        <v>-71.36356253383866</v>
      </c>
      <c r="L120" s="359">
        <v>999.35805431976587</v>
      </c>
      <c r="M120" s="359">
        <v>-20.303194369247429</v>
      </c>
      <c r="N120" s="100">
        <v>182.38005417315406</v>
      </c>
      <c r="O120" s="359">
        <v>-385.76069301570112</v>
      </c>
      <c r="P120" s="100">
        <v>-203.38063884254709</v>
      </c>
      <c r="Q120" s="227"/>
      <c r="R120" s="18">
        <v>-1166.9972077614293</v>
      </c>
      <c r="S120" s="18">
        <v>-984.61715358827519</v>
      </c>
      <c r="T120" s="18">
        <v>1285.9189481788692</v>
      </c>
      <c r="U120" s="18">
        <v>941.19155196331155</v>
      </c>
      <c r="V120" s="18">
        <v>5376.1837358838902</v>
      </c>
      <c r="W120" s="18">
        <v>183.14799240299669</v>
      </c>
    </row>
    <row r="121" spans="1:23">
      <c r="A121" s="78">
        <v>309</v>
      </c>
      <c r="B121" s="78" t="s">
        <v>724</v>
      </c>
      <c r="C121" s="81">
        <v>6144</v>
      </c>
      <c r="D121" s="100">
        <v>-2389.694194728922</v>
      </c>
      <c r="E121" s="100">
        <v>1511.7556638968144</v>
      </c>
      <c r="F121" s="100">
        <v>290.121005538227</v>
      </c>
      <c r="G121" s="100">
        <v>156.02781757270819</v>
      </c>
      <c r="H121" s="100">
        <v>1957.9044870077498</v>
      </c>
      <c r="I121" s="359">
        <v>334.18737522203878</v>
      </c>
      <c r="J121" s="359">
        <v>203.43783122312593</v>
      </c>
      <c r="K121" s="359">
        <v>-80.236979166666671</v>
      </c>
      <c r="L121" s="359">
        <v>457.38822727849805</v>
      </c>
      <c r="M121" s="359">
        <v>222.34423828125</v>
      </c>
      <c r="N121" s="100">
        <v>247.94275783857546</v>
      </c>
      <c r="O121" s="359">
        <v>-343.30501302083331</v>
      </c>
      <c r="P121" s="100">
        <v>-95.362255182257869</v>
      </c>
      <c r="Q121" s="227"/>
      <c r="R121" s="18">
        <v>-598.81450047269607</v>
      </c>
      <c r="S121" s="18">
        <v>-350.87174263412049</v>
      </c>
      <c r="T121" s="18">
        <v>9733.7600731690945</v>
      </c>
      <c r="U121" s="18">
        <v>1958.2139988908452</v>
      </c>
      <c r="V121" s="18">
        <v>3696.3975515533912</v>
      </c>
      <c r="W121" s="18">
        <v>169.86018695469826</v>
      </c>
    </row>
    <row r="122" spans="1:23">
      <c r="A122" s="78">
        <v>312</v>
      </c>
      <c r="B122" s="78" t="s">
        <v>725</v>
      </c>
      <c r="C122" s="81">
        <v>1199</v>
      </c>
      <c r="D122" s="100">
        <v>-2858.7386505063955</v>
      </c>
      <c r="E122" s="100">
        <v>1507.3338515437445</v>
      </c>
      <c r="F122" s="100">
        <v>508.29523684727855</v>
      </c>
      <c r="G122" s="100">
        <v>512.78680939628907</v>
      </c>
      <c r="H122" s="100">
        <v>2528.4158977873121</v>
      </c>
      <c r="I122" s="359">
        <v>475.49364048348519</v>
      </c>
      <c r="J122" s="359">
        <v>244.04295272331422</v>
      </c>
      <c r="K122" s="359">
        <v>-259.90575479566303</v>
      </c>
      <c r="L122" s="359">
        <v>459.63083841113632</v>
      </c>
      <c r="M122" s="359">
        <v>83.486238532110093</v>
      </c>
      <c r="N122" s="100">
        <v>212.79432422416281</v>
      </c>
      <c r="O122" s="359">
        <v>-287.94662218515424</v>
      </c>
      <c r="P122" s="100">
        <v>-75.152297960991476</v>
      </c>
      <c r="Q122" s="227"/>
      <c r="R122" s="18">
        <v>-231.12508965995826</v>
      </c>
      <c r="S122" s="18">
        <v>-18.330765435795445</v>
      </c>
      <c r="T122" s="18">
        <v>5343.1644264168863</v>
      </c>
      <c r="U122" s="18">
        <v>-3149.8877238730324</v>
      </c>
      <c r="V122" s="18">
        <v>8525.4200064699908</v>
      </c>
      <c r="W122" s="18">
        <v>152.25594460037823</v>
      </c>
    </row>
    <row r="123" spans="1:23">
      <c r="A123" s="78">
        <v>316</v>
      </c>
      <c r="B123" s="78" t="s">
        <v>726</v>
      </c>
      <c r="C123" s="81">
        <v>4131</v>
      </c>
      <c r="D123" s="100">
        <v>-2312.3071516793507</v>
      </c>
      <c r="E123" s="100">
        <v>1877.9380947401139</v>
      </c>
      <c r="F123" s="100">
        <v>337.37613373842436</v>
      </c>
      <c r="G123" s="100">
        <v>521.06173143917579</v>
      </c>
      <c r="H123" s="100">
        <v>2736.3759599177138</v>
      </c>
      <c r="I123" s="359">
        <v>322.16751584111296</v>
      </c>
      <c r="J123" s="359">
        <v>193.84338864256532</v>
      </c>
      <c r="K123" s="359">
        <v>-225.64488017429193</v>
      </c>
      <c r="L123" s="359">
        <v>290.36602430938632</v>
      </c>
      <c r="M123" s="359">
        <v>-107.58654078915517</v>
      </c>
      <c r="N123" s="100">
        <v>606.84829175859522</v>
      </c>
      <c r="O123" s="359">
        <v>-374.00145243282498</v>
      </c>
      <c r="P123" s="100">
        <v>232.84683932577019</v>
      </c>
      <c r="Q123" s="227"/>
      <c r="R123" s="18">
        <v>-888.4585784204354</v>
      </c>
      <c r="S123" s="18">
        <v>-281.61028666184018</v>
      </c>
      <c r="T123" s="18">
        <v>451.04857021618102</v>
      </c>
      <c r="U123" s="18">
        <v>1973.9372078073491</v>
      </c>
      <c r="V123" s="18">
        <v>5607.0051063180972</v>
      </c>
      <c r="W123" s="18">
        <v>199.7806483766079</v>
      </c>
    </row>
    <row r="124" spans="1:23">
      <c r="A124" s="78">
        <v>317</v>
      </c>
      <c r="B124" s="78" t="s">
        <v>727</v>
      </c>
      <c r="C124" s="81">
        <v>2420</v>
      </c>
      <c r="D124" s="100">
        <v>-3532.0373341105269</v>
      </c>
      <c r="E124" s="100">
        <v>1386.5958997736807</v>
      </c>
      <c r="F124" s="100">
        <v>309.33302538357151</v>
      </c>
      <c r="G124" s="100">
        <v>240.3891103872129</v>
      </c>
      <c r="H124" s="100">
        <v>1936.3180355444651</v>
      </c>
      <c r="I124" s="359">
        <v>1660.6053675083806</v>
      </c>
      <c r="J124" s="359">
        <v>246.78910396103998</v>
      </c>
      <c r="K124" s="359">
        <v>22.459090909090911</v>
      </c>
      <c r="L124" s="359">
        <v>1929.8535623785115</v>
      </c>
      <c r="M124" s="359">
        <v>-4.7520661157024797</v>
      </c>
      <c r="N124" s="100">
        <v>329.3821976967476</v>
      </c>
      <c r="O124" s="359">
        <v>-342.40082644628103</v>
      </c>
      <c r="P124" s="100">
        <v>-13.018628749533399</v>
      </c>
      <c r="Q124" s="227"/>
      <c r="R124" s="18">
        <v>-273.93720124583888</v>
      </c>
      <c r="S124" s="18">
        <v>55.444996450908725</v>
      </c>
      <c r="T124" s="18">
        <v>4194.1168940701582</v>
      </c>
      <c r="U124" s="18">
        <v>4640.4362539699468</v>
      </c>
      <c r="V124" s="18">
        <v>3805.5619085077692</v>
      </c>
      <c r="W124" s="18">
        <v>145.95746313407165</v>
      </c>
    </row>
    <row r="125" spans="1:23">
      <c r="A125" s="78">
        <v>320</v>
      </c>
      <c r="B125" s="78" t="s">
        <v>728</v>
      </c>
      <c r="C125" s="81">
        <v>6743</v>
      </c>
      <c r="D125" s="100">
        <v>-3301.3840864318231</v>
      </c>
      <c r="E125" s="100">
        <v>1719.7738649862326</v>
      </c>
      <c r="F125" s="100">
        <v>803.02616025285624</v>
      </c>
      <c r="G125" s="100">
        <v>268.84226177615204</v>
      </c>
      <c r="H125" s="100">
        <v>2791.642287015241</v>
      </c>
      <c r="I125" s="359">
        <v>745.92133128203193</v>
      </c>
      <c r="J125" s="359">
        <v>197.80884908310529</v>
      </c>
      <c r="K125" s="359">
        <v>37.184042710959517</v>
      </c>
      <c r="L125" s="359">
        <v>980.91422307609673</v>
      </c>
      <c r="M125" s="359">
        <v>283.59780513124724</v>
      </c>
      <c r="N125" s="100">
        <v>754.77022879076219</v>
      </c>
      <c r="O125" s="359">
        <v>-426.15156458549609</v>
      </c>
      <c r="P125" s="100">
        <v>328.6186642052661</v>
      </c>
      <c r="Q125" s="227"/>
      <c r="R125" s="18">
        <v>-562.4834032876231</v>
      </c>
      <c r="S125" s="18">
        <v>192.28682550313903</v>
      </c>
      <c r="T125" s="18">
        <v>248.5075942786994</v>
      </c>
      <c r="U125" s="18">
        <v>3125.446537226052</v>
      </c>
      <c r="V125" s="18">
        <v>3869.9142719312372</v>
      </c>
      <c r="W125" s="18">
        <v>193.23301853777895</v>
      </c>
    </row>
    <row r="126" spans="1:23">
      <c r="A126" s="78">
        <v>322</v>
      </c>
      <c r="B126" s="78" t="s">
        <v>729</v>
      </c>
      <c r="C126" s="81">
        <v>6365</v>
      </c>
      <c r="D126" s="100">
        <v>-2809.3371380582848</v>
      </c>
      <c r="E126" s="100">
        <v>1363.8644539501825</v>
      </c>
      <c r="F126" s="100">
        <v>622.6923269142452</v>
      </c>
      <c r="G126" s="100">
        <v>142.85380411891691</v>
      </c>
      <c r="H126" s="100">
        <v>2129.4105849833445</v>
      </c>
      <c r="I126" s="359">
        <v>1338.8341561281054</v>
      </c>
      <c r="J126" s="359">
        <v>198.70355720848681</v>
      </c>
      <c r="K126" s="359">
        <v>-75.232050274941088</v>
      </c>
      <c r="L126" s="359">
        <v>1462.3056630616513</v>
      </c>
      <c r="M126" s="359">
        <v>-47.761194029850749</v>
      </c>
      <c r="N126" s="100">
        <v>734.61791595686009</v>
      </c>
      <c r="O126" s="359">
        <v>-531.81461115475258</v>
      </c>
      <c r="P126" s="100">
        <v>202.8033048021075</v>
      </c>
      <c r="Q126" s="227"/>
      <c r="R126" s="18">
        <v>-759.31310921366287</v>
      </c>
      <c r="S126" s="18">
        <v>-24.695193256802821</v>
      </c>
      <c r="T126" s="18">
        <v>1292.3833107161934</v>
      </c>
      <c r="U126" s="18">
        <v>3650.4716133109214</v>
      </c>
      <c r="V126" s="18">
        <v>1782.6446040973369</v>
      </c>
      <c r="W126" s="18">
        <v>192.09358506340604</v>
      </c>
    </row>
    <row r="127" spans="1:23">
      <c r="A127" s="78">
        <v>398</v>
      </c>
      <c r="B127" s="78" t="s">
        <v>730</v>
      </c>
      <c r="C127" s="81">
        <v>120796</v>
      </c>
      <c r="D127" s="100">
        <v>-2872.9410200942662</v>
      </c>
      <c r="E127" s="100">
        <v>1742.9290299317411</v>
      </c>
      <c r="F127" s="100">
        <v>418.32519189968184</v>
      </c>
      <c r="G127" s="100">
        <v>210.8915657500182</v>
      </c>
      <c r="H127" s="100">
        <v>2372.1457875814413</v>
      </c>
      <c r="I127" s="359">
        <v>501.37936961897344</v>
      </c>
      <c r="J127" s="359">
        <v>150.86803678774237</v>
      </c>
      <c r="K127" s="359">
        <v>-20.047567800258285</v>
      </c>
      <c r="L127" s="359">
        <v>632.19983860645743</v>
      </c>
      <c r="M127" s="359">
        <v>-46.03298122454386</v>
      </c>
      <c r="N127" s="100">
        <v>85.371624869088805</v>
      </c>
      <c r="O127" s="359">
        <v>-456.69310242060993</v>
      </c>
      <c r="P127" s="100">
        <v>-371.32147755152113</v>
      </c>
      <c r="Q127" s="227"/>
      <c r="R127" s="18">
        <v>-465.94829830477431</v>
      </c>
      <c r="S127" s="18">
        <v>-380.57667343568545</v>
      </c>
      <c r="T127" s="18">
        <v>2178.8579842715008</v>
      </c>
      <c r="U127" s="18">
        <v>1493.5232619181304</v>
      </c>
      <c r="V127" s="18">
        <v>6541.7427338184798</v>
      </c>
      <c r="W127" s="18">
        <v>215.1764234483631</v>
      </c>
    </row>
    <row r="128" spans="1:23">
      <c r="A128" s="78">
        <v>399</v>
      </c>
      <c r="B128" s="78" t="s">
        <v>731</v>
      </c>
      <c r="C128" s="81">
        <v>7887</v>
      </c>
      <c r="D128" s="100">
        <v>-2662.7127383339753</v>
      </c>
      <c r="E128" s="100">
        <v>2047.0638565716595</v>
      </c>
      <c r="F128" s="100">
        <v>195.99971177406132</v>
      </c>
      <c r="G128" s="100">
        <v>121.34191822681792</v>
      </c>
      <c r="H128" s="100">
        <v>2364.4054865725388</v>
      </c>
      <c r="I128" s="359">
        <v>437.4648717954999</v>
      </c>
      <c r="J128" s="359">
        <v>162.01186230178448</v>
      </c>
      <c r="K128" s="359">
        <v>-51.266894890325851</v>
      </c>
      <c r="L128" s="359">
        <v>548.20983920695858</v>
      </c>
      <c r="M128" s="359">
        <v>-88.55077976416888</v>
      </c>
      <c r="N128" s="100">
        <v>161.35180768135311</v>
      </c>
      <c r="O128" s="359">
        <v>-272.60048180550274</v>
      </c>
      <c r="P128" s="100">
        <v>-111.24867412414963</v>
      </c>
      <c r="Q128" s="227"/>
      <c r="R128" s="18">
        <v>-263.91295145505592</v>
      </c>
      <c r="S128" s="18">
        <v>-229.35206554370413</v>
      </c>
      <c r="T128" s="18">
        <v>114.70275995960564</v>
      </c>
      <c r="U128" s="18">
        <v>135.66336505711794</v>
      </c>
      <c r="V128" s="18">
        <v>3702.3677876180036</v>
      </c>
      <c r="W128" s="18">
        <v>213.23581839288119</v>
      </c>
    </row>
    <row r="129" spans="1:23">
      <c r="A129" s="78">
        <v>400</v>
      </c>
      <c r="B129" s="78" t="s">
        <v>732</v>
      </c>
      <c r="C129" s="81">
        <v>8378</v>
      </c>
      <c r="D129" s="100">
        <v>-3073.6357441527762</v>
      </c>
      <c r="E129" s="100">
        <v>1586.583750220095</v>
      </c>
      <c r="F129" s="100">
        <v>282.26002867386279</v>
      </c>
      <c r="G129" s="100">
        <v>210.91732283585782</v>
      </c>
      <c r="H129" s="100">
        <v>2079.7611017298154</v>
      </c>
      <c r="I129" s="359">
        <v>1050.0377207377765</v>
      </c>
      <c r="J129" s="359">
        <v>203.45713660592273</v>
      </c>
      <c r="K129" s="359">
        <v>233.90140845070422</v>
      </c>
      <c r="L129" s="359">
        <v>1487.3962657944032</v>
      </c>
      <c r="M129" s="359">
        <v>-51.835760324659823</v>
      </c>
      <c r="N129" s="100">
        <v>441.68586304678291</v>
      </c>
      <c r="O129" s="359">
        <v>-457.80038195273329</v>
      </c>
      <c r="P129" s="100">
        <v>-16.114518905950423</v>
      </c>
      <c r="Q129" s="227"/>
      <c r="R129" s="18">
        <v>-600.10699837341565</v>
      </c>
      <c r="S129" s="18">
        <v>-158.42113532663271</v>
      </c>
      <c r="T129" s="18">
        <v>158.90662310936759</v>
      </c>
      <c r="U129" s="18">
        <v>1437.7515702013654</v>
      </c>
      <c r="V129" s="18">
        <v>2849.9943031471148</v>
      </c>
      <c r="W129" s="18">
        <v>195.87453706420928</v>
      </c>
    </row>
    <row r="130" spans="1:23">
      <c r="A130" s="78">
        <v>402</v>
      </c>
      <c r="B130" s="78" t="s">
        <v>733</v>
      </c>
      <c r="C130" s="81">
        <v>8938</v>
      </c>
      <c r="D130" s="100">
        <v>-2445.8736057091746</v>
      </c>
      <c r="E130" s="100">
        <v>1631.4401343544002</v>
      </c>
      <c r="F130" s="100">
        <v>335.29287049999584</v>
      </c>
      <c r="G130" s="100">
        <v>168.14287331547254</v>
      </c>
      <c r="H130" s="100">
        <v>2134.8758781698684</v>
      </c>
      <c r="I130" s="359">
        <v>367.74897881421219</v>
      </c>
      <c r="J130" s="359">
        <v>212.01273882188821</v>
      </c>
      <c r="K130" s="359">
        <v>-31.496643544417097</v>
      </c>
      <c r="L130" s="359">
        <v>548.26507409168335</v>
      </c>
      <c r="M130" s="359">
        <v>81.114343253524282</v>
      </c>
      <c r="N130" s="100">
        <v>318.38168980590154</v>
      </c>
      <c r="O130" s="359">
        <v>-405.23607070933093</v>
      </c>
      <c r="P130" s="100">
        <v>-86.854380903429416</v>
      </c>
      <c r="Q130" s="227"/>
      <c r="R130" s="18">
        <v>-406.29860769010094</v>
      </c>
      <c r="S130" s="18">
        <v>-87.916917884199407</v>
      </c>
      <c r="T130" s="18">
        <v>105.09249600360879</v>
      </c>
      <c r="U130" s="18">
        <v>1.3218733942544854</v>
      </c>
      <c r="V130" s="18">
        <v>4324.4912309296242</v>
      </c>
      <c r="W130" s="18">
        <v>173.55746110153191</v>
      </c>
    </row>
    <row r="131" spans="1:23">
      <c r="A131" s="78">
        <v>403</v>
      </c>
      <c r="B131" s="78" t="s">
        <v>734</v>
      </c>
      <c r="C131" s="81">
        <v>2711</v>
      </c>
      <c r="D131" s="100">
        <v>-2670.2228944985918</v>
      </c>
      <c r="E131" s="100">
        <v>1505.2031907882445</v>
      </c>
      <c r="F131" s="100">
        <v>475.2229122419302</v>
      </c>
      <c r="G131" s="100">
        <v>160.81527856280908</v>
      </c>
      <c r="H131" s="100">
        <v>2141.2413815929835</v>
      </c>
      <c r="I131" s="359">
        <v>906.76462430722938</v>
      </c>
      <c r="J131" s="359">
        <v>246.46808995012455</v>
      </c>
      <c r="K131" s="359">
        <v>25.187753596458872</v>
      </c>
      <c r="L131" s="359">
        <v>1178.4204678538129</v>
      </c>
      <c r="M131" s="359">
        <v>-144.61453338251567</v>
      </c>
      <c r="N131" s="100">
        <v>504.82442156568908</v>
      </c>
      <c r="O131" s="359">
        <v>-394.99889339727042</v>
      </c>
      <c r="P131" s="100">
        <v>109.82552816841867</v>
      </c>
      <c r="Q131" s="227"/>
      <c r="R131" s="18">
        <v>-682.35677321550793</v>
      </c>
      <c r="S131" s="18">
        <v>-177.53235164981879</v>
      </c>
      <c r="T131" s="18">
        <v>654.27362811866817</v>
      </c>
      <c r="U131" s="18">
        <v>947.18682066563235</v>
      </c>
      <c r="V131" s="18">
        <v>4871.3722631216006</v>
      </c>
      <c r="W131" s="18">
        <v>160.12799902002601</v>
      </c>
    </row>
    <row r="132" spans="1:23">
      <c r="A132" s="78">
        <v>405</v>
      </c>
      <c r="B132" s="78" t="s">
        <v>735</v>
      </c>
      <c r="C132" s="81">
        <v>72534</v>
      </c>
      <c r="D132" s="100">
        <v>-2266.6705123042211</v>
      </c>
      <c r="E132" s="100">
        <v>1763.0309465569139</v>
      </c>
      <c r="F132" s="100">
        <v>401.94962548911701</v>
      </c>
      <c r="G132" s="100">
        <v>361.08002682933869</v>
      </c>
      <c r="H132" s="100">
        <v>2526.0605988753696</v>
      </c>
      <c r="I132" s="359">
        <v>244.21841696912298</v>
      </c>
      <c r="J132" s="359">
        <v>159.02920668640772</v>
      </c>
      <c r="K132" s="359">
        <v>-79.42250530785563</v>
      </c>
      <c r="L132" s="359">
        <v>323.82511834767502</v>
      </c>
      <c r="M132" s="359">
        <v>74.447845148482088</v>
      </c>
      <c r="N132" s="100">
        <v>657.6630500673059</v>
      </c>
      <c r="O132" s="359">
        <v>-275.73275980919294</v>
      </c>
      <c r="P132" s="100">
        <v>381.93029025811285</v>
      </c>
      <c r="Q132" s="227"/>
      <c r="R132" s="18">
        <v>-616.89555619204816</v>
      </c>
      <c r="S132" s="18">
        <v>40.767493875257649</v>
      </c>
      <c r="T132" s="18">
        <v>773.53349267361989</v>
      </c>
      <c r="U132" s="18">
        <v>2279.5844527855811</v>
      </c>
      <c r="V132" s="18">
        <v>2468.7436477962342</v>
      </c>
      <c r="W132" s="18">
        <v>212.41336705504983</v>
      </c>
    </row>
    <row r="133" spans="1:23">
      <c r="A133" s="78">
        <v>407</v>
      </c>
      <c r="B133" s="78" t="s">
        <v>736</v>
      </c>
      <c r="C133" s="81">
        <v>2527</v>
      </c>
      <c r="D133" s="100">
        <v>-2918.7765179690132</v>
      </c>
      <c r="E133" s="100">
        <v>1588.2110272236948</v>
      </c>
      <c r="F133" s="100">
        <v>309.2626069687683</v>
      </c>
      <c r="G133" s="100">
        <v>149.72286138549333</v>
      </c>
      <c r="H133" s="100">
        <v>2047.1964955779565</v>
      </c>
      <c r="I133" s="359">
        <v>980.47479717046224</v>
      </c>
      <c r="J133" s="359">
        <v>249.86374804762468</v>
      </c>
      <c r="K133" s="359">
        <v>-183.46062524732884</v>
      </c>
      <c r="L133" s="359">
        <v>1046.8779199707581</v>
      </c>
      <c r="M133" s="359">
        <v>178.0767708745548</v>
      </c>
      <c r="N133" s="100">
        <v>353.37466845425553</v>
      </c>
      <c r="O133" s="359">
        <v>-237.4356944994064</v>
      </c>
      <c r="P133" s="100">
        <v>115.93897395484912</v>
      </c>
      <c r="Q133" s="227"/>
      <c r="R133" s="18">
        <v>-488.84924149854567</v>
      </c>
      <c r="S133" s="18">
        <v>-135.47457304429017</v>
      </c>
      <c r="T133" s="18">
        <v>536.5843555067836</v>
      </c>
      <c r="U133" s="18">
        <v>2683.9506980796878</v>
      </c>
      <c r="V133" s="18">
        <v>594.16115792755102</v>
      </c>
      <c r="W133" s="18">
        <v>178.45067721614546</v>
      </c>
    </row>
    <row r="134" spans="1:23">
      <c r="A134" s="78">
        <v>408</v>
      </c>
      <c r="B134" s="78" t="s">
        <v>737</v>
      </c>
      <c r="C134" s="81">
        <v>13878</v>
      </c>
      <c r="D134" s="100">
        <v>-2639.2063786391113</v>
      </c>
      <c r="E134" s="100">
        <v>1730.7216607645864</v>
      </c>
      <c r="F134" s="100">
        <v>260.68316277545239</v>
      </c>
      <c r="G134" s="100">
        <v>175.03221855440594</v>
      </c>
      <c r="H134" s="100">
        <v>2166.4370420944447</v>
      </c>
      <c r="I134" s="359">
        <v>804.50586910235938</v>
      </c>
      <c r="J134" s="359">
        <v>183.73851761978327</v>
      </c>
      <c r="K134" s="359">
        <v>5.5312725176538402</v>
      </c>
      <c r="L134" s="359">
        <v>993.77565923979648</v>
      </c>
      <c r="M134" s="359">
        <v>-112.87649517221502</v>
      </c>
      <c r="N134" s="100">
        <v>408.12982752291492</v>
      </c>
      <c r="O134" s="359">
        <v>-482.77849834270069</v>
      </c>
      <c r="P134" s="100">
        <v>-74.64867081978575</v>
      </c>
      <c r="Q134" s="227"/>
      <c r="R134" s="18">
        <v>-618.1785356725477</v>
      </c>
      <c r="S134" s="18">
        <v>-210.04870814963277</v>
      </c>
      <c r="T134" s="18">
        <v>223.06817475264498</v>
      </c>
      <c r="U134" s="18">
        <v>1834.7167897727063</v>
      </c>
      <c r="V134" s="18">
        <v>4756.8133716458142</v>
      </c>
      <c r="W134" s="18">
        <v>194.46310795107712</v>
      </c>
    </row>
    <row r="135" spans="1:23">
      <c r="A135" s="78">
        <v>410</v>
      </c>
      <c r="B135" s="78" t="s">
        <v>738</v>
      </c>
      <c r="C135" s="81">
        <v>18747</v>
      </c>
      <c r="D135" s="100">
        <v>-2891.168593764552</v>
      </c>
      <c r="E135" s="100">
        <v>1962.5191361463576</v>
      </c>
      <c r="F135" s="100">
        <v>370.39662769077319</v>
      </c>
      <c r="G135" s="100">
        <v>112.09363804118512</v>
      </c>
      <c r="H135" s="100">
        <v>2445.0094018783157</v>
      </c>
      <c r="I135" s="359">
        <v>757.11704012963492</v>
      </c>
      <c r="J135" s="359">
        <v>139.36783553663122</v>
      </c>
      <c r="K135" s="359">
        <v>-72.471595455272848</v>
      </c>
      <c r="L135" s="359">
        <v>824.01328021099334</v>
      </c>
      <c r="M135" s="359">
        <v>-143.22291566650665</v>
      </c>
      <c r="N135" s="100">
        <v>234.63117265825031</v>
      </c>
      <c r="O135" s="359">
        <v>-414.73302395049876</v>
      </c>
      <c r="P135" s="100">
        <v>-180.10185129224843</v>
      </c>
      <c r="Q135" s="227"/>
      <c r="R135" s="18">
        <v>-445.76935307458331</v>
      </c>
      <c r="S135" s="18">
        <v>-104.454444351896</v>
      </c>
      <c r="T135" s="18">
        <v>100.4107423113721</v>
      </c>
      <c r="U135" s="18">
        <v>-376.34502357863437</v>
      </c>
      <c r="V135" s="18">
        <v>5972.7715116159925</v>
      </c>
      <c r="W135" s="18">
        <v>198.23425617639975</v>
      </c>
    </row>
    <row r="136" spans="1:23">
      <c r="A136" s="78">
        <v>416</v>
      </c>
      <c r="B136" s="78" t="s">
        <v>739</v>
      </c>
      <c r="C136" s="81">
        <v>2884</v>
      </c>
      <c r="D136" s="100">
        <v>-2512.2104349863353</v>
      </c>
      <c r="E136" s="100">
        <v>1876.0973510097647</v>
      </c>
      <c r="F136" s="100">
        <v>438.51865522375545</v>
      </c>
      <c r="G136" s="100">
        <v>103.92604641116662</v>
      </c>
      <c r="H136" s="100">
        <v>2418.5420526446869</v>
      </c>
      <c r="I136" s="359">
        <v>562.04604127313166</v>
      </c>
      <c r="J136" s="359">
        <v>174.74155258898884</v>
      </c>
      <c r="K136" s="359">
        <v>-244.94140083217752</v>
      </c>
      <c r="L136" s="359">
        <v>491.84619302994298</v>
      </c>
      <c r="M136" s="359">
        <v>-38.696255201109572</v>
      </c>
      <c r="N136" s="100">
        <v>359.48155548718455</v>
      </c>
      <c r="O136" s="359">
        <v>-230.13176144244107</v>
      </c>
      <c r="P136" s="100">
        <v>129.34979404474353</v>
      </c>
      <c r="Q136" s="227"/>
      <c r="R136" s="18">
        <v>-116.97336239961791</v>
      </c>
      <c r="S136" s="18">
        <v>242.50819308756667</v>
      </c>
      <c r="T136" s="18">
        <v>247.84222544179167</v>
      </c>
      <c r="U136" s="18">
        <v>-198.39497877100845</v>
      </c>
      <c r="V136" s="18">
        <v>1747.2660787570937</v>
      </c>
      <c r="W136" s="18">
        <v>189.50478293027925</v>
      </c>
    </row>
    <row r="137" spans="1:23">
      <c r="A137" s="78">
        <v>418</v>
      </c>
      <c r="B137" s="78" t="s">
        <v>740</v>
      </c>
      <c r="C137" s="81">
        <v>24683</v>
      </c>
      <c r="D137" s="100">
        <v>-2917.2157477522246</v>
      </c>
      <c r="E137" s="100">
        <v>2035.7659226067294</v>
      </c>
      <c r="F137" s="100">
        <v>305.1580673431576</v>
      </c>
      <c r="G137" s="100">
        <v>154.97835275265015</v>
      </c>
      <c r="H137" s="100">
        <v>2495.9023427025372</v>
      </c>
      <c r="I137" s="359">
        <v>770.4160586467699</v>
      </c>
      <c r="J137" s="359">
        <v>113.37531115273511</v>
      </c>
      <c r="K137" s="359">
        <v>-103.88105173601264</v>
      </c>
      <c r="L137" s="359">
        <v>779.91031806349235</v>
      </c>
      <c r="M137" s="359">
        <v>-23.335899201879837</v>
      </c>
      <c r="N137" s="100">
        <v>335.26101381192461</v>
      </c>
      <c r="O137" s="359">
        <v>-459.02037839808776</v>
      </c>
      <c r="P137" s="100">
        <v>-123.75936458616313</v>
      </c>
      <c r="Q137" s="227"/>
      <c r="R137" s="18">
        <v>-585.95653488214896</v>
      </c>
      <c r="S137" s="18">
        <v>-250.69552107022434</v>
      </c>
      <c r="T137" s="18">
        <v>121.88407433458893</v>
      </c>
      <c r="U137" s="18">
        <v>1143.3465914105923</v>
      </c>
      <c r="V137" s="18">
        <v>3962.4797794666911</v>
      </c>
      <c r="W137" s="18">
        <v>242.35308602461063</v>
      </c>
    </row>
    <row r="138" spans="1:23">
      <c r="A138" s="78">
        <v>420</v>
      </c>
      <c r="B138" s="78" t="s">
        <v>741</v>
      </c>
      <c r="C138" s="81">
        <v>8988</v>
      </c>
      <c r="D138" s="100">
        <v>-2440.4701490861275</v>
      </c>
      <c r="E138" s="100">
        <v>1654.5475818978848</v>
      </c>
      <c r="F138" s="100">
        <v>355.70891294135623</v>
      </c>
      <c r="G138" s="100">
        <v>227.10678774858889</v>
      </c>
      <c r="H138" s="100">
        <v>2237.3632825878299</v>
      </c>
      <c r="I138" s="359">
        <v>454.34020446364639</v>
      </c>
      <c r="J138" s="359">
        <v>184.95839415942623</v>
      </c>
      <c r="K138" s="359">
        <v>-123.427681352915</v>
      </c>
      <c r="L138" s="359">
        <v>515.87091727015763</v>
      </c>
      <c r="M138" s="359">
        <v>57.96617712505563</v>
      </c>
      <c r="N138" s="100">
        <v>370.73022789691561</v>
      </c>
      <c r="O138" s="359">
        <v>-357.90698709390296</v>
      </c>
      <c r="P138" s="100">
        <v>12.823240803012666</v>
      </c>
      <c r="Q138" s="227"/>
      <c r="R138" s="18">
        <v>-482.07235131281925</v>
      </c>
      <c r="S138" s="18">
        <v>-111.34212341590356</v>
      </c>
      <c r="T138" s="18">
        <v>1186.7088822752489</v>
      </c>
      <c r="U138" s="18">
        <v>811.47594596437818</v>
      </c>
      <c r="V138" s="18">
        <v>568.38240490232999</v>
      </c>
      <c r="W138" s="18">
        <v>196.9699502259387</v>
      </c>
    </row>
    <row r="139" spans="1:23">
      <c r="A139" s="78">
        <v>421</v>
      </c>
      <c r="B139" s="78" t="s">
        <v>742</v>
      </c>
      <c r="C139" s="81">
        <v>678</v>
      </c>
      <c r="D139" s="100">
        <v>-4208.1741204453056</v>
      </c>
      <c r="E139" s="100">
        <v>1425.7920606095158</v>
      </c>
      <c r="F139" s="100">
        <v>777.68624018616174</v>
      </c>
      <c r="G139" s="100">
        <v>437.48519338549784</v>
      </c>
      <c r="H139" s="100">
        <v>2640.9634941811755</v>
      </c>
      <c r="I139" s="359">
        <v>1965.3245838927044</v>
      </c>
      <c r="J139" s="359">
        <v>252.45988894977731</v>
      </c>
      <c r="K139" s="359">
        <v>-210.53097345132744</v>
      </c>
      <c r="L139" s="359">
        <v>2007.253499391154</v>
      </c>
      <c r="M139" s="359">
        <v>-321.06646017699114</v>
      </c>
      <c r="N139" s="100">
        <v>118.9764129500322</v>
      </c>
      <c r="O139" s="359">
        <v>-749.33480825958702</v>
      </c>
      <c r="P139" s="100">
        <v>-630.35839530955468</v>
      </c>
      <c r="Q139" s="227"/>
      <c r="R139" s="18">
        <v>-1538.5232666659194</v>
      </c>
      <c r="S139" s="18">
        <v>-1419.5468537158872</v>
      </c>
      <c r="T139" s="18">
        <v>1634.6674217554389</v>
      </c>
      <c r="U139" s="18">
        <v>-4010.8177763210683</v>
      </c>
      <c r="V139" s="18">
        <v>17046.186602978421</v>
      </c>
      <c r="W139" s="18">
        <v>151.6800064478208</v>
      </c>
    </row>
    <row r="140" spans="1:23">
      <c r="A140" s="78">
        <v>422</v>
      </c>
      <c r="B140" s="78" t="s">
        <v>743</v>
      </c>
      <c r="C140" s="81">
        <v>9976</v>
      </c>
      <c r="D140" s="100">
        <v>-2297.5037125006338</v>
      </c>
      <c r="E140" s="100">
        <v>1479.4639446182766</v>
      </c>
      <c r="F140" s="100">
        <v>394.96472869978385</v>
      </c>
      <c r="G140" s="100">
        <v>433.33321494050728</v>
      </c>
      <c r="H140" s="100">
        <v>2307.7618882585675</v>
      </c>
      <c r="I140" s="359">
        <v>416.47928563021782</v>
      </c>
      <c r="J140" s="359">
        <v>208.86875446817677</v>
      </c>
      <c r="K140" s="359">
        <v>-26.246391339214114</v>
      </c>
      <c r="L140" s="359">
        <v>599.10164875918042</v>
      </c>
      <c r="M140" s="359">
        <v>102.74659182036889</v>
      </c>
      <c r="N140" s="100">
        <v>712.1064163374831</v>
      </c>
      <c r="O140" s="359">
        <v>-394.48676824378509</v>
      </c>
      <c r="P140" s="100">
        <v>317.61964809369789</v>
      </c>
      <c r="Q140" s="227"/>
      <c r="R140" s="18">
        <v>-567.45590564500571</v>
      </c>
      <c r="S140" s="18">
        <v>144.65051069247735</v>
      </c>
      <c r="T140" s="18">
        <v>931.98597622087584</v>
      </c>
      <c r="U140" s="18">
        <v>3425.1988320703776</v>
      </c>
      <c r="V140" s="18">
        <v>96.747688986752777</v>
      </c>
      <c r="W140" s="18">
        <v>176.12666007360437</v>
      </c>
    </row>
    <row r="141" spans="1:23">
      <c r="A141" s="78">
        <v>423</v>
      </c>
      <c r="B141" s="78" t="s">
        <v>744</v>
      </c>
      <c r="C141" s="81">
        <v>20751</v>
      </c>
      <c r="D141" s="100">
        <v>-2394.3005436772742</v>
      </c>
      <c r="E141" s="100">
        <v>1674.6529885134798</v>
      </c>
      <c r="F141" s="100">
        <v>294.41145696308746</v>
      </c>
      <c r="G141" s="100">
        <v>171.15321582549177</v>
      </c>
      <c r="H141" s="100">
        <v>2140.2176613020592</v>
      </c>
      <c r="I141" s="359">
        <v>760.211205591164</v>
      </c>
      <c r="J141" s="359">
        <v>120.38238572898092</v>
      </c>
      <c r="K141" s="359">
        <v>-113.25112042793118</v>
      </c>
      <c r="L141" s="359">
        <v>767.34247089221378</v>
      </c>
      <c r="M141" s="359">
        <v>-71.249241000433713</v>
      </c>
      <c r="N141" s="100">
        <v>442.01034751656516</v>
      </c>
      <c r="O141" s="359">
        <v>-377.07262300612024</v>
      </c>
      <c r="P141" s="100">
        <v>64.937724510444966</v>
      </c>
      <c r="Q141" s="227"/>
      <c r="R141" s="18">
        <v>-591.200064476291</v>
      </c>
      <c r="S141" s="18">
        <v>-149.18971695972587</v>
      </c>
      <c r="T141" s="18">
        <v>389.22413840410019</v>
      </c>
      <c r="U141" s="18">
        <v>1212.3161922496201</v>
      </c>
      <c r="V141" s="18">
        <v>2942.2599304434134</v>
      </c>
      <c r="W141" s="18">
        <v>242.70333166862028</v>
      </c>
    </row>
    <row r="142" spans="1:23">
      <c r="A142" s="78">
        <v>425</v>
      </c>
      <c r="B142" s="78" t="s">
        <v>745</v>
      </c>
      <c r="C142" s="81">
        <v>10436</v>
      </c>
      <c r="D142" s="100">
        <v>-3644.6312881902168</v>
      </c>
      <c r="E142" s="100">
        <v>1720.2501056495603</v>
      </c>
      <c r="F142" s="100">
        <v>233.48357918037047</v>
      </c>
      <c r="G142" s="100">
        <v>84.511522659737693</v>
      </c>
      <c r="H142" s="100">
        <v>2038.2452074896685</v>
      </c>
      <c r="I142" s="359">
        <v>1809.6774696728344</v>
      </c>
      <c r="J142" s="359">
        <v>110.44978173585909</v>
      </c>
      <c r="K142" s="359">
        <v>81.255749329244921</v>
      </c>
      <c r="L142" s="359">
        <v>2001.3830007379383</v>
      </c>
      <c r="M142" s="359">
        <v>-66.452663855883486</v>
      </c>
      <c r="N142" s="100">
        <v>328.54425618150617</v>
      </c>
      <c r="O142" s="359">
        <v>-382.6178612495209</v>
      </c>
      <c r="P142" s="100">
        <v>-54.073605068014736</v>
      </c>
      <c r="Q142" s="227"/>
      <c r="R142" s="18">
        <v>-400.60037083787</v>
      </c>
      <c r="S142" s="18">
        <v>-72.056114656363818</v>
      </c>
      <c r="T142" s="18">
        <v>199.41039213702132</v>
      </c>
      <c r="U142" s="18">
        <v>713.6591552815604</v>
      </c>
      <c r="V142" s="18">
        <v>2951.5118448211779</v>
      </c>
      <c r="W142" s="18">
        <v>193.28652872466967</v>
      </c>
    </row>
    <row r="143" spans="1:23">
      <c r="A143" s="78">
        <v>426</v>
      </c>
      <c r="B143" s="78" t="s">
        <v>746</v>
      </c>
      <c r="C143" s="81">
        <v>11746</v>
      </c>
      <c r="D143" s="100">
        <v>-2492.3382998438747</v>
      </c>
      <c r="E143" s="100">
        <v>1693.3035107913051</v>
      </c>
      <c r="F143" s="100">
        <v>287.62265394674415</v>
      </c>
      <c r="G143" s="100">
        <v>110.84476935322346</v>
      </c>
      <c r="H143" s="100">
        <v>2091.7709340912725</v>
      </c>
      <c r="I143" s="359">
        <v>676.14973507563138</v>
      </c>
      <c r="J143" s="359">
        <v>176.46040940095673</v>
      </c>
      <c r="K143" s="359">
        <v>-186.46083773199388</v>
      </c>
      <c r="L143" s="359">
        <v>666.14930674459424</v>
      </c>
      <c r="M143" s="359">
        <v>-59.169078835348202</v>
      </c>
      <c r="N143" s="100">
        <v>206.41286215664374</v>
      </c>
      <c r="O143" s="359">
        <v>-354.91009705431634</v>
      </c>
      <c r="P143" s="100">
        <v>-148.49723489767266</v>
      </c>
      <c r="Q143" s="227"/>
      <c r="R143" s="18">
        <v>-579.30808756130693</v>
      </c>
      <c r="S143" s="18">
        <v>-372.89522540466311</v>
      </c>
      <c r="T143" s="18">
        <v>62.428619141852018</v>
      </c>
      <c r="U143" s="18">
        <v>82.862558643361453</v>
      </c>
      <c r="V143" s="18">
        <v>4623.8092838075236</v>
      </c>
      <c r="W143" s="18">
        <v>190.25882143722524</v>
      </c>
    </row>
    <row r="144" spans="1:23">
      <c r="A144" s="78">
        <v>430</v>
      </c>
      <c r="B144" s="78" t="s">
        <v>747</v>
      </c>
      <c r="C144" s="81">
        <v>15226</v>
      </c>
      <c r="D144" s="100">
        <v>-2269.4740732510759</v>
      </c>
      <c r="E144" s="100">
        <v>1570.8892399953957</v>
      </c>
      <c r="F144" s="100">
        <v>341.08157091089595</v>
      </c>
      <c r="G144" s="100">
        <v>203.51984045833808</v>
      </c>
      <c r="H144" s="100">
        <v>2115.4906513646297</v>
      </c>
      <c r="I144" s="359">
        <v>544.92840373356762</v>
      </c>
      <c r="J144" s="359">
        <v>214.24017122503588</v>
      </c>
      <c r="K144" s="359">
        <v>-130.56252462892422</v>
      </c>
      <c r="L144" s="359">
        <v>628.60605032967919</v>
      </c>
      <c r="M144" s="359">
        <v>-47.61592013660843</v>
      </c>
      <c r="N144" s="100">
        <v>427.00670830662466</v>
      </c>
      <c r="O144" s="359">
        <v>-292.13286483646397</v>
      </c>
      <c r="P144" s="100">
        <v>134.87384347016072</v>
      </c>
      <c r="Q144" s="227"/>
      <c r="R144" s="18">
        <v>-311.37372268008971</v>
      </c>
      <c r="S144" s="18">
        <v>115.63298562653493</v>
      </c>
      <c r="T144" s="18">
        <v>200.90308256792221</v>
      </c>
      <c r="U144" s="18">
        <v>665.44617064988699</v>
      </c>
      <c r="V144" s="18">
        <v>1498.3830395934835</v>
      </c>
      <c r="W144" s="18">
        <v>187.01062380897568</v>
      </c>
    </row>
    <row r="145" spans="1:23">
      <c r="A145" s="78">
        <v>433</v>
      </c>
      <c r="B145" s="78" t="s">
        <v>748</v>
      </c>
      <c r="C145" s="81">
        <v>7647</v>
      </c>
      <c r="D145" s="100">
        <v>-2761.2624673149512</v>
      </c>
      <c r="E145" s="100">
        <v>1822.9786772825428</v>
      </c>
      <c r="F145" s="100">
        <v>303.52517328208222</v>
      </c>
      <c r="G145" s="100">
        <v>176.59600119216418</v>
      </c>
      <c r="H145" s="100">
        <v>2303.0998517567891</v>
      </c>
      <c r="I145" s="359">
        <v>573.51486616522288</v>
      </c>
      <c r="J145" s="359">
        <v>183.49563938868224</v>
      </c>
      <c r="K145" s="359">
        <v>-112.14201647704982</v>
      </c>
      <c r="L145" s="359">
        <v>644.86848907685521</v>
      </c>
      <c r="M145" s="359">
        <v>-39.623381718320907</v>
      </c>
      <c r="N145" s="100">
        <v>147.08249180037259</v>
      </c>
      <c r="O145" s="359">
        <v>-323.65633581796783</v>
      </c>
      <c r="P145" s="100">
        <v>-176.57384401759526</v>
      </c>
      <c r="Q145" s="227"/>
      <c r="R145" s="18">
        <v>-347.58002194864741</v>
      </c>
      <c r="S145" s="18">
        <v>-200.49753014827482</v>
      </c>
      <c r="T145" s="18">
        <v>304.39399446050231</v>
      </c>
      <c r="U145" s="18">
        <v>2329.4270099622604</v>
      </c>
      <c r="V145" s="18">
        <v>2430.1300657831644</v>
      </c>
      <c r="W145" s="18">
        <v>204.82906486320704</v>
      </c>
    </row>
    <row r="146" spans="1:23">
      <c r="A146" s="78">
        <v>434</v>
      </c>
      <c r="B146" s="78" t="s">
        <v>749</v>
      </c>
      <c r="C146" s="81">
        <v>14325</v>
      </c>
      <c r="D146" s="100">
        <v>-3068.9870702810454</v>
      </c>
      <c r="E146" s="100">
        <v>1633.0980184066182</v>
      </c>
      <c r="F146" s="100">
        <v>683.83491578815028</v>
      </c>
      <c r="G146" s="100">
        <v>677.34724671638344</v>
      </c>
      <c r="H146" s="100">
        <v>2994.280180911152</v>
      </c>
      <c r="I146" s="359">
        <v>479.971975167648</v>
      </c>
      <c r="J146" s="359">
        <v>180.24996770371783</v>
      </c>
      <c r="K146" s="359">
        <v>-61.043560209424086</v>
      </c>
      <c r="L146" s="359">
        <v>599.17838266194178</v>
      </c>
      <c r="M146" s="359">
        <v>60.310645724258286</v>
      </c>
      <c r="N146" s="100">
        <v>584.78213901630647</v>
      </c>
      <c r="O146" s="359">
        <v>-553.53849912739975</v>
      </c>
      <c r="P146" s="100">
        <v>31.243639888906781</v>
      </c>
      <c r="Q146" s="227"/>
      <c r="R146" s="18">
        <v>-683.39550838439857</v>
      </c>
      <c r="S146" s="18">
        <v>-74.180559594968187</v>
      </c>
      <c r="T146" s="18">
        <v>674.42802983296349</v>
      </c>
      <c r="U146" s="18">
        <v>1181.3538093686641</v>
      </c>
      <c r="V146" s="18">
        <v>3751.6199773960152</v>
      </c>
      <c r="W146" s="18">
        <v>214.88131821139714</v>
      </c>
    </row>
    <row r="147" spans="1:23">
      <c r="A147" s="78">
        <v>435</v>
      </c>
      <c r="B147" s="78" t="s">
        <v>750</v>
      </c>
      <c r="C147" s="81">
        <v>687</v>
      </c>
      <c r="D147" s="100">
        <v>-3673.415512675143</v>
      </c>
      <c r="E147" s="100">
        <v>1208.3402629658701</v>
      </c>
      <c r="F147" s="100">
        <v>1002.6779673874871</v>
      </c>
      <c r="G147" s="100">
        <v>297.65503965312377</v>
      </c>
      <c r="H147" s="100">
        <v>2508.6732700064813</v>
      </c>
      <c r="I147" s="359">
        <v>1241.9098675849459</v>
      </c>
      <c r="J147" s="359">
        <v>218.01294463312536</v>
      </c>
      <c r="K147" s="359">
        <v>-286.99272197962154</v>
      </c>
      <c r="L147" s="359">
        <v>1172.9300902384496</v>
      </c>
      <c r="M147" s="359">
        <v>-54.512372634643377</v>
      </c>
      <c r="N147" s="100">
        <v>-46.324525064855841</v>
      </c>
      <c r="O147" s="359">
        <v>-275.83988355167395</v>
      </c>
      <c r="P147" s="100">
        <v>-322.16440861652978</v>
      </c>
      <c r="Q147" s="227"/>
      <c r="R147" s="18">
        <v>-364.45507315097518</v>
      </c>
      <c r="S147" s="18">
        <v>-410.77959821583107</v>
      </c>
      <c r="T147" s="18">
        <v>2081.2866238917945</v>
      </c>
      <c r="U147" s="18">
        <v>3008.7852980297289</v>
      </c>
      <c r="V147" s="18">
        <v>3745.4884774006932</v>
      </c>
      <c r="W147" s="18">
        <v>188.80316608841719</v>
      </c>
    </row>
    <row r="148" spans="1:23">
      <c r="A148" s="78">
        <v>436</v>
      </c>
      <c r="B148" s="78" t="s">
        <v>751</v>
      </c>
      <c r="C148" s="81">
        <v>2018</v>
      </c>
      <c r="D148" s="100">
        <v>-3134.4868863954739</v>
      </c>
      <c r="E148" s="100">
        <v>1479.7163747575999</v>
      </c>
      <c r="F148" s="100">
        <v>175.04898227815781</v>
      </c>
      <c r="G148" s="100">
        <v>72.8757361997055</v>
      </c>
      <c r="H148" s="100">
        <v>1727.6410932354631</v>
      </c>
      <c r="I148" s="359">
        <v>1613.4532060607376</v>
      </c>
      <c r="J148" s="359">
        <v>159.93682239757922</v>
      </c>
      <c r="K148" s="359">
        <v>-171.40882061446976</v>
      </c>
      <c r="L148" s="359">
        <v>1601.981207843847</v>
      </c>
      <c r="M148" s="359">
        <v>-152.37859266600594</v>
      </c>
      <c r="N148" s="100">
        <v>42.756822017830309</v>
      </c>
      <c r="O148" s="359">
        <v>-434.76660059464814</v>
      </c>
      <c r="P148" s="100">
        <v>-392.00977857681789</v>
      </c>
      <c r="Q148" s="227"/>
      <c r="R148" s="18">
        <v>-532.77395200876197</v>
      </c>
      <c r="S148" s="18">
        <v>-490.01712999093166</v>
      </c>
      <c r="T148" s="18">
        <v>441.28916068695514</v>
      </c>
      <c r="U148" s="18">
        <v>-145.09765083117614</v>
      </c>
      <c r="V148" s="18">
        <v>4562.521589852181</v>
      </c>
      <c r="W148" s="18">
        <v>166.26026682669661</v>
      </c>
    </row>
    <row r="149" spans="1:23">
      <c r="A149" s="78">
        <v>440</v>
      </c>
      <c r="B149" s="78" t="s">
        <v>752</v>
      </c>
      <c r="C149" s="81">
        <v>5865</v>
      </c>
      <c r="D149" s="100">
        <v>-3261.6102222561731</v>
      </c>
      <c r="E149" s="100">
        <v>1518.9113503174201</v>
      </c>
      <c r="F149" s="100">
        <v>327.27798307322104</v>
      </c>
      <c r="G149" s="100">
        <v>71.80547264672191</v>
      </c>
      <c r="H149" s="100">
        <v>1917.9948060373631</v>
      </c>
      <c r="I149" s="359">
        <v>1887.478718529891</v>
      </c>
      <c r="J149" s="359">
        <v>129.2602205534171</v>
      </c>
      <c r="K149" s="359">
        <v>-266.35362318840578</v>
      </c>
      <c r="L149" s="359">
        <v>1750.3853158949023</v>
      </c>
      <c r="M149" s="359">
        <v>-56.265984654731454</v>
      </c>
      <c r="N149" s="100">
        <v>350.50391502136102</v>
      </c>
      <c r="O149" s="359">
        <v>-289.22813299232735</v>
      </c>
      <c r="P149" s="100">
        <v>61.275782029033643</v>
      </c>
      <c r="Q149" s="227"/>
      <c r="R149" s="18">
        <v>-680.2371951000523</v>
      </c>
      <c r="S149" s="18">
        <v>-329.73328007869122</v>
      </c>
      <c r="T149" s="18">
        <v>1834.9843747450575</v>
      </c>
      <c r="U149" s="18">
        <v>3318.3746444450107</v>
      </c>
      <c r="V149" s="18">
        <v>5649.4263747078467</v>
      </c>
      <c r="W149" s="18">
        <v>183.00136750812291</v>
      </c>
    </row>
    <row r="150" spans="1:23">
      <c r="A150" s="78">
        <v>441</v>
      </c>
      <c r="B150" s="78" t="s">
        <v>753</v>
      </c>
      <c r="C150" s="81">
        <v>4296</v>
      </c>
      <c r="D150" s="100">
        <v>-2591.7922167857455</v>
      </c>
      <c r="E150" s="100">
        <v>1621.230382725352</v>
      </c>
      <c r="F150" s="100">
        <v>423.69412912080151</v>
      </c>
      <c r="G150" s="100">
        <v>282.87938364240881</v>
      </c>
      <c r="H150" s="100">
        <v>2327.8038954885624</v>
      </c>
      <c r="I150" s="359">
        <v>71.33865982543297</v>
      </c>
      <c r="J150" s="359">
        <v>203.83273516326039</v>
      </c>
      <c r="K150" s="359">
        <v>-68.287942271880823</v>
      </c>
      <c r="L150" s="359">
        <v>206.88345271681254</v>
      </c>
      <c r="M150" s="359">
        <v>186.56890130353818</v>
      </c>
      <c r="N150" s="100">
        <v>129.46403272316766</v>
      </c>
      <c r="O150" s="359">
        <v>-391.92458100558662</v>
      </c>
      <c r="P150" s="100">
        <v>-262.46054828241893</v>
      </c>
      <c r="Q150" s="227"/>
      <c r="R150" s="18">
        <v>-446.89776349116408</v>
      </c>
      <c r="S150" s="18">
        <v>-317.43373076799639</v>
      </c>
      <c r="T150" s="18">
        <v>2470.0994116549491</v>
      </c>
      <c r="U150" s="18">
        <v>2347.0368271970583</v>
      </c>
      <c r="V150" s="18">
        <v>1163.6119570249798</v>
      </c>
      <c r="W150" s="18">
        <v>184.2307253096991</v>
      </c>
    </row>
    <row r="151" spans="1:23">
      <c r="A151" s="78">
        <v>444</v>
      </c>
      <c r="B151" s="78" t="s">
        <v>754</v>
      </c>
      <c r="C151" s="81">
        <v>44897</v>
      </c>
      <c r="D151" s="100">
        <v>-2545.7562060802106</v>
      </c>
      <c r="E151" s="100">
        <v>1867.8060379461667</v>
      </c>
      <c r="F151" s="100">
        <v>350.42319874686865</v>
      </c>
      <c r="G151" s="100">
        <v>184.4017758219666</v>
      </c>
      <c r="H151" s="100">
        <v>2402.6310125150021</v>
      </c>
      <c r="I151" s="359">
        <v>495.61274243592482</v>
      </c>
      <c r="J151" s="359">
        <v>156.43406734198277</v>
      </c>
      <c r="K151" s="359">
        <v>-20.376216673719849</v>
      </c>
      <c r="L151" s="359">
        <v>631.67059310418779</v>
      </c>
      <c r="M151" s="359">
        <v>-5.8355792146468586</v>
      </c>
      <c r="N151" s="100">
        <v>482.70982032433216</v>
      </c>
      <c r="O151" s="359">
        <v>-389.79219101498984</v>
      </c>
      <c r="P151" s="100">
        <v>92.917629309342274</v>
      </c>
      <c r="Q151" s="227"/>
      <c r="R151" s="18">
        <v>-683.90404105915877</v>
      </c>
      <c r="S151" s="18">
        <v>-201.19422073482664</v>
      </c>
      <c r="T151" s="18">
        <v>133.50509765795499</v>
      </c>
      <c r="U151" s="18">
        <v>1229.7284100791633</v>
      </c>
      <c r="V151" s="18">
        <v>4133.7139639247944</v>
      </c>
      <c r="W151" s="18">
        <v>236.43114404381856</v>
      </c>
    </row>
    <row r="152" spans="1:23">
      <c r="A152" s="78">
        <v>445</v>
      </c>
      <c r="B152" s="78" t="s">
        <v>755</v>
      </c>
      <c r="C152" s="81">
        <v>14806</v>
      </c>
      <c r="D152" s="100">
        <v>-2998.4529999261326</v>
      </c>
      <c r="E152" s="100">
        <v>1901.2255319463638</v>
      </c>
      <c r="F152" s="100">
        <v>744.27655745592631</v>
      </c>
      <c r="G152" s="100">
        <v>143.41435675974435</v>
      </c>
      <c r="H152" s="100">
        <v>2788.9164461620344</v>
      </c>
      <c r="I152" s="359">
        <v>396.24945091227784</v>
      </c>
      <c r="J152" s="359">
        <v>159.30228484422452</v>
      </c>
      <c r="K152" s="359">
        <v>-3.4182088342563826</v>
      </c>
      <c r="L152" s="359">
        <v>552.13352692224601</v>
      </c>
      <c r="M152" s="359">
        <v>-57.446980953667435</v>
      </c>
      <c r="N152" s="100">
        <v>285.14999220448044</v>
      </c>
      <c r="O152" s="359">
        <v>-357.96298797784681</v>
      </c>
      <c r="P152" s="100">
        <v>-72.812995773366382</v>
      </c>
      <c r="Q152" s="227"/>
      <c r="R152" s="18">
        <v>-581.4582472210177</v>
      </c>
      <c r="S152" s="18">
        <v>-296.30825501653732</v>
      </c>
      <c r="T152" s="18">
        <v>171.23548201567368</v>
      </c>
      <c r="U152" s="18">
        <v>769.0610379833613</v>
      </c>
      <c r="V152" s="18">
        <v>3403.1150779261689</v>
      </c>
      <c r="W152" s="18">
        <v>240.66145974004604</v>
      </c>
    </row>
    <row r="153" spans="1:23">
      <c r="A153" s="78">
        <v>475</v>
      </c>
      <c r="B153" s="78" t="s">
        <v>756</v>
      </c>
      <c r="C153" s="81">
        <v>5400</v>
      </c>
      <c r="D153" s="100">
        <v>-2842.8594131707086</v>
      </c>
      <c r="E153" s="100">
        <v>1793.8536865318283</v>
      </c>
      <c r="F153" s="100">
        <v>490.04581807943771</v>
      </c>
      <c r="G153" s="100">
        <v>199.49981175774579</v>
      </c>
      <c r="H153" s="100">
        <v>2483.3993163690116</v>
      </c>
      <c r="I153" s="359">
        <v>854.02154622354817</v>
      </c>
      <c r="J153" s="359">
        <v>201.76827518994807</v>
      </c>
      <c r="K153" s="359">
        <v>-38.967407407407407</v>
      </c>
      <c r="L153" s="359">
        <v>1016.8224140060887</v>
      </c>
      <c r="M153" s="359">
        <v>-140.27777777777777</v>
      </c>
      <c r="N153" s="100">
        <v>517.08453942661436</v>
      </c>
      <c r="O153" s="359">
        <v>-462.96296296296299</v>
      </c>
      <c r="P153" s="100">
        <v>54.121576463651394</v>
      </c>
      <c r="Q153" s="227"/>
      <c r="R153" s="18">
        <v>-565.29083295177895</v>
      </c>
      <c r="S153" s="18">
        <v>-48.206293525164611</v>
      </c>
      <c r="T153" s="18">
        <v>364.16542714071664</v>
      </c>
      <c r="U153" s="18">
        <v>1411.2887344670946</v>
      </c>
      <c r="V153" s="18">
        <v>5248.888293525164</v>
      </c>
      <c r="W153" s="18">
        <v>201.55659399234025</v>
      </c>
    </row>
    <row r="154" spans="1:23">
      <c r="A154" s="78">
        <v>480</v>
      </c>
      <c r="B154" s="78" t="s">
        <v>757</v>
      </c>
      <c r="C154" s="81">
        <v>1981</v>
      </c>
      <c r="D154" s="100">
        <v>-2576.096231684839</v>
      </c>
      <c r="E154" s="100">
        <v>1561.0164605429193</v>
      </c>
      <c r="F154" s="100">
        <v>298.70212467664504</v>
      </c>
      <c r="G154" s="100">
        <v>113.48958802309645</v>
      </c>
      <c r="H154" s="100">
        <v>1973.2081732426609</v>
      </c>
      <c r="I154" s="359">
        <v>879.47326194376512</v>
      </c>
      <c r="J154" s="359">
        <v>214.5525939956907</v>
      </c>
      <c r="K154" s="359">
        <v>-255.28722867238767</v>
      </c>
      <c r="L154" s="359">
        <v>838.73862726706818</v>
      </c>
      <c r="M154" s="359">
        <v>-3.0691569914184753</v>
      </c>
      <c r="N154" s="100">
        <v>232.78141183347134</v>
      </c>
      <c r="O154" s="359">
        <v>-275.85562847046947</v>
      </c>
      <c r="P154" s="100">
        <v>-43.074216636998138</v>
      </c>
      <c r="Q154" s="227"/>
      <c r="R154" s="18">
        <v>-330.41336234879213</v>
      </c>
      <c r="S154" s="18">
        <v>-97.631950515320824</v>
      </c>
      <c r="T154" s="18">
        <v>822.63751117959248</v>
      </c>
      <c r="U154" s="18">
        <v>1773.1433616972161</v>
      </c>
      <c r="V154" s="18">
        <v>917.11645329169642</v>
      </c>
      <c r="W154" s="18">
        <v>183.64899535799051</v>
      </c>
    </row>
    <row r="155" spans="1:23">
      <c r="A155" s="78">
        <v>481</v>
      </c>
      <c r="B155" s="78" t="s">
        <v>758</v>
      </c>
      <c r="C155" s="81">
        <v>9474</v>
      </c>
      <c r="D155" s="100">
        <v>-2661.8204124550857</v>
      </c>
      <c r="E155" s="100">
        <v>2009.8291553232721</v>
      </c>
      <c r="F155" s="100">
        <v>256.23140560819525</v>
      </c>
      <c r="G155" s="100">
        <v>136.65839669018371</v>
      </c>
      <c r="H155" s="100">
        <v>2402.7189576216506</v>
      </c>
      <c r="I155" s="359">
        <v>650.03452917808659</v>
      </c>
      <c r="J155" s="359">
        <v>127.70064380759139</v>
      </c>
      <c r="K155" s="359">
        <v>-235.69305467595524</v>
      </c>
      <c r="L155" s="359">
        <v>542.04211830972281</v>
      </c>
      <c r="M155" s="359">
        <v>-119.22102596580115</v>
      </c>
      <c r="N155" s="100">
        <v>163.71963751048693</v>
      </c>
      <c r="O155" s="359">
        <v>-310.41872493139118</v>
      </c>
      <c r="P155" s="100">
        <v>-146.69908742090425</v>
      </c>
      <c r="Q155" s="227"/>
      <c r="R155" s="18">
        <v>-220.61719616205664</v>
      </c>
      <c r="S155" s="18">
        <v>-56.897558651569724</v>
      </c>
      <c r="T155" s="18">
        <v>194.05466315792819</v>
      </c>
      <c r="U155" s="18">
        <v>470.32912494318879</v>
      </c>
      <c r="V155" s="18">
        <v>4093.5834357889985</v>
      </c>
      <c r="W155" s="18">
        <v>248.12705621274964</v>
      </c>
    </row>
    <row r="156" spans="1:23">
      <c r="A156" s="78">
        <v>483</v>
      </c>
      <c r="B156" s="78" t="s">
        <v>759</v>
      </c>
      <c r="C156" s="81">
        <v>1020</v>
      </c>
      <c r="D156" s="100">
        <v>-3902.2354622426064</v>
      </c>
      <c r="E156" s="100">
        <v>1307.4990962852253</v>
      </c>
      <c r="F156" s="100">
        <v>379.06362824311054</v>
      </c>
      <c r="G156" s="100">
        <v>113.12746353092294</v>
      </c>
      <c r="H156" s="100">
        <v>1799.6901880592588</v>
      </c>
      <c r="I156" s="359">
        <v>1503.783807890771</v>
      </c>
      <c r="J156" s="359">
        <v>235.23085878876796</v>
      </c>
      <c r="K156" s="359">
        <v>-215.5529411764706</v>
      </c>
      <c r="L156" s="359">
        <v>1523.4617255030685</v>
      </c>
      <c r="M156" s="359">
        <v>346.53921568627453</v>
      </c>
      <c r="N156" s="100">
        <v>-232.54433299400469</v>
      </c>
      <c r="O156" s="359">
        <v>-309.02941176470591</v>
      </c>
      <c r="P156" s="100">
        <v>-541.57374475871063</v>
      </c>
      <c r="Q156" s="227"/>
      <c r="R156" s="18">
        <v>-1074.0011430337559</v>
      </c>
      <c r="S156" s="18">
        <v>-1306.5454760277605</v>
      </c>
      <c r="T156" s="18">
        <v>2830.6905749315642</v>
      </c>
      <c r="U156" s="18">
        <v>15.666045193288305</v>
      </c>
      <c r="V156" s="18">
        <v>5489.6072407336433</v>
      </c>
      <c r="W156" s="18">
        <v>130.74990962852254</v>
      </c>
    </row>
    <row r="157" spans="1:23">
      <c r="A157" s="78">
        <v>484</v>
      </c>
      <c r="B157" s="78" t="s">
        <v>760</v>
      </c>
      <c r="C157" s="81">
        <v>2981</v>
      </c>
      <c r="D157" s="100">
        <v>-2688.9496886575685</v>
      </c>
      <c r="E157" s="100">
        <v>1346.1176449977813</v>
      </c>
      <c r="F157" s="100">
        <v>501.49482377107768</v>
      </c>
      <c r="G157" s="100">
        <v>829.22147911051866</v>
      </c>
      <c r="H157" s="100">
        <v>2676.8339478793778</v>
      </c>
      <c r="I157" s="359">
        <v>457.00281472722924</v>
      </c>
      <c r="J157" s="359">
        <v>202.49388660647566</v>
      </c>
      <c r="K157" s="359">
        <v>95.513586044951353</v>
      </c>
      <c r="L157" s="359">
        <v>755.01028737865624</v>
      </c>
      <c r="M157" s="359">
        <v>8.7554511908755455</v>
      </c>
      <c r="N157" s="100">
        <v>751.64999779134098</v>
      </c>
      <c r="O157" s="359">
        <v>-475.73364642737334</v>
      </c>
      <c r="P157" s="100">
        <v>275.91635136396758</v>
      </c>
      <c r="Q157" s="227"/>
      <c r="R157" s="18">
        <v>-596.38213981883735</v>
      </c>
      <c r="S157" s="18">
        <v>155.26785797250361</v>
      </c>
      <c r="T157" s="18">
        <v>365.06271573148462</v>
      </c>
      <c r="U157" s="18">
        <v>2119.8514269587504</v>
      </c>
      <c r="V157" s="18">
        <v>932.05418161152852</v>
      </c>
      <c r="W157" s="18">
        <v>170.39463860731408</v>
      </c>
    </row>
    <row r="158" spans="1:23">
      <c r="A158" s="78">
        <v>489</v>
      </c>
      <c r="B158" s="78" t="s">
        <v>761</v>
      </c>
      <c r="C158" s="81">
        <v>1729</v>
      </c>
      <c r="D158" s="100">
        <v>-2922.7453365102715</v>
      </c>
      <c r="E158" s="100">
        <v>1423.9742448827806</v>
      </c>
      <c r="F158" s="100">
        <v>364.5426483325175</v>
      </c>
      <c r="G158" s="100">
        <v>262.24007508022959</v>
      </c>
      <c r="H158" s="100">
        <v>2050.7569682955277</v>
      </c>
      <c r="I158" s="359">
        <v>1058.7857215858985</v>
      </c>
      <c r="J158" s="359">
        <v>243.58950948100309</v>
      </c>
      <c r="K158" s="359">
        <v>-305.79352226720647</v>
      </c>
      <c r="L158" s="359">
        <v>996.58170879969498</v>
      </c>
      <c r="M158" s="359">
        <v>-203.58588779641411</v>
      </c>
      <c r="N158" s="100">
        <v>-78.992547211462863</v>
      </c>
      <c r="O158" s="359">
        <v>-628.86061307113937</v>
      </c>
      <c r="P158" s="100">
        <v>-707.85316028260229</v>
      </c>
      <c r="Q158" s="227"/>
      <c r="R158" s="18">
        <v>-419.64324297735448</v>
      </c>
      <c r="S158" s="18">
        <v>-498.63579018881734</v>
      </c>
      <c r="T158" s="18">
        <v>403.68205389284913</v>
      </c>
      <c r="U158" s="18">
        <v>3225.1006896253625</v>
      </c>
      <c r="V158" s="18">
        <v>5600.8359058626165</v>
      </c>
      <c r="W158" s="18">
        <v>159.99710616660454</v>
      </c>
    </row>
    <row r="159" spans="1:23">
      <c r="A159" s="78">
        <v>491</v>
      </c>
      <c r="B159" s="78" t="s">
        <v>762</v>
      </c>
      <c r="C159" s="81">
        <v>50982</v>
      </c>
      <c r="D159" s="100">
        <v>-2531.4179913092498</v>
      </c>
      <c r="E159" s="100">
        <v>1959.082197199087</v>
      </c>
      <c r="F159" s="100">
        <v>526.67184238395612</v>
      </c>
      <c r="G159" s="100">
        <v>253.8672218524695</v>
      </c>
      <c r="H159" s="100">
        <v>2739.6212614355122</v>
      </c>
      <c r="I159" s="359">
        <v>-79.732484659462031</v>
      </c>
      <c r="J159" s="359">
        <v>174.40013301196819</v>
      </c>
      <c r="K159" s="359">
        <v>29.274155584323879</v>
      </c>
      <c r="L159" s="359">
        <v>123.94180393683004</v>
      </c>
      <c r="M159" s="359">
        <v>35.914636538386098</v>
      </c>
      <c r="N159" s="100">
        <v>368.05971060147851</v>
      </c>
      <c r="O159" s="359">
        <v>-425.64042210976419</v>
      </c>
      <c r="P159" s="100">
        <v>-57.580711508285709</v>
      </c>
      <c r="Q159" s="227"/>
      <c r="R159" s="18">
        <v>-547.18461789713751</v>
      </c>
      <c r="S159" s="18">
        <v>-179.12490729565889</v>
      </c>
      <c r="T159" s="18">
        <v>180.05347022771656</v>
      </c>
      <c r="U159" s="18">
        <v>-258.70482915199921</v>
      </c>
      <c r="V159" s="18">
        <v>6358.6135132742393</v>
      </c>
      <c r="W159" s="18">
        <v>208.4129997020305</v>
      </c>
    </row>
    <row r="160" spans="1:23">
      <c r="A160" s="78">
        <v>494</v>
      </c>
      <c r="B160" s="78" t="s">
        <v>763</v>
      </c>
      <c r="C160" s="81">
        <v>8780</v>
      </c>
      <c r="D160" s="100">
        <v>-2894.6974728125374</v>
      </c>
      <c r="E160" s="100">
        <v>1715.3506456563314</v>
      </c>
      <c r="F160" s="100">
        <v>523.65226268898584</v>
      </c>
      <c r="G160" s="100">
        <v>81.031448503757204</v>
      </c>
      <c r="H160" s="100">
        <v>2320.0343568490744</v>
      </c>
      <c r="I160" s="359">
        <v>1027.4153230715331</v>
      </c>
      <c r="J160" s="359">
        <v>152.32027117470668</v>
      </c>
      <c r="K160" s="359">
        <v>-27.200683371298407</v>
      </c>
      <c r="L160" s="359">
        <v>1152.5349108749413</v>
      </c>
      <c r="M160" s="359">
        <v>-109.35205011389522</v>
      </c>
      <c r="N160" s="100">
        <v>468.51974479758354</v>
      </c>
      <c r="O160" s="359">
        <v>-429.66104783599093</v>
      </c>
      <c r="P160" s="100">
        <v>38.858696961592599</v>
      </c>
      <c r="Q160" s="227"/>
      <c r="R160" s="18">
        <v>-584.86205096462515</v>
      </c>
      <c r="S160" s="18">
        <v>-116.34230616704174</v>
      </c>
      <c r="T160" s="18">
        <v>373.56744032736054</v>
      </c>
      <c r="U160" s="18">
        <v>312.86690818186844</v>
      </c>
      <c r="V160" s="18">
        <v>6143.3912811100936</v>
      </c>
      <c r="W160" s="18">
        <v>182.48411124003525</v>
      </c>
    </row>
    <row r="161" spans="1:23">
      <c r="A161" s="78">
        <v>495</v>
      </c>
      <c r="B161" s="78" t="s">
        <v>764</v>
      </c>
      <c r="C161" s="81">
        <v>1457</v>
      </c>
      <c r="D161" s="100">
        <v>-2623.4466712713433</v>
      </c>
      <c r="E161" s="100">
        <v>1494.7467993554594</v>
      </c>
      <c r="F161" s="100">
        <v>380.87405944700186</v>
      </c>
      <c r="G161" s="100">
        <v>622.34760450625242</v>
      </c>
      <c r="H161" s="100">
        <v>2497.9684633087136</v>
      </c>
      <c r="I161" s="359">
        <v>574.52258375599342</v>
      </c>
      <c r="J161" s="359">
        <v>225.31515772093525</v>
      </c>
      <c r="K161" s="359">
        <v>-254.37954701441319</v>
      </c>
      <c r="L161" s="359">
        <v>545.45819446251539</v>
      </c>
      <c r="M161" s="359">
        <v>-8.9430336307481131</v>
      </c>
      <c r="N161" s="100">
        <v>411.03695286913813</v>
      </c>
      <c r="O161" s="359">
        <v>-274.07687028140015</v>
      </c>
      <c r="P161" s="100">
        <v>136.96008258773804</v>
      </c>
      <c r="Q161" s="227"/>
      <c r="R161" s="18">
        <v>-149.2765119993758</v>
      </c>
      <c r="S161" s="18">
        <v>261.76044086976236</v>
      </c>
      <c r="T161" s="18">
        <v>131.59135504398188</v>
      </c>
      <c r="U161" s="18">
        <v>-58.27623047016035</v>
      </c>
      <c r="V161" s="18">
        <v>355.9471775241978</v>
      </c>
      <c r="W161" s="18">
        <v>152.52518360769992</v>
      </c>
    </row>
    <row r="162" spans="1:23">
      <c r="A162" s="78">
        <v>498</v>
      </c>
      <c r="B162" s="78" t="s">
        <v>765</v>
      </c>
      <c r="C162" s="81">
        <v>2255</v>
      </c>
      <c r="D162" s="100">
        <v>-3846.7456261675907</v>
      </c>
      <c r="E162" s="100">
        <v>1784.2752855059427</v>
      </c>
      <c r="F162" s="100">
        <v>605.81441508713658</v>
      </c>
      <c r="G162" s="100">
        <v>293.22121399416187</v>
      </c>
      <c r="H162" s="100">
        <v>2683.3109145872413</v>
      </c>
      <c r="I162" s="359">
        <v>1399.6721185072377</v>
      </c>
      <c r="J162" s="359">
        <v>194.93594696855047</v>
      </c>
      <c r="K162" s="359">
        <v>103.56674057649667</v>
      </c>
      <c r="L162" s="359">
        <v>1698.1748060522848</v>
      </c>
      <c r="M162" s="359">
        <v>-64.301552106430151</v>
      </c>
      <c r="N162" s="100">
        <v>470.43854236550567</v>
      </c>
      <c r="O162" s="359">
        <v>-399.11308203991132</v>
      </c>
      <c r="P162" s="100">
        <v>71.325460325594335</v>
      </c>
      <c r="Q162" s="227"/>
      <c r="R162" s="18">
        <v>-630.02064601486177</v>
      </c>
      <c r="S162" s="18">
        <v>-159.58210364935607</v>
      </c>
      <c r="T162" s="18">
        <v>144.09554743419264</v>
      </c>
      <c r="U162" s="18">
        <v>1923.6253886583966</v>
      </c>
      <c r="V162" s="18">
        <v>1905.7018375739681</v>
      </c>
      <c r="W162" s="18">
        <v>200.4803691579711</v>
      </c>
    </row>
    <row r="163" spans="1:23">
      <c r="A163" s="78">
        <v>499</v>
      </c>
      <c r="B163" s="78" t="s">
        <v>766</v>
      </c>
      <c r="C163" s="81">
        <v>19523</v>
      </c>
      <c r="D163" s="100">
        <v>-2953.3131584524481</v>
      </c>
      <c r="E163" s="100">
        <v>1927.727159728475</v>
      </c>
      <c r="F163" s="100">
        <v>344.05075588747314</v>
      </c>
      <c r="G163" s="100">
        <v>128.61827987543495</v>
      </c>
      <c r="H163" s="100">
        <v>2400.396195491383</v>
      </c>
      <c r="I163" s="359">
        <v>1014.9841381488646</v>
      </c>
      <c r="J163" s="359">
        <v>144.65522736589881</v>
      </c>
      <c r="K163" s="359">
        <v>-77.411924396865231</v>
      </c>
      <c r="L163" s="359">
        <v>1082.2274411178983</v>
      </c>
      <c r="M163" s="359">
        <v>-94.247810275060189</v>
      </c>
      <c r="N163" s="100">
        <v>435.06266788177317</v>
      </c>
      <c r="O163" s="359">
        <v>-496.8498693848282</v>
      </c>
      <c r="P163" s="100">
        <v>-61.78720150305498</v>
      </c>
      <c r="Q163" s="227"/>
      <c r="R163" s="18">
        <v>-736.29208707090004</v>
      </c>
      <c r="S163" s="18">
        <v>-301.22941918912676</v>
      </c>
      <c r="T163" s="18">
        <v>27.876840207482122</v>
      </c>
      <c r="U163" s="18">
        <v>742.08306374936933</v>
      </c>
      <c r="V163" s="18">
        <v>5189.3835963135434</v>
      </c>
      <c r="W163" s="18">
        <v>229.49132853910413</v>
      </c>
    </row>
    <row r="164" spans="1:23">
      <c r="A164" s="78">
        <v>500</v>
      </c>
      <c r="B164" s="78" t="s">
        <v>767</v>
      </c>
      <c r="C164" s="81">
        <v>10629</v>
      </c>
      <c r="D164" s="100">
        <v>-2699.8262241692514</v>
      </c>
      <c r="E164" s="100">
        <v>1636.4126813174762</v>
      </c>
      <c r="F164" s="100">
        <v>308.01429279664654</v>
      </c>
      <c r="G164" s="100">
        <v>229.03655645508357</v>
      </c>
      <c r="H164" s="100">
        <v>2173.4635305692063</v>
      </c>
      <c r="I164" s="359">
        <v>1146.5670317875565</v>
      </c>
      <c r="J164" s="359">
        <v>97.165731563680012</v>
      </c>
      <c r="K164" s="359">
        <v>-78.158058142816827</v>
      </c>
      <c r="L164" s="359">
        <v>1165.5747052084198</v>
      </c>
      <c r="M164" s="359">
        <v>-51.095117132373694</v>
      </c>
      <c r="N164" s="100">
        <v>588.11689447600054</v>
      </c>
      <c r="O164" s="359">
        <v>-501.14883808448587</v>
      </c>
      <c r="P164" s="100">
        <v>86.968056391514665</v>
      </c>
      <c r="Q164" s="227"/>
      <c r="R164" s="18">
        <v>-675.57402953067151</v>
      </c>
      <c r="S164" s="18">
        <v>-87.457135054670928</v>
      </c>
      <c r="T164" s="18">
        <v>203.49172559133805</v>
      </c>
      <c r="U164" s="18">
        <v>1340.2508726902131</v>
      </c>
      <c r="V164" s="18">
        <v>2589.2603733649539</v>
      </c>
      <c r="W164" s="18">
        <v>237.16125816195304</v>
      </c>
    </row>
    <row r="165" spans="1:23">
      <c r="A165" s="78">
        <v>503</v>
      </c>
      <c r="B165" s="78" t="s">
        <v>768</v>
      </c>
      <c r="C165" s="81">
        <v>7461</v>
      </c>
      <c r="D165" s="100">
        <v>-2567.3251113783049</v>
      </c>
      <c r="E165" s="100">
        <v>1853.0770497755452</v>
      </c>
      <c r="F165" s="100">
        <v>285.42568092663333</v>
      </c>
      <c r="G165" s="100">
        <v>135.43957209938347</v>
      </c>
      <c r="H165" s="100">
        <v>2273.9423028015622</v>
      </c>
      <c r="I165" s="359">
        <v>371.37070715637941</v>
      </c>
      <c r="J165" s="359">
        <v>186.07534362506496</v>
      </c>
      <c r="K165" s="359">
        <v>-42.502211499798953</v>
      </c>
      <c r="L165" s="359">
        <v>514.94383928164541</v>
      </c>
      <c r="M165" s="359">
        <v>-131.08162444712505</v>
      </c>
      <c r="N165" s="100">
        <v>90.479406257777811</v>
      </c>
      <c r="O165" s="359">
        <v>-281.46361077603535</v>
      </c>
      <c r="P165" s="100">
        <v>-190.98420451825757</v>
      </c>
      <c r="Q165" s="227"/>
      <c r="R165" s="18">
        <v>-590.87613571026282</v>
      </c>
      <c r="S165" s="18">
        <v>-500.39672945248492</v>
      </c>
      <c r="T165" s="18">
        <v>193.12228053181877</v>
      </c>
      <c r="U165" s="18">
        <v>373.18830087166492</v>
      </c>
      <c r="V165" s="18">
        <v>6155.0154266780564</v>
      </c>
      <c r="W165" s="18">
        <v>203.6348406346753</v>
      </c>
    </row>
    <row r="166" spans="1:23">
      <c r="A166" s="78">
        <v>504</v>
      </c>
      <c r="B166" s="78" t="s">
        <v>769</v>
      </c>
      <c r="C166" s="81">
        <v>1790</v>
      </c>
      <c r="D166" s="100">
        <v>-2017.9402696968855</v>
      </c>
      <c r="E166" s="100">
        <v>1826.4919109243458</v>
      </c>
      <c r="F166" s="100">
        <v>330.60054217264525</v>
      </c>
      <c r="G166" s="100">
        <v>192.95969348498954</v>
      </c>
      <c r="H166" s="100">
        <v>2350.0521465819807</v>
      </c>
      <c r="I166" s="359">
        <v>274.36514250077113</v>
      </c>
      <c r="J166" s="359">
        <v>213.38173524550581</v>
      </c>
      <c r="K166" s="359">
        <v>-236.468156424581</v>
      </c>
      <c r="L166" s="359">
        <v>251.27872132169594</v>
      </c>
      <c r="M166" s="359">
        <v>42.067039106145252</v>
      </c>
      <c r="N166" s="100">
        <v>625.45763731293641</v>
      </c>
      <c r="O166" s="359">
        <v>-558.96480446927376</v>
      </c>
      <c r="P166" s="100">
        <v>66.492832843662697</v>
      </c>
      <c r="Q166" s="227"/>
      <c r="R166" s="18">
        <v>-1266.8331828015444</v>
      </c>
      <c r="S166" s="18">
        <v>-641.37554548860794</v>
      </c>
      <c r="T166" s="18">
        <v>294.76727489790574</v>
      </c>
      <c r="U166" s="18">
        <v>587.86479633317765</v>
      </c>
      <c r="V166" s="18">
        <v>7958.1571097344186</v>
      </c>
      <c r="W166" s="18">
        <v>184.49413241660056</v>
      </c>
    </row>
    <row r="167" spans="1:23">
      <c r="A167" s="78">
        <v>505</v>
      </c>
      <c r="B167" s="78" t="s">
        <v>770</v>
      </c>
      <c r="C167" s="81">
        <v>20890</v>
      </c>
      <c r="D167" s="100">
        <v>-2674.5471945353293</v>
      </c>
      <c r="E167" s="100">
        <v>1899.7188108438429</v>
      </c>
      <c r="F167" s="100">
        <v>490.61290461115135</v>
      </c>
      <c r="G167" s="100">
        <v>148.82437655651705</v>
      </c>
      <c r="H167" s="100">
        <v>2539.1560920115112</v>
      </c>
      <c r="I167" s="359">
        <v>652.66907517279321</v>
      </c>
      <c r="J167" s="359">
        <v>147.30086031337126</v>
      </c>
      <c r="K167" s="359">
        <v>-114.48530397319291</v>
      </c>
      <c r="L167" s="359">
        <v>685.48463151297153</v>
      </c>
      <c r="M167" s="359">
        <v>23.934897079942555</v>
      </c>
      <c r="N167" s="100">
        <v>574.02842606909599</v>
      </c>
      <c r="O167" s="359">
        <v>-433.77482048827193</v>
      </c>
      <c r="P167" s="100">
        <v>140.25360558082411</v>
      </c>
      <c r="Q167" s="227"/>
      <c r="R167" s="18">
        <v>-372.57616468828718</v>
      </c>
      <c r="S167" s="18">
        <v>201.45226138080884</v>
      </c>
      <c r="T167" s="18">
        <v>141.14005189915844</v>
      </c>
      <c r="U167" s="18">
        <v>3920.9688555939015</v>
      </c>
      <c r="V167" s="18">
        <v>3997.8533872549015</v>
      </c>
      <c r="W167" s="18">
        <v>228.8817844390172</v>
      </c>
    </row>
    <row r="168" spans="1:23">
      <c r="A168" s="78">
        <v>507</v>
      </c>
      <c r="B168" s="78" t="s">
        <v>771</v>
      </c>
      <c r="C168" s="81">
        <v>5380</v>
      </c>
      <c r="D168" s="100">
        <v>-2411.946628894264</v>
      </c>
      <c r="E168" s="100">
        <v>1495.5357886823683</v>
      </c>
      <c r="F168" s="100">
        <v>602.47364729791866</v>
      </c>
      <c r="G168" s="100">
        <v>349.31518719560427</v>
      </c>
      <c r="H168" s="100">
        <v>2447.3246231758912</v>
      </c>
      <c r="I168" s="359">
        <v>-38.39814801440253</v>
      </c>
      <c r="J168" s="359">
        <v>205.67730961030082</v>
      </c>
      <c r="K168" s="359">
        <v>3.7472118959107807</v>
      </c>
      <c r="L168" s="359">
        <v>171.0263734918091</v>
      </c>
      <c r="M168" s="359">
        <v>45.650557620817843</v>
      </c>
      <c r="N168" s="100">
        <v>252.0549253942545</v>
      </c>
      <c r="O168" s="359">
        <v>-299.4052044609665</v>
      </c>
      <c r="P168" s="100">
        <v>-47.350279066712055</v>
      </c>
      <c r="Q168" s="227"/>
      <c r="R168" s="18">
        <v>-459.34818138713729</v>
      </c>
      <c r="S168" s="18">
        <v>-207.29325599288282</v>
      </c>
      <c r="T168" s="18">
        <v>1087.8243836916004</v>
      </c>
      <c r="U168" s="18">
        <v>1243.1437347935951</v>
      </c>
      <c r="V168" s="18">
        <v>3938.5204846174183</v>
      </c>
      <c r="W168" s="18">
        <v>184.63404798547759</v>
      </c>
    </row>
    <row r="169" spans="1:23">
      <c r="A169" s="78">
        <v>508</v>
      </c>
      <c r="B169" s="78" t="s">
        <v>772</v>
      </c>
      <c r="C169" s="81">
        <v>8959</v>
      </c>
      <c r="D169" s="100">
        <v>-2343.429163593672</v>
      </c>
      <c r="E169" s="100">
        <v>2007.6457779580676</v>
      </c>
      <c r="F169" s="100">
        <v>376.83251576702213</v>
      </c>
      <c r="G169" s="100">
        <v>594.31861365495922</v>
      </c>
      <c r="H169" s="100">
        <v>2978.7969073800491</v>
      </c>
      <c r="I169" s="359">
        <v>-28.538838733424353</v>
      </c>
      <c r="J169" s="359">
        <v>185.55152390385325</v>
      </c>
      <c r="K169" s="359">
        <v>-82.465342114075227</v>
      </c>
      <c r="L169" s="359">
        <v>74.547343056353682</v>
      </c>
      <c r="M169" s="359">
        <v>-34.825315325371136</v>
      </c>
      <c r="N169" s="100">
        <v>675.08977151735962</v>
      </c>
      <c r="O169" s="359">
        <v>-287.20504520593818</v>
      </c>
      <c r="P169" s="100">
        <v>387.88472631142145</v>
      </c>
      <c r="Q169" s="227"/>
      <c r="R169" s="18">
        <v>-158.60925096800457</v>
      </c>
      <c r="S169" s="18">
        <v>516.48052054935499</v>
      </c>
      <c r="T169" s="18">
        <v>255.62930570927227</v>
      </c>
      <c r="U169" s="18">
        <v>529.78922595797746</v>
      </c>
      <c r="V169" s="18">
        <v>3214.4616604976372</v>
      </c>
      <c r="W169" s="18">
        <v>202.79250282404723</v>
      </c>
    </row>
    <row r="170" spans="1:23">
      <c r="A170" s="78">
        <v>529</v>
      </c>
      <c r="B170" s="78" t="s">
        <v>773</v>
      </c>
      <c r="C170" s="81">
        <v>19725</v>
      </c>
      <c r="D170" s="100">
        <v>-2233.5635077499492</v>
      </c>
      <c r="E170" s="100">
        <v>1704.2013342265786</v>
      </c>
      <c r="F170" s="100">
        <v>416.65695071520128</v>
      </c>
      <c r="G170" s="100">
        <v>310.81549305589198</v>
      </c>
      <c r="H170" s="100">
        <v>2431.673777997672</v>
      </c>
      <c r="I170" s="359">
        <v>418.39669144704385</v>
      </c>
      <c r="J170" s="359">
        <v>116.68658438969089</v>
      </c>
      <c r="K170" s="359">
        <v>-54.397211660329532</v>
      </c>
      <c r="L170" s="359">
        <v>480.68606417640524</v>
      </c>
      <c r="M170" s="359">
        <v>63.371356147021544</v>
      </c>
      <c r="N170" s="100">
        <v>742.16769057114902</v>
      </c>
      <c r="O170" s="359">
        <v>-552.59822560202792</v>
      </c>
      <c r="P170" s="100">
        <v>189.56946496912116</v>
      </c>
      <c r="Q170" s="227"/>
      <c r="R170" s="18">
        <v>-822.06923561087729</v>
      </c>
      <c r="S170" s="18">
        <v>-79.901545039728234</v>
      </c>
      <c r="T170" s="18">
        <v>362.53613423958279</v>
      </c>
      <c r="U170" s="18">
        <v>4170.7671450365533</v>
      </c>
      <c r="V170" s="18">
        <v>131.79508116140124</v>
      </c>
      <c r="W170" s="18">
        <v>266.2814584729029</v>
      </c>
    </row>
    <row r="171" spans="1:23">
      <c r="A171" s="78">
        <v>531</v>
      </c>
      <c r="B171" s="78" t="s">
        <v>774</v>
      </c>
      <c r="C171" s="81">
        <v>4977</v>
      </c>
      <c r="D171" s="100">
        <v>-2374.258872825405</v>
      </c>
      <c r="E171" s="100">
        <v>1840.9272311609216</v>
      </c>
      <c r="F171" s="100">
        <v>350.79558758333201</v>
      </c>
      <c r="G171" s="100">
        <v>132.92843098876858</v>
      </c>
      <c r="H171" s="100">
        <v>2324.6512497330218</v>
      </c>
      <c r="I171" s="359">
        <v>43.632340787597663</v>
      </c>
      <c r="J171" s="359">
        <v>176.63829626932653</v>
      </c>
      <c r="K171" s="359">
        <v>-60.180831826401445</v>
      </c>
      <c r="L171" s="359">
        <v>160.08980523052276</v>
      </c>
      <c r="M171" s="359">
        <v>32.328712075547521</v>
      </c>
      <c r="N171" s="100">
        <v>142.81089421368733</v>
      </c>
      <c r="O171" s="359">
        <v>-236.94996986136226</v>
      </c>
      <c r="P171" s="100">
        <v>-94.139075647674929</v>
      </c>
      <c r="Q171" s="227"/>
      <c r="R171" s="18">
        <v>-486.41877839735008</v>
      </c>
      <c r="S171" s="18">
        <v>-343.6078841836628</v>
      </c>
      <c r="T171" s="18">
        <v>1066.0677772410384</v>
      </c>
      <c r="U171" s="18">
        <v>1277.426863733657</v>
      </c>
      <c r="V171" s="18">
        <v>1137.2586778344564</v>
      </c>
      <c r="W171" s="18">
        <v>202.29969573196939</v>
      </c>
    </row>
    <row r="172" spans="1:23">
      <c r="A172" s="78">
        <v>535</v>
      </c>
      <c r="B172" s="78" t="s">
        <v>775</v>
      </c>
      <c r="C172" s="81">
        <v>10063</v>
      </c>
      <c r="D172" s="100">
        <v>-3466.5133819490293</v>
      </c>
      <c r="E172" s="100">
        <v>1660.147455844542</v>
      </c>
      <c r="F172" s="100">
        <v>295.79487036101688</v>
      </c>
      <c r="G172" s="100">
        <v>144.64934664489644</v>
      </c>
      <c r="H172" s="100">
        <v>2100.5916728504553</v>
      </c>
      <c r="I172" s="359">
        <v>1421.2782717124724</v>
      </c>
      <c r="J172" s="359">
        <v>198.43923799568353</v>
      </c>
      <c r="K172" s="359">
        <v>-73.821921892079899</v>
      </c>
      <c r="L172" s="359">
        <v>1545.8955878160759</v>
      </c>
      <c r="M172" s="359">
        <v>38.524396303289279</v>
      </c>
      <c r="N172" s="100">
        <v>218.49827502079106</v>
      </c>
      <c r="O172" s="359">
        <v>-284.68120838716089</v>
      </c>
      <c r="P172" s="100">
        <v>-66.182933366369809</v>
      </c>
      <c r="Q172" s="227"/>
      <c r="R172" s="18">
        <v>-604.25847949340312</v>
      </c>
      <c r="S172" s="18">
        <v>-385.76020447261214</v>
      </c>
      <c r="T172" s="18">
        <v>2094.4834842211221</v>
      </c>
      <c r="U172" s="18">
        <v>1176.6851711197066</v>
      </c>
      <c r="V172" s="18">
        <v>7704.5400911863153</v>
      </c>
      <c r="W172" s="18">
        <v>167.6916622065194</v>
      </c>
    </row>
    <row r="173" spans="1:23">
      <c r="A173" s="78">
        <v>536</v>
      </c>
      <c r="B173" s="78" t="s">
        <v>776</v>
      </c>
      <c r="C173" s="81">
        <v>35510</v>
      </c>
      <c r="D173" s="100">
        <v>-2471.6860587802098</v>
      </c>
      <c r="E173" s="100">
        <v>1950.5495391477282</v>
      </c>
      <c r="F173" s="100">
        <v>325.38685151668574</v>
      </c>
      <c r="G173" s="100">
        <v>141.66096332340976</v>
      </c>
      <c r="H173" s="100">
        <v>2417.5973539878237</v>
      </c>
      <c r="I173" s="359">
        <v>466.8066819637092</v>
      </c>
      <c r="J173" s="359">
        <v>119.50982756633178</v>
      </c>
      <c r="K173" s="359">
        <v>-61.966122219093215</v>
      </c>
      <c r="L173" s="359">
        <v>524.35038731094778</v>
      </c>
      <c r="M173" s="359">
        <v>9.0536750211208119</v>
      </c>
      <c r="N173" s="100">
        <v>479.31535753968257</v>
      </c>
      <c r="O173" s="359">
        <v>-430.37234581807945</v>
      </c>
      <c r="P173" s="100">
        <v>48.943011721603121</v>
      </c>
      <c r="Q173" s="227"/>
      <c r="R173" s="18">
        <v>-741.38440162660038</v>
      </c>
      <c r="S173" s="18">
        <v>-262.06904408691781</v>
      </c>
      <c r="T173" s="18">
        <v>664.13643459112131</v>
      </c>
      <c r="U173" s="18">
        <v>1008.6856187392665</v>
      </c>
      <c r="V173" s="18">
        <v>3135.910590130286</v>
      </c>
      <c r="W173" s="18">
        <v>232.20827846996761</v>
      </c>
    </row>
    <row r="174" spans="1:23">
      <c r="A174" s="78">
        <v>538</v>
      </c>
      <c r="B174" s="78" t="s">
        <v>777</v>
      </c>
      <c r="C174" s="81">
        <v>4613</v>
      </c>
      <c r="D174" s="100">
        <v>-3183.2355912026433</v>
      </c>
      <c r="E174" s="100">
        <v>1968.1408919128323</v>
      </c>
      <c r="F174" s="100">
        <v>253.33900194885473</v>
      </c>
      <c r="G174" s="100">
        <v>57.892216052827898</v>
      </c>
      <c r="H174" s="100">
        <v>2279.3721099145146</v>
      </c>
      <c r="I174" s="359">
        <v>860.78986848290663</v>
      </c>
      <c r="J174" s="359">
        <v>168.7597665449097</v>
      </c>
      <c r="K174" s="359">
        <v>229.57186212876653</v>
      </c>
      <c r="L174" s="359">
        <v>1259.1214971565828</v>
      </c>
      <c r="M174" s="359">
        <v>-117.04400606980273</v>
      </c>
      <c r="N174" s="100">
        <v>238.21400979865166</v>
      </c>
      <c r="O174" s="359">
        <v>-393.94407110340342</v>
      </c>
      <c r="P174" s="100">
        <v>-155.73006130475176</v>
      </c>
      <c r="Q174" s="227"/>
      <c r="R174" s="18">
        <v>-1004.8632302213719</v>
      </c>
      <c r="S174" s="18">
        <v>-766.64922042272008</v>
      </c>
      <c r="T174" s="18">
        <v>2099.2684635048354</v>
      </c>
      <c r="U174" s="18">
        <v>194.53343587582</v>
      </c>
      <c r="V174" s="18">
        <v>7216.833842143943</v>
      </c>
      <c r="W174" s="18">
        <v>216.27921889152006</v>
      </c>
    </row>
    <row r="175" spans="1:23">
      <c r="A175" s="78">
        <v>541</v>
      </c>
      <c r="B175" s="78" t="s">
        <v>778</v>
      </c>
      <c r="C175" s="81">
        <v>8886</v>
      </c>
      <c r="D175" s="100">
        <v>-2951.5029258588588</v>
      </c>
      <c r="E175" s="100">
        <v>1469.0202631719699</v>
      </c>
      <c r="F175" s="100">
        <v>276.81864854459337</v>
      </c>
      <c r="G175" s="100">
        <v>315.79926186140796</v>
      </c>
      <c r="H175" s="100">
        <v>2061.638173577971</v>
      </c>
      <c r="I175" s="359">
        <v>1099.5986703083154</v>
      </c>
      <c r="J175" s="359">
        <v>228.518781253019</v>
      </c>
      <c r="K175" s="359">
        <v>-66.598807112311505</v>
      </c>
      <c r="L175" s="359">
        <v>1261.5186444490228</v>
      </c>
      <c r="M175" s="359">
        <v>96.218771100607697</v>
      </c>
      <c r="N175" s="100">
        <v>467.87266326874243</v>
      </c>
      <c r="O175" s="359">
        <v>-524.18410983569652</v>
      </c>
      <c r="P175" s="100">
        <v>-56.311446566954132</v>
      </c>
      <c r="Q175" s="227"/>
      <c r="R175" s="18">
        <v>-306.84245481099089</v>
      </c>
      <c r="S175" s="18">
        <v>161.03020845775154</v>
      </c>
      <c r="T175" s="18">
        <v>202.6949270084786</v>
      </c>
      <c r="U175" s="18">
        <v>1921.6262374035268</v>
      </c>
      <c r="V175" s="18">
        <v>1906.2411948733311</v>
      </c>
      <c r="W175" s="18">
        <v>165.05845653617641</v>
      </c>
    </row>
    <row r="176" spans="1:23">
      <c r="A176" s="78">
        <v>543</v>
      </c>
      <c r="B176" s="78" t="s">
        <v>779</v>
      </c>
      <c r="C176" s="81">
        <v>45148</v>
      </c>
      <c r="D176" s="100">
        <v>-2448.9890104262299</v>
      </c>
      <c r="E176" s="100">
        <v>1978.0395747142804</v>
      </c>
      <c r="F176" s="100">
        <v>331.87067359204525</v>
      </c>
      <c r="G176" s="100">
        <v>150.30697103049684</v>
      </c>
      <c r="H176" s="100">
        <v>2460.2172193368224</v>
      </c>
      <c r="I176" s="359">
        <v>751.53134527390978</v>
      </c>
      <c r="J176" s="359">
        <v>113.94130973370733</v>
      </c>
      <c r="K176" s="359">
        <v>-182.49441835740231</v>
      </c>
      <c r="L176" s="359">
        <v>682.97823665021474</v>
      </c>
      <c r="M176" s="359">
        <v>-23.389740409320456</v>
      </c>
      <c r="N176" s="100">
        <v>670.81670515148676</v>
      </c>
      <c r="O176" s="359">
        <v>-541.68511340480211</v>
      </c>
      <c r="P176" s="100">
        <v>129.13159174668471</v>
      </c>
      <c r="Q176" s="227"/>
      <c r="R176" s="18">
        <v>-803.2991102994647</v>
      </c>
      <c r="S176" s="18">
        <v>-132.48240514797789</v>
      </c>
      <c r="T176" s="18">
        <v>607.34070196696121</v>
      </c>
      <c r="U176" s="18">
        <v>1767.6493722417524</v>
      </c>
      <c r="V176" s="18">
        <v>4433.7845516439465</v>
      </c>
      <c r="W176" s="18">
        <v>263.73860996190399</v>
      </c>
    </row>
    <row r="177" spans="1:23">
      <c r="A177" s="78">
        <v>545</v>
      </c>
      <c r="B177" s="78" t="s">
        <v>780</v>
      </c>
      <c r="C177" s="81">
        <v>9612</v>
      </c>
      <c r="D177" s="100">
        <v>-3034.0147302570385</v>
      </c>
      <c r="E177" s="100">
        <v>1538.0764900736865</v>
      </c>
      <c r="F177" s="100">
        <v>540.7298259261205</v>
      </c>
      <c r="G177" s="100">
        <v>259.67530282955573</v>
      </c>
      <c r="H177" s="100">
        <v>2338.4816188293626</v>
      </c>
      <c r="I177" s="359">
        <v>1486.7862247969633</v>
      </c>
      <c r="J177" s="359">
        <v>226.11219237780904</v>
      </c>
      <c r="K177" s="359">
        <v>32.801186017478152</v>
      </c>
      <c r="L177" s="359">
        <v>1745.6996031922506</v>
      </c>
      <c r="M177" s="359">
        <v>-51.2588431127757</v>
      </c>
      <c r="N177" s="100">
        <v>998.90764865179858</v>
      </c>
      <c r="O177" s="359">
        <v>-555.89305035372445</v>
      </c>
      <c r="P177" s="100">
        <v>443.01459829807413</v>
      </c>
      <c r="Q177" s="227"/>
      <c r="R177" s="18">
        <v>-1140.1859697277976</v>
      </c>
      <c r="S177" s="18">
        <v>-141.27832107599897</v>
      </c>
      <c r="T177" s="18">
        <v>3272.6322771752971</v>
      </c>
      <c r="U177" s="18">
        <v>3603.962174411809</v>
      </c>
      <c r="V177" s="18">
        <v>4865.6561446298902</v>
      </c>
      <c r="W177" s="18">
        <v>183.10434405639126</v>
      </c>
    </row>
    <row r="178" spans="1:23">
      <c r="A178" s="78">
        <v>560</v>
      </c>
      <c r="B178" s="78" t="s">
        <v>781</v>
      </c>
      <c r="C178" s="81">
        <v>15523</v>
      </c>
      <c r="D178" s="100">
        <v>-2617.8863479163115</v>
      </c>
      <c r="E178" s="100">
        <v>1731.1401926322212</v>
      </c>
      <c r="F178" s="100">
        <v>314.15961903012681</v>
      </c>
      <c r="G178" s="100">
        <v>142.01147575106069</v>
      </c>
      <c r="H178" s="100">
        <v>2187.3112874134085</v>
      </c>
      <c r="I178" s="359">
        <v>674.57218793319078</v>
      </c>
      <c r="J178" s="359">
        <v>177.3169869648836</v>
      </c>
      <c r="K178" s="359">
        <v>-115.72679250144947</v>
      </c>
      <c r="L178" s="359">
        <v>736.16238239662482</v>
      </c>
      <c r="M178" s="359">
        <v>54.596405334020488</v>
      </c>
      <c r="N178" s="100">
        <v>360.18372722774262</v>
      </c>
      <c r="O178" s="359">
        <v>-435.48283192681822</v>
      </c>
      <c r="P178" s="100">
        <v>-75.299104699075642</v>
      </c>
      <c r="Q178" s="227"/>
      <c r="R178" s="18">
        <v>-650.71677125595045</v>
      </c>
      <c r="S178" s="18">
        <v>-290.53304402820771</v>
      </c>
      <c r="T178" s="18">
        <v>324.45166197897578</v>
      </c>
      <c r="U178" s="18">
        <v>663.46567498890863</v>
      </c>
      <c r="V178" s="18">
        <v>4728.770850508914</v>
      </c>
      <c r="W178" s="18">
        <v>198.98163133703696</v>
      </c>
    </row>
    <row r="179" spans="1:23">
      <c r="A179" s="78">
        <v>561</v>
      </c>
      <c r="B179" s="78" t="s">
        <v>782</v>
      </c>
      <c r="C179" s="81">
        <v>1310</v>
      </c>
      <c r="D179" s="100">
        <v>-2999.0873347181973</v>
      </c>
      <c r="E179" s="100">
        <v>1497.3386634761114</v>
      </c>
      <c r="F179" s="100">
        <v>436.0467705150532</v>
      </c>
      <c r="G179" s="100">
        <v>271.00273220499895</v>
      </c>
      <c r="H179" s="100">
        <v>2204.3881661961636</v>
      </c>
      <c r="I179" s="359">
        <v>1326.8520703372922</v>
      </c>
      <c r="J179" s="359">
        <v>259.60621889618631</v>
      </c>
      <c r="K179" s="359">
        <v>-212.61297709923664</v>
      </c>
      <c r="L179" s="359">
        <v>1373.8453121342418</v>
      </c>
      <c r="M179" s="359">
        <v>-74.656488549618317</v>
      </c>
      <c r="N179" s="100">
        <v>504.48965506258935</v>
      </c>
      <c r="O179" s="359">
        <v>-398.16793893129773</v>
      </c>
      <c r="P179" s="100">
        <v>106.32171613129167</v>
      </c>
      <c r="Q179" s="227"/>
      <c r="R179" s="18">
        <v>-424.37425460735182</v>
      </c>
      <c r="S179" s="18">
        <v>80.115400455237534</v>
      </c>
      <c r="T179" s="18">
        <v>9.9988141493466607</v>
      </c>
      <c r="U179" s="18">
        <v>892.11899614516608</v>
      </c>
      <c r="V179" s="18">
        <v>2064.049576643999</v>
      </c>
      <c r="W179" s="18">
        <v>178.25460279477517</v>
      </c>
    </row>
    <row r="180" spans="1:23">
      <c r="A180" s="78">
        <v>562</v>
      </c>
      <c r="B180" s="78" t="s">
        <v>783</v>
      </c>
      <c r="C180" s="81">
        <v>8683</v>
      </c>
      <c r="D180" s="100">
        <v>-2788.9979917561877</v>
      </c>
      <c r="E180" s="100">
        <v>1835.2773152980853</v>
      </c>
      <c r="F180" s="100">
        <v>397.0618768882448</v>
      </c>
      <c r="G180" s="100">
        <v>166.76168792490429</v>
      </c>
      <c r="H180" s="100">
        <v>2399.1008801112348</v>
      </c>
      <c r="I180" s="359">
        <v>484.34891135765633</v>
      </c>
      <c r="J180" s="359">
        <v>191.03139360567283</v>
      </c>
      <c r="K180" s="359">
        <v>-46.508349648738914</v>
      </c>
      <c r="L180" s="359">
        <v>628.87195531459031</v>
      </c>
      <c r="M180" s="359">
        <v>-57.929287112749051</v>
      </c>
      <c r="N180" s="100">
        <v>181.04555655688827</v>
      </c>
      <c r="O180" s="359">
        <v>-400.64033168259823</v>
      </c>
      <c r="P180" s="100">
        <v>-219.59477512570993</v>
      </c>
      <c r="Q180" s="227"/>
      <c r="R180" s="18">
        <v>-405.2098653042213</v>
      </c>
      <c r="S180" s="18">
        <v>-224.164308747333</v>
      </c>
      <c r="T180" s="18">
        <v>442.20554046670179</v>
      </c>
      <c r="U180" s="18">
        <v>857.78230413667939</v>
      </c>
      <c r="V180" s="18">
        <v>2665.6171913915809</v>
      </c>
      <c r="W180" s="18">
        <v>195.24226758490269</v>
      </c>
    </row>
    <row r="181" spans="1:23">
      <c r="A181" s="78">
        <v>563</v>
      </c>
      <c r="B181" s="78" t="s">
        <v>784</v>
      </c>
      <c r="C181" s="81">
        <v>6822</v>
      </c>
      <c r="D181" s="100">
        <v>-2867.5112911345896</v>
      </c>
      <c r="E181" s="100">
        <v>1817.4665178452135</v>
      </c>
      <c r="F181" s="100">
        <v>373.53103983044946</v>
      </c>
      <c r="G181" s="100">
        <v>226.88191321155122</v>
      </c>
      <c r="H181" s="100">
        <v>2417.8794708872142</v>
      </c>
      <c r="I181" s="359">
        <v>667.4350511654269</v>
      </c>
      <c r="J181" s="359">
        <v>190.1456520619642</v>
      </c>
      <c r="K181" s="359">
        <v>-48.493843447669306</v>
      </c>
      <c r="L181" s="359">
        <v>809.08685977972175</v>
      </c>
      <c r="M181" s="359">
        <v>-49.573292289651128</v>
      </c>
      <c r="N181" s="100">
        <v>309.88174724269493</v>
      </c>
      <c r="O181" s="359">
        <v>-423.92084432717672</v>
      </c>
      <c r="P181" s="100">
        <v>-114.03909708448185</v>
      </c>
      <c r="Q181" s="227"/>
      <c r="R181" s="18">
        <v>-439.39708843105274</v>
      </c>
      <c r="S181" s="18">
        <v>-129.51534118835787</v>
      </c>
      <c r="T181" s="18">
        <v>2680.6852435631372</v>
      </c>
      <c r="U181" s="18">
        <v>-77.385745428138364</v>
      </c>
      <c r="V181" s="18">
        <v>6693.0277275853086</v>
      </c>
      <c r="W181" s="18">
        <v>181.7466517845213</v>
      </c>
    </row>
    <row r="182" spans="1:23">
      <c r="A182" s="78">
        <v>564</v>
      </c>
      <c r="B182" s="78" t="s">
        <v>785</v>
      </c>
      <c r="C182" s="81">
        <v>214895</v>
      </c>
      <c r="D182" s="100">
        <v>-2545.0299166146401</v>
      </c>
      <c r="E182" s="100">
        <v>1765.2561281586404</v>
      </c>
      <c r="F182" s="100">
        <v>356.92575281317158</v>
      </c>
      <c r="G182" s="100">
        <v>191.40662160065713</v>
      </c>
      <c r="H182" s="100">
        <v>2313.5885025724692</v>
      </c>
      <c r="I182" s="359">
        <v>391.1761824589662</v>
      </c>
      <c r="J182" s="359">
        <v>136.80769307066717</v>
      </c>
      <c r="K182" s="359">
        <v>-1.3052327881058192</v>
      </c>
      <c r="L182" s="359">
        <v>526.67864274152748</v>
      </c>
      <c r="M182" s="359">
        <v>18.75995341911166</v>
      </c>
      <c r="N182" s="100">
        <v>313.99718211846806</v>
      </c>
      <c r="O182" s="359">
        <v>-423.9702645478024</v>
      </c>
      <c r="P182" s="100">
        <v>-109.97308242933431</v>
      </c>
      <c r="Q182" s="227"/>
      <c r="R182" s="18">
        <v>-690.77627931645054</v>
      </c>
      <c r="S182" s="18">
        <v>-376.77909719798248</v>
      </c>
      <c r="T182" s="18">
        <v>1444.8750890117792</v>
      </c>
      <c r="U182" s="18">
        <v>3848.0109094487507</v>
      </c>
      <c r="V182" s="18">
        <v>3482.4360936381045</v>
      </c>
      <c r="W182" s="18">
        <v>223.45014280489119</v>
      </c>
    </row>
    <row r="183" spans="1:23">
      <c r="A183" s="78">
        <v>576</v>
      </c>
      <c r="B183" s="78" t="s">
        <v>786</v>
      </c>
      <c r="C183" s="81">
        <v>2680</v>
      </c>
      <c r="D183" s="100">
        <v>-2554.7034756785729</v>
      </c>
      <c r="E183" s="100">
        <v>1401.3278092936325</v>
      </c>
      <c r="F183" s="100">
        <v>626.46247277299472</v>
      </c>
      <c r="G183" s="100">
        <v>288.21887695653459</v>
      </c>
      <c r="H183" s="100">
        <v>2316.0091590231618</v>
      </c>
      <c r="I183" s="359">
        <v>455.8426695200057</v>
      </c>
      <c r="J183" s="359">
        <v>229.77337559859885</v>
      </c>
      <c r="K183" s="359">
        <v>-90.652985074626869</v>
      </c>
      <c r="L183" s="359">
        <v>594.96306004397775</v>
      </c>
      <c r="M183" s="359">
        <v>62.873134328358212</v>
      </c>
      <c r="N183" s="100">
        <v>419.14187771692457</v>
      </c>
      <c r="O183" s="359">
        <v>-418.76940298507458</v>
      </c>
      <c r="P183" s="100">
        <v>0.37247473185000524</v>
      </c>
      <c r="Q183" s="227"/>
      <c r="R183" s="18">
        <v>-450.62581761226625</v>
      </c>
      <c r="S183" s="18">
        <v>-31.483939895341631</v>
      </c>
      <c r="T183" s="18">
        <v>2694.9250139039059</v>
      </c>
      <c r="U183" s="18">
        <v>2999.5778739517159</v>
      </c>
      <c r="V183" s="18">
        <v>1650.6548354177296</v>
      </c>
      <c r="W183" s="18">
        <v>166.82473920162289</v>
      </c>
    </row>
    <row r="184" spans="1:23">
      <c r="A184" s="78">
        <v>577</v>
      </c>
      <c r="B184" s="78" t="s">
        <v>787</v>
      </c>
      <c r="C184" s="81">
        <v>11123</v>
      </c>
      <c r="D184" s="100">
        <v>-2933.4966340762021</v>
      </c>
      <c r="E184" s="100">
        <v>1873.0560426897309</v>
      </c>
      <c r="F184" s="100">
        <v>251.22596406055817</v>
      </c>
      <c r="G184" s="100">
        <v>106.35186566324414</v>
      </c>
      <c r="H184" s="100">
        <v>2230.633872413533</v>
      </c>
      <c r="I184" s="359">
        <v>688.83765846134929</v>
      </c>
      <c r="J184" s="359">
        <v>141.48533959007773</v>
      </c>
      <c r="K184" s="359">
        <v>40.099613413647397</v>
      </c>
      <c r="L184" s="359">
        <v>870.4226114650744</v>
      </c>
      <c r="M184" s="359">
        <v>22.026431718061673</v>
      </c>
      <c r="N184" s="100">
        <v>189.58628152046717</v>
      </c>
      <c r="O184" s="359">
        <v>-242.74026791333273</v>
      </c>
      <c r="P184" s="100">
        <v>-53.153986392865576</v>
      </c>
      <c r="Q184" s="227"/>
      <c r="R184" s="18">
        <v>-498.87891261941292</v>
      </c>
      <c r="S184" s="18">
        <v>-309.29263109894578</v>
      </c>
      <c r="T184" s="18">
        <v>192.9270027489471</v>
      </c>
      <c r="U184" s="18">
        <v>1381.6479535446274</v>
      </c>
      <c r="V184" s="18">
        <v>5119.3205012778544</v>
      </c>
      <c r="W184" s="18">
        <v>228.4214686206989</v>
      </c>
    </row>
    <row r="185" spans="1:23">
      <c r="A185" s="78">
        <v>578</v>
      </c>
      <c r="B185" s="78" t="s">
        <v>788</v>
      </c>
      <c r="C185" s="81">
        <v>3052</v>
      </c>
      <c r="D185" s="100">
        <v>-2468.9810099711922</v>
      </c>
      <c r="E185" s="100">
        <v>1584.694898832161</v>
      </c>
      <c r="F185" s="100">
        <v>479.5839072828457</v>
      </c>
      <c r="G185" s="100">
        <v>133.86537041433445</v>
      </c>
      <c r="H185" s="100">
        <v>2198.1441765293412</v>
      </c>
      <c r="I185" s="359">
        <v>447.56058600669934</v>
      </c>
      <c r="J185" s="359">
        <v>217.62644432379929</v>
      </c>
      <c r="K185" s="359">
        <v>-7.2857142857142856</v>
      </c>
      <c r="L185" s="359">
        <v>657.90131604478427</v>
      </c>
      <c r="M185" s="359">
        <v>24.508519003931848</v>
      </c>
      <c r="N185" s="100">
        <v>411.57300160686486</v>
      </c>
      <c r="O185" s="359">
        <v>-484.11959370904322</v>
      </c>
      <c r="P185" s="100">
        <v>-72.546592102178352</v>
      </c>
      <c r="Q185" s="227"/>
      <c r="R185" s="18">
        <v>-373.73912724693253</v>
      </c>
      <c r="S185" s="18">
        <v>37.83387435993231</v>
      </c>
      <c r="T185" s="18">
        <v>1866.6947823077967</v>
      </c>
      <c r="U185" s="18">
        <v>-237.04099665226443</v>
      </c>
      <c r="V185" s="18">
        <v>6125.3378163346943</v>
      </c>
      <c r="W185" s="18">
        <v>168.58456370554902</v>
      </c>
    </row>
    <row r="186" spans="1:23">
      <c r="A186" s="78">
        <v>580</v>
      </c>
      <c r="B186" s="78" t="s">
        <v>789</v>
      </c>
      <c r="C186" s="81">
        <v>4295</v>
      </c>
      <c r="D186" s="100">
        <v>-2311.3749901865717</v>
      </c>
      <c r="E186" s="100">
        <v>1638.5369913989002</v>
      </c>
      <c r="F186" s="100">
        <v>387.8109482891042</v>
      </c>
      <c r="G186" s="100">
        <v>224.78276801671251</v>
      </c>
      <c r="H186" s="100">
        <v>2251.1307077047168</v>
      </c>
      <c r="I186" s="359">
        <v>248.68273999482187</v>
      </c>
      <c r="J186" s="359">
        <v>238.75807333060035</v>
      </c>
      <c r="K186" s="359">
        <v>-84.2</v>
      </c>
      <c r="L186" s="359">
        <v>403.24081332542227</v>
      </c>
      <c r="M186" s="359">
        <v>-45.913853317811409</v>
      </c>
      <c r="N186" s="100">
        <v>297.0826775257562</v>
      </c>
      <c r="O186" s="359">
        <v>-627.08707799767171</v>
      </c>
      <c r="P186" s="100">
        <v>-330.00440047191546</v>
      </c>
      <c r="Q186" s="227"/>
      <c r="R186" s="18">
        <v>-826.49157915118622</v>
      </c>
      <c r="S186" s="18">
        <v>-529.40890162542996</v>
      </c>
      <c r="T186" s="18">
        <v>897.71438468616373</v>
      </c>
      <c r="U186" s="18">
        <v>3309.6860081062996</v>
      </c>
      <c r="V186" s="18">
        <v>4478.6973952226354</v>
      </c>
      <c r="W186" s="18">
        <v>172.47757804198949</v>
      </c>
    </row>
    <row r="187" spans="1:23">
      <c r="A187" s="78">
        <v>581</v>
      </c>
      <c r="B187" s="78" t="s">
        <v>790</v>
      </c>
      <c r="C187" s="81">
        <v>6046</v>
      </c>
      <c r="D187" s="100">
        <v>-2661.828065008151</v>
      </c>
      <c r="E187" s="100">
        <v>1660.4260480589028</v>
      </c>
      <c r="F187" s="100">
        <v>378.43164609525593</v>
      </c>
      <c r="G187" s="100">
        <v>319.16648399043783</v>
      </c>
      <c r="H187" s="100">
        <v>2358.0241781445966</v>
      </c>
      <c r="I187" s="359">
        <v>333.72177192641323</v>
      </c>
      <c r="J187" s="359">
        <v>202.52687628319273</v>
      </c>
      <c r="K187" s="359">
        <v>-78.179126695335754</v>
      </c>
      <c r="L187" s="359">
        <v>458.06952151427026</v>
      </c>
      <c r="M187" s="359">
        <v>-157.12868011908699</v>
      </c>
      <c r="N187" s="100">
        <v>-2.8630454683715634</v>
      </c>
      <c r="O187" s="359">
        <v>-294.4095269599735</v>
      </c>
      <c r="P187" s="100">
        <v>-297.27257242834509</v>
      </c>
      <c r="Q187" s="227"/>
      <c r="R187" s="18">
        <v>-292.38831068765057</v>
      </c>
      <c r="S187" s="18">
        <v>-295.25135615602215</v>
      </c>
      <c r="T187" s="18">
        <v>203.66425313143102</v>
      </c>
      <c r="U187" s="18">
        <v>1786.0285887171522</v>
      </c>
      <c r="V187" s="18">
        <v>3107.9040190736532</v>
      </c>
      <c r="W187" s="18">
        <v>176.64106894243645</v>
      </c>
    </row>
    <row r="188" spans="1:23">
      <c r="A188" s="78">
        <v>583</v>
      </c>
      <c r="B188" s="78" t="s">
        <v>791</v>
      </c>
      <c r="C188" s="81">
        <v>916</v>
      </c>
      <c r="D188" s="100">
        <v>-3519.8918049316999</v>
      </c>
      <c r="E188" s="100">
        <v>1680.6079501765714</v>
      </c>
      <c r="F188" s="100">
        <v>2513.428541458818</v>
      </c>
      <c r="G188" s="100">
        <v>263.92214556186468</v>
      </c>
      <c r="H188" s="100">
        <v>4457.9586371972537</v>
      </c>
      <c r="I188" s="359">
        <v>728.77982316113946</v>
      </c>
      <c r="J188" s="359">
        <v>209.08088111422722</v>
      </c>
      <c r="K188" s="359">
        <v>-256.83078602620088</v>
      </c>
      <c r="L188" s="359">
        <v>681.0299182491658</v>
      </c>
      <c r="M188" s="359">
        <v>-167.71003275109172</v>
      </c>
      <c r="N188" s="100">
        <v>1451.3867177636278</v>
      </c>
      <c r="O188" s="359">
        <v>-561.93339519650658</v>
      </c>
      <c r="P188" s="100">
        <v>889.45332256712118</v>
      </c>
      <c r="Q188" s="227"/>
      <c r="R188" s="18">
        <v>-1602.7925747504275</v>
      </c>
      <c r="S188" s="18">
        <v>-151.40585698679968</v>
      </c>
      <c r="T188" s="18">
        <v>1979.180325045819</v>
      </c>
      <c r="U188" s="18">
        <v>7483.1485159655331</v>
      </c>
      <c r="V188" s="18">
        <v>7987.5327674671489</v>
      </c>
      <c r="W188" s="18">
        <v>184.68219232709575</v>
      </c>
    </row>
    <row r="189" spans="1:23">
      <c r="A189" s="78">
        <v>584</v>
      </c>
      <c r="B189" s="78" t="s">
        <v>792</v>
      </c>
      <c r="C189" s="81">
        <v>2502</v>
      </c>
      <c r="D189" s="100">
        <v>-3596.1134469368658</v>
      </c>
      <c r="E189" s="100">
        <v>1337.1490036126061</v>
      </c>
      <c r="F189" s="100">
        <v>407.99973427408105</v>
      </c>
      <c r="G189" s="100">
        <v>245.56769993906408</v>
      </c>
      <c r="H189" s="100">
        <v>1990.7164378257512</v>
      </c>
      <c r="I189" s="359">
        <v>1850.3658029542676</v>
      </c>
      <c r="J189" s="359">
        <v>218.88353435657228</v>
      </c>
      <c r="K189" s="359">
        <v>81.374100719424462</v>
      </c>
      <c r="L189" s="359">
        <v>2150.6234380302644</v>
      </c>
      <c r="M189" s="359">
        <v>-195.6478816946443</v>
      </c>
      <c r="N189" s="100">
        <v>349.57854722450492</v>
      </c>
      <c r="O189" s="359">
        <v>-467.13109512390082</v>
      </c>
      <c r="P189" s="100">
        <v>-117.55254789939595</v>
      </c>
      <c r="Q189" s="227"/>
      <c r="R189" s="18">
        <v>-607.79060959239587</v>
      </c>
      <c r="S189" s="18">
        <v>-258.21206236789089</v>
      </c>
      <c r="T189" s="18">
        <v>3357.2929795912714</v>
      </c>
      <c r="U189" s="18">
        <v>1628.0140170204315</v>
      </c>
      <c r="V189" s="18">
        <v>8053.7052678035416</v>
      </c>
      <c r="W189" s="18">
        <v>143.77946275404364</v>
      </c>
    </row>
    <row r="190" spans="1:23">
      <c r="A190" s="78">
        <v>588</v>
      </c>
      <c r="B190" s="78" t="s">
        <v>793</v>
      </c>
      <c r="C190" s="81">
        <v>1544</v>
      </c>
      <c r="D190" s="100">
        <v>-2476.6155589751297</v>
      </c>
      <c r="E190" s="100">
        <v>1451.7589605826954</v>
      </c>
      <c r="F190" s="100">
        <v>678.77396773630778</v>
      </c>
      <c r="G190" s="100">
        <v>366.78324754233728</v>
      </c>
      <c r="H190" s="100">
        <v>2497.3161758613405</v>
      </c>
      <c r="I190" s="359">
        <v>-355.31240607100739</v>
      </c>
      <c r="J190" s="359">
        <v>246.20367518607642</v>
      </c>
      <c r="K190" s="359">
        <v>-251.90932642487047</v>
      </c>
      <c r="L190" s="359">
        <v>-361.01805730980141</v>
      </c>
      <c r="M190" s="359">
        <v>-133.48445595854923</v>
      </c>
      <c r="N190" s="100">
        <v>-473.80189638213994</v>
      </c>
      <c r="O190" s="359">
        <v>-243.34196891191712</v>
      </c>
      <c r="P190" s="100">
        <v>-717.14386529405704</v>
      </c>
      <c r="Q190" s="227"/>
      <c r="R190" s="18">
        <v>-5.0492603668599472</v>
      </c>
      <c r="S190" s="18">
        <v>289.22526812146651</v>
      </c>
      <c r="T190" s="18">
        <v>863.5626437264051</v>
      </c>
      <c r="U190" s="18">
        <v>-3652.7824806097815</v>
      </c>
      <c r="V190" s="18">
        <v>4722.00212825159</v>
      </c>
      <c r="W190" s="18">
        <v>163.11898433513431</v>
      </c>
    </row>
    <row r="191" spans="1:23">
      <c r="A191" s="78">
        <v>592</v>
      </c>
      <c r="B191" s="78" t="s">
        <v>794</v>
      </c>
      <c r="C191" s="81">
        <v>3615</v>
      </c>
      <c r="D191" s="100">
        <v>-3145.3104693416544</v>
      </c>
      <c r="E191" s="100">
        <v>1788.1915679056895</v>
      </c>
      <c r="F191" s="100">
        <v>339.93213243387436</v>
      </c>
      <c r="G191" s="100">
        <v>152.20658361776285</v>
      </c>
      <c r="H191" s="100">
        <v>2280.3302839573266</v>
      </c>
      <c r="I191" s="359">
        <v>706.75556454755247</v>
      </c>
      <c r="J191" s="359">
        <v>186.37770130058198</v>
      </c>
      <c r="K191" s="359">
        <v>-18.515629322268328</v>
      </c>
      <c r="L191" s="359">
        <v>874.61763652586615</v>
      </c>
      <c r="M191" s="359">
        <v>-176.59751037344398</v>
      </c>
      <c r="N191" s="100">
        <v>-166.96005923190535</v>
      </c>
      <c r="O191" s="359">
        <v>-305.52697095435684</v>
      </c>
      <c r="P191" s="100">
        <v>-472.48703018626219</v>
      </c>
      <c r="Q191" s="227"/>
      <c r="R191" s="18">
        <v>-309.89337472692813</v>
      </c>
      <c r="S191" s="18">
        <v>-476.85343395883348</v>
      </c>
      <c r="T191" s="18">
        <v>1603.8788229329675</v>
      </c>
      <c r="U191" s="18">
        <v>148.70107405790483</v>
      </c>
      <c r="V191" s="18">
        <v>5249.8943744844219</v>
      </c>
      <c r="W191" s="18">
        <v>180.62541089956457</v>
      </c>
    </row>
    <row r="192" spans="1:23">
      <c r="A192" s="78">
        <v>593</v>
      </c>
      <c r="B192" s="78" t="s">
        <v>795</v>
      </c>
      <c r="C192" s="81">
        <v>16262</v>
      </c>
      <c r="D192" s="100">
        <v>-2269.4187488121429</v>
      </c>
      <c r="E192" s="100">
        <v>1821.4796141499698</v>
      </c>
      <c r="F192" s="100">
        <v>330.76637613788574</v>
      </c>
      <c r="G192" s="100">
        <v>194.28346924132535</v>
      </c>
      <c r="H192" s="100">
        <v>2346.5294595291807</v>
      </c>
      <c r="I192" s="359">
        <v>52.965317999401286</v>
      </c>
      <c r="J192" s="359">
        <v>204.29119691256329</v>
      </c>
      <c r="K192" s="359">
        <v>-114.25255196162834</v>
      </c>
      <c r="L192" s="359">
        <v>143.00396295033624</v>
      </c>
      <c r="M192" s="359">
        <v>-9.0394785389251009</v>
      </c>
      <c r="N192" s="100">
        <v>211.07519512844939</v>
      </c>
      <c r="O192" s="359">
        <v>-375.12636822039116</v>
      </c>
      <c r="P192" s="100">
        <v>-164.05117309194173</v>
      </c>
      <c r="Q192" s="227"/>
      <c r="R192" s="18">
        <v>-512.68954492934813</v>
      </c>
      <c r="S192" s="18">
        <v>-301.61434980089882</v>
      </c>
      <c r="T192" s="18">
        <v>62.007349213430892</v>
      </c>
      <c r="U192" s="18">
        <v>699.50188370618866</v>
      </c>
      <c r="V192" s="18">
        <v>5294.2064048986731</v>
      </c>
      <c r="W192" s="18">
        <v>193.77442703723082</v>
      </c>
    </row>
    <row r="193" spans="1:23">
      <c r="A193" s="78">
        <v>595</v>
      </c>
      <c r="B193" s="78" t="s">
        <v>796</v>
      </c>
      <c r="C193" s="81">
        <v>4013</v>
      </c>
      <c r="D193" s="100">
        <v>-2936.1170000855045</v>
      </c>
      <c r="E193" s="100">
        <v>1328.18728238314</v>
      </c>
      <c r="F193" s="100">
        <v>336.53277866370877</v>
      </c>
      <c r="G193" s="100">
        <v>297.35354924785344</v>
      </c>
      <c r="H193" s="100">
        <v>1962.0736102947021</v>
      </c>
      <c r="I193" s="359">
        <v>1149.0701751996623</v>
      </c>
      <c r="J193" s="359">
        <v>240.59364412520569</v>
      </c>
      <c r="K193" s="359">
        <v>1.7921754298529777</v>
      </c>
      <c r="L193" s="359">
        <v>1391.4559947547209</v>
      </c>
      <c r="M193" s="359">
        <v>94.234737104410669</v>
      </c>
      <c r="N193" s="100">
        <v>511.64734206832975</v>
      </c>
      <c r="O193" s="359">
        <v>-426.4532768502367</v>
      </c>
      <c r="P193" s="100">
        <v>85.194065218093016</v>
      </c>
      <c r="Q193" s="227"/>
      <c r="R193" s="18">
        <v>-671.19780165406848</v>
      </c>
      <c r="S193" s="18">
        <v>-159.55045958573876</v>
      </c>
      <c r="T193" s="18">
        <v>2520.4295343616864</v>
      </c>
      <c r="U193" s="18">
        <v>1499.5339829067748</v>
      </c>
      <c r="V193" s="18">
        <v>2734.3763105700395</v>
      </c>
      <c r="W193" s="18">
        <v>145.95464641572968</v>
      </c>
    </row>
    <row r="194" spans="1:23">
      <c r="A194" s="78">
        <v>598</v>
      </c>
      <c r="B194" s="78" t="s">
        <v>797</v>
      </c>
      <c r="C194" s="81">
        <v>18765</v>
      </c>
      <c r="D194" s="100">
        <v>-2773.0313263329153</v>
      </c>
      <c r="E194" s="100">
        <v>1951.9340077566737</v>
      </c>
      <c r="F194" s="100">
        <v>468.90257225908198</v>
      </c>
      <c r="G194" s="100">
        <v>401.83391624006737</v>
      </c>
      <c r="H194" s="100">
        <v>2822.6704962558233</v>
      </c>
      <c r="I194" s="359">
        <v>-36.121433652215593</v>
      </c>
      <c r="J194" s="359">
        <v>163.94537984147362</v>
      </c>
      <c r="K194" s="359">
        <v>153.91841193711699</v>
      </c>
      <c r="L194" s="359">
        <v>281.74235812637505</v>
      </c>
      <c r="M194" s="359">
        <v>30.05595523581135</v>
      </c>
      <c r="N194" s="100">
        <v>361.43748328509423</v>
      </c>
      <c r="O194" s="359">
        <v>-365.04130029309886</v>
      </c>
      <c r="P194" s="100">
        <v>-3.6038170080046417</v>
      </c>
      <c r="Q194" s="227"/>
      <c r="R194" s="18">
        <v>-435.1916964354528</v>
      </c>
      <c r="S194" s="18">
        <v>-73.754213150358581</v>
      </c>
      <c r="T194" s="18">
        <v>125.83114724608032</v>
      </c>
      <c r="U194" s="18">
        <v>3611.6995530270965</v>
      </c>
      <c r="V194" s="18">
        <v>4283.7195741948553</v>
      </c>
      <c r="W194" s="18">
        <v>216.88155641740823</v>
      </c>
    </row>
    <row r="195" spans="1:23">
      <c r="A195" s="78">
        <v>599</v>
      </c>
      <c r="B195" s="78" t="s">
        <v>798</v>
      </c>
      <c r="C195" s="81">
        <v>11270</v>
      </c>
      <c r="D195" s="100">
        <v>-3056.2486074610874</v>
      </c>
      <c r="E195" s="100">
        <v>1644.8484697036015</v>
      </c>
      <c r="F195" s="100">
        <v>261.38587735033502</v>
      </c>
      <c r="G195" s="100">
        <v>206.63122135553576</v>
      </c>
      <c r="H195" s="100">
        <v>2112.8655684094724</v>
      </c>
      <c r="I195" s="359">
        <v>1269.3219316233137</v>
      </c>
      <c r="J195" s="359">
        <v>181.06440442397724</v>
      </c>
      <c r="K195" s="359">
        <v>-96.619343389529732</v>
      </c>
      <c r="L195" s="359">
        <v>1353.7669926577612</v>
      </c>
      <c r="M195" s="359">
        <v>-68.615794143744452</v>
      </c>
      <c r="N195" s="100">
        <v>341.7681594624018</v>
      </c>
      <c r="O195" s="359">
        <v>-261.93478260869568</v>
      </c>
      <c r="P195" s="100">
        <v>79.833376853706142</v>
      </c>
      <c r="Q195" s="227"/>
      <c r="R195" s="18">
        <v>-654.25782649420012</v>
      </c>
      <c r="S195" s="18">
        <v>-312.48966703179838</v>
      </c>
      <c r="T195" s="18">
        <v>432.74558915536841</v>
      </c>
      <c r="U195" s="18">
        <v>1469.2632511989884</v>
      </c>
      <c r="V195" s="18">
        <v>4476.7035064284264</v>
      </c>
      <c r="W195" s="18">
        <v>182.76094107817792</v>
      </c>
    </row>
    <row r="196" spans="1:23">
      <c r="A196" s="78">
        <v>601</v>
      </c>
      <c r="B196" s="78" t="s">
        <v>799</v>
      </c>
      <c r="C196" s="81">
        <v>3683</v>
      </c>
      <c r="D196" s="100">
        <v>-3250.997103920839</v>
      </c>
      <c r="E196" s="100">
        <v>1328.5156596994241</v>
      </c>
      <c r="F196" s="100">
        <v>345.93350181787349</v>
      </c>
      <c r="G196" s="100">
        <v>458.75316898476945</v>
      </c>
      <c r="H196" s="100">
        <v>2133.2023305020671</v>
      </c>
      <c r="I196" s="359">
        <v>1115.9896143597441</v>
      </c>
      <c r="J196" s="359">
        <v>232.92273895621565</v>
      </c>
      <c r="K196" s="359">
        <v>69.223459136573439</v>
      </c>
      <c r="L196" s="359">
        <v>1418.1358124525332</v>
      </c>
      <c r="M196" s="359">
        <v>-15.204995927233234</v>
      </c>
      <c r="N196" s="100">
        <v>285.13604310652852</v>
      </c>
      <c r="O196" s="359">
        <v>-490.64512625576975</v>
      </c>
      <c r="P196" s="100">
        <v>-205.50908314924126</v>
      </c>
      <c r="Q196" s="227"/>
      <c r="R196" s="18">
        <v>-355.60141466592472</v>
      </c>
      <c r="S196" s="18">
        <v>-70.465371559396232</v>
      </c>
      <c r="T196" s="18">
        <v>1974.1536844880834</v>
      </c>
      <c r="U196" s="18">
        <v>1952.0936675455368</v>
      </c>
      <c r="V196" s="18">
        <v>5004.2104163598306</v>
      </c>
      <c r="W196" s="18">
        <v>158.15662615469333</v>
      </c>
    </row>
    <row r="197" spans="1:23">
      <c r="A197" s="78">
        <v>604</v>
      </c>
      <c r="B197" s="78" t="s">
        <v>800</v>
      </c>
      <c r="C197" s="81">
        <v>20477</v>
      </c>
      <c r="D197" s="100">
        <v>-2917.6211540691415</v>
      </c>
      <c r="E197" s="100">
        <v>2159.0486516308265</v>
      </c>
      <c r="F197" s="100">
        <v>382.22259743045896</v>
      </c>
      <c r="G197" s="100">
        <v>265.6683491719121</v>
      </c>
      <c r="H197" s="100">
        <v>2806.9395982331976</v>
      </c>
      <c r="I197" s="359">
        <v>781.86741796782292</v>
      </c>
      <c r="J197" s="359">
        <v>103.51421324374184</v>
      </c>
      <c r="K197" s="359">
        <v>-132.52698149142941</v>
      </c>
      <c r="L197" s="359">
        <v>752.8546497201354</v>
      </c>
      <c r="M197" s="359">
        <v>-45.245885627777504</v>
      </c>
      <c r="N197" s="100">
        <v>596.92720825641379</v>
      </c>
      <c r="O197" s="359">
        <v>-559.03345216584455</v>
      </c>
      <c r="P197" s="100">
        <v>37.893756090569177</v>
      </c>
      <c r="Q197" s="227"/>
      <c r="R197" s="18">
        <v>-650.85261449996074</v>
      </c>
      <c r="S197" s="18">
        <v>-53.925406243546895</v>
      </c>
      <c r="T197" s="18">
        <v>190.70187026458569</v>
      </c>
      <c r="U197" s="18">
        <v>2663.4011383337038</v>
      </c>
      <c r="V197" s="18">
        <v>3248.9735099696791</v>
      </c>
      <c r="W197" s="18">
        <v>273.29729767478818</v>
      </c>
    </row>
    <row r="198" spans="1:23">
      <c r="A198" s="78">
        <v>607</v>
      </c>
      <c r="B198" s="78" t="s">
        <v>801</v>
      </c>
      <c r="C198" s="81">
        <v>3949</v>
      </c>
      <c r="D198" s="100">
        <v>-2572.1546374492245</v>
      </c>
      <c r="E198" s="100">
        <v>1254.5787329450986</v>
      </c>
      <c r="F198" s="100">
        <v>263.18495018184882</v>
      </c>
      <c r="G198" s="100">
        <v>239.47054321566023</v>
      </c>
      <c r="H198" s="100">
        <v>1757.2342263426076</v>
      </c>
      <c r="I198" s="359">
        <v>602.3561128458839</v>
      </c>
      <c r="J198" s="359">
        <v>236.232812370213</v>
      </c>
      <c r="K198" s="359">
        <v>-166.5360850848316</v>
      </c>
      <c r="L198" s="359">
        <v>672.05284013126527</v>
      </c>
      <c r="M198" s="359">
        <v>-32.690807799442894</v>
      </c>
      <c r="N198" s="100">
        <v>-175.55837877479436</v>
      </c>
      <c r="O198" s="359">
        <v>-470.49886047100529</v>
      </c>
      <c r="P198" s="100">
        <v>-646.05723924579968</v>
      </c>
      <c r="Q198" s="227"/>
      <c r="R198" s="18">
        <v>-673.58862512049973</v>
      </c>
      <c r="S198" s="18">
        <v>-849.14700389529412</v>
      </c>
      <c r="T198" s="18">
        <v>184.38742766564908</v>
      </c>
      <c r="U198" s="18">
        <v>313.16712683363886</v>
      </c>
      <c r="V198" s="18">
        <v>3383.4082345866086</v>
      </c>
      <c r="W198" s="18">
        <v>147.59749799354103</v>
      </c>
    </row>
    <row r="199" spans="1:23">
      <c r="A199" s="78">
        <v>608</v>
      </c>
      <c r="B199" s="78" t="s">
        <v>802</v>
      </c>
      <c r="C199" s="81">
        <v>1948</v>
      </c>
      <c r="D199" s="100">
        <v>-3009.8818216953237</v>
      </c>
      <c r="E199" s="100">
        <v>1663.8892030523396</v>
      </c>
      <c r="F199" s="100">
        <v>308.0406424910405</v>
      </c>
      <c r="G199" s="100">
        <v>196.22011019643702</v>
      </c>
      <c r="H199" s="100">
        <v>2168.149955739817</v>
      </c>
      <c r="I199" s="359">
        <v>419.30066573846102</v>
      </c>
      <c r="J199" s="359">
        <v>212.15834586810388</v>
      </c>
      <c r="K199" s="359">
        <v>224.81930184804929</v>
      </c>
      <c r="L199" s="359">
        <v>856.27831345461414</v>
      </c>
      <c r="M199" s="359">
        <v>-56.783880903490761</v>
      </c>
      <c r="N199" s="100">
        <v>-42.237433404383175</v>
      </c>
      <c r="O199" s="359">
        <v>-348.60857802874744</v>
      </c>
      <c r="P199" s="100">
        <v>-390.84601143313063</v>
      </c>
      <c r="Q199" s="227"/>
      <c r="R199" s="18">
        <v>-370.06852249142247</v>
      </c>
      <c r="S199" s="18">
        <v>-412.30595589580565</v>
      </c>
      <c r="T199" s="18">
        <v>288.45773843103336</v>
      </c>
      <c r="U199" s="18">
        <v>1179.2231014493884</v>
      </c>
      <c r="V199" s="18">
        <v>3833.3316232469347</v>
      </c>
      <c r="W199" s="18">
        <v>168.06961646993329</v>
      </c>
    </row>
    <row r="200" spans="1:23">
      <c r="A200" s="78">
        <v>609</v>
      </c>
      <c r="B200" s="78" t="s">
        <v>803</v>
      </c>
      <c r="C200" s="81">
        <v>82247</v>
      </c>
      <c r="D200" s="100">
        <v>-2255.7407149119899</v>
      </c>
      <c r="E200" s="100">
        <v>1766.597846448265</v>
      </c>
      <c r="F200" s="100">
        <v>359.87420350037195</v>
      </c>
      <c r="G200" s="100">
        <v>198.63941427266991</v>
      </c>
      <c r="H200" s="100">
        <v>2325.111464221307</v>
      </c>
      <c r="I200" s="359">
        <v>63.130682406436257</v>
      </c>
      <c r="J200" s="359">
        <v>164.65478188546757</v>
      </c>
      <c r="K200" s="359">
        <v>-62.598489914525757</v>
      </c>
      <c r="L200" s="359">
        <v>165.18697437737808</v>
      </c>
      <c r="M200" s="359">
        <v>-27.702846304424476</v>
      </c>
      <c r="N200" s="100">
        <v>206.85487738227044</v>
      </c>
      <c r="O200" s="359">
        <v>-364.20780697168288</v>
      </c>
      <c r="P200" s="100">
        <v>-157.35292958941244</v>
      </c>
      <c r="Q200" s="227"/>
      <c r="R200" s="18">
        <v>-508.39953604159604</v>
      </c>
      <c r="S200" s="18">
        <v>-301.54465865932553</v>
      </c>
      <c r="T200" s="18">
        <v>109.7888742003873</v>
      </c>
      <c r="U200" s="18">
        <v>425.13892802948686</v>
      </c>
      <c r="V200" s="18">
        <v>4290.1695378646464</v>
      </c>
      <c r="W200" s="18">
        <v>210.30926743431723</v>
      </c>
    </row>
    <row r="201" spans="1:23">
      <c r="A201" s="78">
        <v>611</v>
      </c>
      <c r="B201" s="78" t="s">
        <v>804</v>
      </c>
      <c r="C201" s="81">
        <v>5062</v>
      </c>
      <c r="D201" s="100">
        <v>-2497.2185845705908</v>
      </c>
      <c r="E201" s="100">
        <v>1881.9727617257556</v>
      </c>
      <c r="F201" s="100">
        <v>270.44482166779238</v>
      </c>
      <c r="G201" s="100">
        <v>82.830086775444954</v>
      </c>
      <c r="H201" s="100">
        <v>2235.247670168993</v>
      </c>
      <c r="I201" s="359">
        <v>848.98014303372645</v>
      </c>
      <c r="J201" s="359">
        <v>142.16543656807463</v>
      </c>
      <c r="K201" s="359">
        <v>-266.74239431054917</v>
      </c>
      <c r="L201" s="359">
        <v>724.40318529125193</v>
      </c>
      <c r="M201" s="359">
        <v>-16.939944685894904</v>
      </c>
      <c r="N201" s="100">
        <v>445.49232620375898</v>
      </c>
      <c r="O201" s="359">
        <v>-378.69279928881861</v>
      </c>
      <c r="P201" s="100">
        <v>66.799526914940387</v>
      </c>
      <c r="Q201" s="227"/>
      <c r="R201" s="18">
        <v>-379.44593508535468</v>
      </c>
      <c r="S201" s="18">
        <v>66.04639111840433</v>
      </c>
      <c r="T201" s="18">
        <v>207.35634146695904</v>
      </c>
      <c r="U201" s="18">
        <v>2469.4162700883444</v>
      </c>
      <c r="V201" s="18">
        <v>948.64622049755769</v>
      </c>
      <c r="W201" s="18">
        <v>238.22440021845009</v>
      </c>
    </row>
    <row r="202" spans="1:23">
      <c r="A202" s="78">
        <v>614</v>
      </c>
      <c r="B202" s="78" t="s">
        <v>805</v>
      </c>
      <c r="C202" s="81">
        <v>2856</v>
      </c>
      <c r="D202" s="100">
        <v>-3210.9564527652542</v>
      </c>
      <c r="E202" s="100">
        <v>1450.7389378159426</v>
      </c>
      <c r="F202" s="100">
        <v>738.41549476984517</v>
      </c>
      <c r="G202" s="100">
        <v>209.78101059608528</v>
      </c>
      <c r="H202" s="100">
        <v>2398.9354431818729</v>
      </c>
      <c r="I202" s="359">
        <v>828.54502646936783</v>
      </c>
      <c r="J202" s="359">
        <v>269.2580300737153</v>
      </c>
      <c r="K202" s="359">
        <v>27.63200280112045</v>
      </c>
      <c r="L202" s="359">
        <v>1125.4350593442036</v>
      </c>
      <c r="M202" s="359">
        <v>-57.151481092436974</v>
      </c>
      <c r="N202" s="100">
        <v>256.26256866838588</v>
      </c>
      <c r="O202" s="359">
        <v>-409.50203081232496</v>
      </c>
      <c r="P202" s="100">
        <v>-153.23946214393908</v>
      </c>
      <c r="Q202" s="227"/>
      <c r="R202" s="18">
        <v>-387.55428413129783</v>
      </c>
      <c r="S202" s="18">
        <v>-131.29171546291192</v>
      </c>
      <c r="T202" s="18">
        <v>2058.0226635094918</v>
      </c>
      <c r="U202" s="18">
        <v>1815.8316902063766</v>
      </c>
      <c r="V202" s="18">
        <v>3279.4265789082897</v>
      </c>
      <c r="W202" s="18">
        <v>159.42186129845524</v>
      </c>
    </row>
    <row r="203" spans="1:23">
      <c r="A203" s="78">
        <v>615</v>
      </c>
      <c r="B203" s="78" t="s">
        <v>806</v>
      </c>
      <c r="C203" s="81">
        <v>7401</v>
      </c>
      <c r="D203" s="100">
        <v>-3454.8183500734644</v>
      </c>
      <c r="E203" s="100">
        <v>1357.2271286057401</v>
      </c>
      <c r="F203" s="100">
        <v>398.44758355140129</v>
      </c>
      <c r="G203" s="100">
        <v>295.65378716168772</v>
      </c>
      <c r="H203" s="100">
        <v>2051.328499318829</v>
      </c>
      <c r="I203" s="359">
        <v>1848.1211044683816</v>
      </c>
      <c r="J203" s="359">
        <v>210.38603250098774</v>
      </c>
      <c r="K203" s="359">
        <v>16.584785839751383</v>
      </c>
      <c r="L203" s="359">
        <v>2075.0919228091207</v>
      </c>
      <c r="M203" s="359">
        <v>-22.969868936630185</v>
      </c>
      <c r="N203" s="100">
        <v>648.63220311785562</v>
      </c>
      <c r="O203" s="359">
        <v>-672.71557897581408</v>
      </c>
      <c r="P203" s="100">
        <v>-24.083375857958476</v>
      </c>
      <c r="Q203" s="227"/>
      <c r="R203" s="18">
        <v>-347.92615261779082</v>
      </c>
      <c r="S203" s="18">
        <v>300.7060505000648</v>
      </c>
      <c r="T203" s="18">
        <v>1845.1297453418765</v>
      </c>
      <c r="U203" s="18">
        <v>-176.35374513508114</v>
      </c>
      <c r="V203" s="18">
        <v>4339.8380705646559</v>
      </c>
      <c r="W203" s="18">
        <v>150.80301428952666</v>
      </c>
    </row>
    <row r="204" spans="1:23">
      <c r="A204" s="78">
        <v>616</v>
      </c>
      <c r="B204" s="78" t="s">
        <v>807</v>
      </c>
      <c r="C204" s="81">
        <v>1744</v>
      </c>
      <c r="D204" s="100">
        <v>-2760.2198329853209</v>
      </c>
      <c r="E204" s="100">
        <v>1856.5965600766747</v>
      </c>
      <c r="F204" s="100">
        <v>338.382332932682</v>
      </c>
      <c r="G204" s="100">
        <v>114.32549399255485</v>
      </c>
      <c r="H204" s="100">
        <v>2309.3043870019119</v>
      </c>
      <c r="I204" s="359">
        <v>393.46803636873773</v>
      </c>
      <c r="J204" s="359">
        <v>217.9751798694291</v>
      </c>
      <c r="K204" s="359">
        <v>-284.98394495412845</v>
      </c>
      <c r="L204" s="359">
        <v>326.45927128403832</v>
      </c>
      <c r="M204" s="359">
        <v>60.172018348623851</v>
      </c>
      <c r="N204" s="100">
        <v>-64.284156350747025</v>
      </c>
      <c r="O204" s="359">
        <v>-245.44552752293581</v>
      </c>
      <c r="P204" s="100">
        <v>-309.72968387368275</v>
      </c>
      <c r="Q204" s="227"/>
      <c r="R204" s="18">
        <v>-295.97626232278094</v>
      </c>
      <c r="S204" s="18">
        <v>-360.26041867352791</v>
      </c>
      <c r="T204" s="18">
        <v>341.22203160514215</v>
      </c>
      <c r="U204" s="18">
        <v>-93.590182087996112</v>
      </c>
      <c r="V204" s="18">
        <v>3720.3536067469227</v>
      </c>
      <c r="W204" s="18">
        <v>208.60635506479491</v>
      </c>
    </row>
    <row r="205" spans="1:23">
      <c r="A205" s="78">
        <v>619</v>
      </c>
      <c r="B205" s="78" t="s">
        <v>808</v>
      </c>
      <c r="C205" s="81">
        <v>2563</v>
      </c>
      <c r="D205" s="100">
        <v>-2910.5924790609902</v>
      </c>
      <c r="E205" s="100">
        <v>1488.6107682234613</v>
      </c>
      <c r="F205" s="100">
        <v>289.91855447537006</v>
      </c>
      <c r="G205" s="100">
        <v>165.91716481446235</v>
      </c>
      <c r="H205" s="100">
        <v>1944.4464875132935</v>
      </c>
      <c r="I205" s="359">
        <v>1034.3298573262553</v>
      </c>
      <c r="J205" s="359">
        <v>268.75205550130613</v>
      </c>
      <c r="K205" s="359">
        <v>25.326960593055013</v>
      </c>
      <c r="L205" s="359">
        <v>1328.4088734206164</v>
      </c>
      <c r="M205" s="359">
        <v>-69.410846664065545</v>
      </c>
      <c r="N205" s="100">
        <v>292.85203520885443</v>
      </c>
      <c r="O205" s="359">
        <v>-476.18025751072963</v>
      </c>
      <c r="P205" s="100">
        <v>-183.3282223018752</v>
      </c>
      <c r="Q205" s="227"/>
      <c r="R205" s="18">
        <v>-444.75450220325496</v>
      </c>
      <c r="S205" s="18">
        <v>-151.90246699440053</v>
      </c>
      <c r="T205" s="18">
        <v>1224.8927849792537</v>
      </c>
      <c r="U205" s="18">
        <v>2037.4932340766582</v>
      </c>
      <c r="V205" s="18">
        <v>2674.3371138925663</v>
      </c>
      <c r="W205" s="18">
        <v>165.40119646927346</v>
      </c>
    </row>
    <row r="206" spans="1:23">
      <c r="A206" s="78">
        <v>620</v>
      </c>
      <c r="B206" s="78" t="s">
        <v>809</v>
      </c>
      <c r="C206" s="81">
        <v>2283</v>
      </c>
      <c r="D206" s="100">
        <v>-3347.950160473526</v>
      </c>
      <c r="E206" s="100">
        <v>1360.1503763995677</v>
      </c>
      <c r="F206" s="100">
        <v>410.45315114743227</v>
      </c>
      <c r="G206" s="100">
        <v>376.54475628738606</v>
      </c>
      <c r="H206" s="100">
        <v>2147.1482838343859</v>
      </c>
      <c r="I206" s="359">
        <v>1348.462004995313</v>
      </c>
      <c r="J206" s="359">
        <v>258.87192988701185</v>
      </c>
      <c r="K206" s="359">
        <v>33.792378449408673</v>
      </c>
      <c r="L206" s="359">
        <v>1641.1263133317336</v>
      </c>
      <c r="M206" s="359">
        <v>-18.906701708278582</v>
      </c>
      <c r="N206" s="100">
        <v>421.41773498431456</v>
      </c>
      <c r="O206" s="359">
        <v>-436.92203241349102</v>
      </c>
      <c r="P206" s="100">
        <v>-15.504297429176477</v>
      </c>
      <c r="Q206" s="227"/>
      <c r="R206" s="18">
        <v>-663.23059298428097</v>
      </c>
      <c r="S206" s="18">
        <v>-241.81285799996641</v>
      </c>
      <c r="T206" s="18">
        <v>1614.7792255401725</v>
      </c>
      <c r="U206" s="18">
        <v>2663.5530194118842</v>
      </c>
      <c r="V206" s="18">
        <v>2445.7031120516531</v>
      </c>
      <c r="W206" s="18">
        <v>152.82588498871544</v>
      </c>
    </row>
    <row r="207" spans="1:23">
      <c r="A207" s="78">
        <v>623</v>
      </c>
      <c r="B207" s="78" t="s">
        <v>810</v>
      </c>
      <c r="C207" s="81">
        <v>2050</v>
      </c>
      <c r="D207" s="100">
        <v>-3024.0412312507519</v>
      </c>
      <c r="E207" s="100">
        <v>1318.5448925705314</v>
      </c>
      <c r="F207" s="100">
        <v>986.03423476055946</v>
      </c>
      <c r="G207" s="100">
        <v>492.00240763463211</v>
      </c>
      <c r="H207" s="100">
        <v>2796.5815349657228</v>
      </c>
      <c r="I207" s="359">
        <v>654.44125465828176</v>
      </c>
      <c r="J207" s="359">
        <v>231.48149710696413</v>
      </c>
      <c r="K207" s="359">
        <v>-251.79560975609758</v>
      </c>
      <c r="L207" s="359">
        <v>634.12714200914843</v>
      </c>
      <c r="M207" s="359">
        <v>36</v>
      </c>
      <c r="N207" s="100">
        <v>442.66744572411881</v>
      </c>
      <c r="O207" s="359">
        <v>-419.90926829268295</v>
      </c>
      <c r="P207" s="100">
        <v>22.758177431435897</v>
      </c>
      <c r="Q207" s="227"/>
      <c r="R207" s="18">
        <v>-536.54300742342741</v>
      </c>
      <c r="S207" s="18">
        <v>-93.875561699308648</v>
      </c>
      <c r="T207" s="18">
        <v>4003.3016066799787</v>
      </c>
      <c r="U207" s="18">
        <v>6981.5138537639659</v>
      </c>
      <c r="V207" s="18">
        <v>93.875561699308648</v>
      </c>
      <c r="W207" s="18">
        <v>199.77952917735323</v>
      </c>
    </row>
    <row r="208" spans="1:23">
      <c r="A208" s="78">
        <v>624</v>
      </c>
      <c r="B208" s="78" t="s">
        <v>811</v>
      </c>
      <c r="C208" s="81">
        <v>4987</v>
      </c>
      <c r="D208" s="100">
        <v>-2821.6791832539493</v>
      </c>
      <c r="E208" s="100">
        <v>1844.2958599813508</v>
      </c>
      <c r="F208" s="100">
        <v>480.20883483560686</v>
      </c>
      <c r="G208" s="100">
        <v>191.04213219642773</v>
      </c>
      <c r="H208" s="100">
        <v>2515.5468270133852</v>
      </c>
      <c r="I208" s="359">
        <v>823.23512954466014</v>
      </c>
      <c r="J208" s="359">
        <v>143.30140889446866</v>
      </c>
      <c r="K208" s="359">
        <v>-175.03649488670544</v>
      </c>
      <c r="L208" s="359">
        <v>791.50004355242334</v>
      </c>
      <c r="M208" s="359">
        <v>-41.307399238018846</v>
      </c>
      <c r="N208" s="100">
        <v>444.06028807384041</v>
      </c>
      <c r="O208" s="359">
        <v>-314.8258331662322</v>
      </c>
      <c r="P208" s="100">
        <v>129.23445490760824</v>
      </c>
      <c r="Q208" s="227"/>
      <c r="R208" s="18">
        <v>-170.40004767645431</v>
      </c>
      <c r="S208" s="18">
        <v>273.66024039738608</v>
      </c>
      <c r="T208" s="18">
        <v>178.37019767207255</v>
      </c>
      <c r="U208" s="18">
        <v>1516.1745047183083</v>
      </c>
      <c r="V208" s="18">
        <v>1876.9312976014107</v>
      </c>
      <c r="W208" s="18">
        <v>227.69084691127793</v>
      </c>
    </row>
    <row r="209" spans="1:23">
      <c r="A209" s="78">
        <v>625</v>
      </c>
      <c r="B209" s="78" t="s">
        <v>812</v>
      </c>
      <c r="C209" s="81">
        <v>2912</v>
      </c>
      <c r="D209" s="100">
        <v>-3893.975577107954</v>
      </c>
      <c r="E209" s="100">
        <v>1631.0910760077052</v>
      </c>
      <c r="F209" s="100">
        <v>2350.2982151191459</v>
      </c>
      <c r="G209" s="100">
        <v>165.6376145046961</v>
      </c>
      <c r="H209" s="100">
        <v>4147.0269056315474</v>
      </c>
      <c r="I209" s="359">
        <v>1223.5597631007799</v>
      </c>
      <c r="J209" s="359">
        <v>191.36586819629804</v>
      </c>
      <c r="K209" s="359">
        <v>99.199519230769226</v>
      </c>
      <c r="L209" s="359">
        <v>1514.1251505278472</v>
      </c>
      <c r="M209" s="359">
        <v>-77.953296703296701</v>
      </c>
      <c r="N209" s="100">
        <v>1689.2231823481432</v>
      </c>
      <c r="O209" s="359">
        <v>-461.37362637362639</v>
      </c>
      <c r="P209" s="100">
        <v>1227.8495559745168</v>
      </c>
      <c r="Q209" s="227"/>
      <c r="R209" s="18">
        <v>-1016.2717854329451</v>
      </c>
      <c r="S209" s="18">
        <v>672.95139691519819</v>
      </c>
      <c r="T209" s="18">
        <v>2745.5397180778109</v>
      </c>
      <c r="U209" s="18">
        <v>7637.8312780935694</v>
      </c>
      <c r="V209" s="18">
        <v>1696.5540975902964</v>
      </c>
      <c r="W209" s="18">
        <v>206.46722481110194</v>
      </c>
    </row>
    <row r="210" spans="1:23">
      <c r="A210" s="78">
        <v>626</v>
      </c>
      <c r="B210" s="78" t="s">
        <v>813</v>
      </c>
      <c r="C210" s="81">
        <v>4696</v>
      </c>
      <c r="D210" s="100">
        <v>-2936.9587122058515</v>
      </c>
      <c r="E210" s="100">
        <v>1578.6685736917991</v>
      </c>
      <c r="F210" s="100">
        <v>317.05214656198729</v>
      </c>
      <c r="G210" s="100">
        <v>248.21486715700419</v>
      </c>
      <c r="H210" s="100">
        <v>2143.9355874107905</v>
      </c>
      <c r="I210" s="359">
        <v>388.06167642062837</v>
      </c>
      <c r="J210" s="359">
        <v>203.99114190545652</v>
      </c>
      <c r="K210" s="359">
        <v>-42.2574531516184</v>
      </c>
      <c r="L210" s="359">
        <v>549.7953651744665</v>
      </c>
      <c r="M210" s="359">
        <v>-106.04770017035776</v>
      </c>
      <c r="N210" s="100">
        <v>-349.27545979095191</v>
      </c>
      <c r="O210" s="359">
        <v>-292.73850085178879</v>
      </c>
      <c r="P210" s="100">
        <v>-642.01396064274059</v>
      </c>
      <c r="Q210" s="227"/>
      <c r="R210" s="18">
        <v>-472.56583713380434</v>
      </c>
      <c r="S210" s="18">
        <v>-821.84129692475631</v>
      </c>
      <c r="T210" s="18">
        <v>2221.5254803444</v>
      </c>
      <c r="U210" s="18">
        <v>-791.95856902367461</v>
      </c>
      <c r="V210" s="18">
        <v>7633.302327589151</v>
      </c>
      <c r="W210" s="18">
        <v>173.48006304305488</v>
      </c>
    </row>
    <row r="211" spans="1:23">
      <c r="A211" s="78">
        <v>630</v>
      </c>
      <c r="B211" s="78" t="s">
        <v>814</v>
      </c>
      <c r="C211" s="81">
        <v>1598</v>
      </c>
      <c r="D211" s="100">
        <v>-3291.0761051299651</v>
      </c>
      <c r="E211" s="100">
        <v>1364.6783005484028</v>
      </c>
      <c r="F211" s="100">
        <v>878.64904082507667</v>
      </c>
      <c r="G211" s="100">
        <v>371.82211291448374</v>
      </c>
      <c r="H211" s="100">
        <v>2615.1494542879632</v>
      </c>
      <c r="I211" s="359">
        <v>1520.9711179373937</v>
      </c>
      <c r="J211" s="359">
        <v>184.6307599938828</v>
      </c>
      <c r="K211" s="359">
        <v>-121.50250312891114</v>
      </c>
      <c r="L211" s="359">
        <v>1584.0993748023652</v>
      </c>
      <c r="M211" s="359">
        <v>-171.12015018773468</v>
      </c>
      <c r="N211" s="100">
        <v>737.05257377262865</v>
      </c>
      <c r="O211" s="359">
        <v>-499.12015018773468</v>
      </c>
      <c r="P211" s="100">
        <v>237.93242358489397</v>
      </c>
      <c r="Q211" s="227"/>
      <c r="R211" s="18">
        <v>-910.70589591576379</v>
      </c>
      <c r="S211" s="18">
        <v>-173.65332214313517</v>
      </c>
      <c r="T211" s="18">
        <v>422.35255842478244</v>
      </c>
      <c r="U211" s="18">
        <v>3610.9072689561167</v>
      </c>
      <c r="V211" s="18">
        <v>6963.3904936074669</v>
      </c>
      <c r="W211" s="18">
        <v>170.58478756855035</v>
      </c>
    </row>
    <row r="212" spans="1:23">
      <c r="A212" s="78">
        <v>631</v>
      </c>
      <c r="B212" s="78" t="s">
        <v>815</v>
      </c>
      <c r="C212" s="81">
        <v>1903</v>
      </c>
      <c r="D212" s="100">
        <v>-2876.8317875508496</v>
      </c>
      <c r="E212" s="100">
        <v>1934.75355520831</v>
      </c>
      <c r="F212" s="100">
        <v>455.1686714635394</v>
      </c>
      <c r="G212" s="100">
        <v>99.705177168245569</v>
      </c>
      <c r="H212" s="100">
        <v>2489.6274038400948</v>
      </c>
      <c r="I212" s="359">
        <v>597.95743923481791</v>
      </c>
      <c r="J212" s="359">
        <v>175.11829892309854</v>
      </c>
      <c r="K212" s="359">
        <v>-278.34839726747242</v>
      </c>
      <c r="L212" s="359">
        <v>494.72734089044405</v>
      </c>
      <c r="M212" s="359">
        <v>-3.5470310036784025</v>
      </c>
      <c r="N212" s="100">
        <v>103.97592617601119</v>
      </c>
      <c r="O212" s="359">
        <v>-292.91697320021018</v>
      </c>
      <c r="P212" s="100">
        <v>-188.94104702419904</v>
      </c>
      <c r="Q212" s="227"/>
      <c r="R212" s="18">
        <v>-198.99530971908942</v>
      </c>
      <c r="S212" s="18">
        <v>-95.019383543078206</v>
      </c>
      <c r="T212" s="18">
        <v>1469.6761712392008</v>
      </c>
      <c r="U212" s="18">
        <v>1156.7426309361538</v>
      </c>
      <c r="V212" s="18">
        <v>305.21381339068728</v>
      </c>
      <c r="W212" s="18">
        <v>212.61028079212201</v>
      </c>
    </row>
    <row r="213" spans="1:23">
      <c r="A213" s="78">
        <v>635</v>
      </c>
      <c r="B213" s="78" t="s">
        <v>816</v>
      </c>
      <c r="C213" s="81">
        <v>6196</v>
      </c>
      <c r="D213" s="100">
        <v>-2542.3246789445479</v>
      </c>
      <c r="E213" s="100">
        <v>1733.2833285985676</v>
      </c>
      <c r="F213" s="100">
        <v>442.78363962801467</v>
      </c>
      <c r="G213" s="100">
        <v>167.72803768675473</v>
      </c>
      <c r="H213" s="100">
        <v>2343.7950059133368</v>
      </c>
      <c r="I213" s="359">
        <v>475.84245891512541</v>
      </c>
      <c r="J213" s="359">
        <v>199.92623697006249</v>
      </c>
      <c r="K213" s="359">
        <v>-93.166397675919953</v>
      </c>
      <c r="L213" s="359">
        <v>582.60229820926793</v>
      </c>
      <c r="M213" s="359">
        <v>19.205939315687541</v>
      </c>
      <c r="N213" s="100">
        <v>403.27856449374451</v>
      </c>
      <c r="O213" s="359">
        <v>-426.43479180116213</v>
      </c>
      <c r="P213" s="100">
        <v>-23.156227307417605</v>
      </c>
      <c r="Q213" s="227"/>
      <c r="R213" s="18">
        <v>-667.39182665981036</v>
      </c>
      <c r="S213" s="18">
        <v>-264.11326216606579</v>
      </c>
      <c r="T213" s="18">
        <v>692.03409329815179</v>
      </c>
      <c r="U213" s="18">
        <v>2465.5875941214399</v>
      </c>
      <c r="V213" s="18">
        <v>1367.4739222693581</v>
      </c>
      <c r="W213" s="18">
        <v>194.75093579759186</v>
      </c>
    </row>
    <row r="214" spans="1:23">
      <c r="A214" s="78">
        <v>636</v>
      </c>
      <c r="B214" s="78" t="s">
        <v>817</v>
      </c>
      <c r="C214" s="81">
        <v>7991</v>
      </c>
      <c r="D214" s="100">
        <v>-2785.7145329969858</v>
      </c>
      <c r="E214" s="100">
        <v>1575.0053791664361</v>
      </c>
      <c r="F214" s="100">
        <v>301.40976451882034</v>
      </c>
      <c r="G214" s="100">
        <v>297.78890343727846</v>
      </c>
      <c r="H214" s="100">
        <v>2174.204047122535</v>
      </c>
      <c r="I214" s="359">
        <v>1042.1965231013155</v>
      </c>
      <c r="J214" s="359">
        <v>217.55507220598147</v>
      </c>
      <c r="K214" s="359">
        <v>-88.581654361156296</v>
      </c>
      <c r="L214" s="359">
        <v>1171.1699409461407</v>
      </c>
      <c r="M214" s="359">
        <v>-22.838192967087974</v>
      </c>
      <c r="N214" s="100">
        <v>536.82126210460149</v>
      </c>
      <c r="O214" s="359">
        <v>-360.26304592666753</v>
      </c>
      <c r="P214" s="100">
        <v>176.55821617793393</v>
      </c>
      <c r="Q214" s="227"/>
      <c r="R214" s="18">
        <v>-342.51400009982194</v>
      </c>
      <c r="S214" s="18">
        <v>194.30726200477952</v>
      </c>
      <c r="T214" s="18">
        <v>974.64183398960847</v>
      </c>
      <c r="U214" s="18">
        <v>1217.8057765454932</v>
      </c>
      <c r="V214" s="18">
        <v>1170.2431447027666</v>
      </c>
      <c r="W214" s="18">
        <v>183.14016036819027</v>
      </c>
    </row>
    <row r="215" spans="1:23">
      <c r="A215" s="78">
        <v>638</v>
      </c>
      <c r="B215" s="78" t="s">
        <v>818</v>
      </c>
      <c r="C215" s="81">
        <v>51346</v>
      </c>
      <c r="D215" s="100">
        <v>-3053.6655724537977</v>
      </c>
      <c r="E215" s="100">
        <v>1830.0804252532143</v>
      </c>
      <c r="F215" s="100">
        <v>396.43510678742678</v>
      </c>
      <c r="G215" s="100">
        <v>599.27288293592596</v>
      </c>
      <c r="H215" s="100">
        <v>2825.7884149765669</v>
      </c>
      <c r="I215" s="359">
        <v>786.93211549253181</v>
      </c>
      <c r="J215" s="359">
        <v>142.65805600594425</v>
      </c>
      <c r="K215" s="359">
        <v>-29.550344720133992</v>
      </c>
      <c r="L215" s="359">
        <v>900.03982677834199</v>
      </c>
      <c r="M215" s="359">
        <v>31.686986328048924</v>
      </c>
      <c r="N215" s="100">
        <v>703.84965562916068</v>
      </c>
      <c r="O215" s="359">
        <v>-571.7680052973941</v>
      </c>
      <c r="P215" s="100">
        <v>132.08165033176655</v>
      </c>
      <c r="Q215" s="227"/>
      <c r="R215" s="18">
        <v>-688.91443012946081</v>
      </c>
      <c r="S215" s="18">
        <v>14.935225499699831</v>
      </c>
      <c r="T215" s="18">
        <v>1546.9878744387308</v>
      </c>
      <c r="U215" s="18">
        <v>3244.7278347023821</v>
      </c>
      <c r="V215" s="18">
        <v>1437.9064332468431</v>
      </c>
      <c r="W215" s="18">
        <v>257.75780637369218</v>
      </c>
    </row>
    <row r="216" spans="1:23">
      <c r="A216" s="78">
        <v>678</v>
      </c>
      <c r="B216" s="78" t="s">
        <v>819</v>
      </c>
      <c r="C216" s="81">
        <v>23648</v>
      </c>
      <c r="D216" s="100">
        <v>-3045.6876675731828</v>
      </c>
      <c r="E216" s="100">
        <v>1855.4648264387276</v>
      </c>
      <c r="F216" s="100">
        <v>388.24913944524468</v>
      </c>
      <c r="G216" s="100">
        <v>619.37807016375325</v>
      </c>
      <c r="H216" s="100">
        <v>2863.0920360477257</v>
      </c>
      <c r="I216" s="359">
        <v>847.29301923532284</v>
      </c>
      <c r="J216" s="359">
        <v>146.10476387512784</v>
      </c>
      <c r="K216" s="359">
        <v>-36.500930311231393</v>
      </c>
      <c r="L216" s="359">
        <v>956.89685279921935</v>
      </c>
      <c r="M216" s="359">
        <v>-13.531799729364005</v>
      </c>
      <c r="N216" s="100">
        <v>760.76942154439803</v>
      </c>
      <c r="O216" s="359">
        <v>-351.93669654939106</v>
      </c>
      <c r="P216" s="100">
        <v>408.83272499500697</v>
      </c>
      <c r="Q216" s="227"/>
      <c r="R216" s="18">
        <v>-620.21861742733643</v>
      </c>
      <c r="S216" s="18">
        <v>140.5508041170616</v>
      </c>
      <c r="T216" s="18">
        <v>2058.2949353088029</v>
      </c>
      <c r="U216" s="18">
        <v>1663.9194438254299</v>
      </c>
      <c r="V216" s="18">
        <v>6465.382798724615</v>
      </c>
      <c r="W216" s="18">
        <v>210.8482757316736</v>
      </c>
    </row>
    <row r="217" spans="1:23">
      <c r="A217" s="78">
        <v>680</v>
      </c>
      <c r="B217" s="78" t="s">
        <v>820</v>
      </c>
      <c r="C217" s="81">
        <v>24547</v>
      </c>
      <c r="D217" s="100">
        <v>-2598.5940459128815</v>
      </c>
      <c r="E217" s="100">
        <v>1848.2188595472687</v>
      </c>
      <c r="F217" s="100">
        <v>382.90562794653721</v>
      </c>
      <c r="G217" s="100">
        <v>200.00256980645878</v>
      </c>
      <c r="H217" s="100">
        <v>2431.1270573002648</v>
      </c>
      <c r="I217" s="359">
        <v>405.09127584362915</v>
      </c>
      <c r="J217" s="359">
        <v>139.66754598471312</v>
      </c>
      <c r="K217" s="359">
        <v>10.490813541369617</v>
      </c>
      <c r="L217" s="359">
        <v>555.24963536971177</v>
      </c>
      <c r="M217" s="359">
        <v>13.609483847313317</v>
      </c>
      <c r="N217" s="100">
        <v>401.39213060440881</v>
      </c>
      <c r="O217" s="359">
        <v>-339.47077035890334</v>
      </c>
      <c r="P217" s="100">
        <v>61.921360245505525</v>
      </c>
      <c r="Q217" s="227"/>
      <c r="R217" s="18">
        <v>-931.45045497237709</v>
      </c>
      <c r="S217" s="18">
        <v>-530.05832436796823</v>
      </c>
      <c r="T217" s="18">
        <v>279.34780169253236</v>
      </c>
      <c r="U217" s="18">
        <v>1523.5934195455975</v>
      </c>
      <c r="V217" s="18">
        <v>2556.2645793074716</v>
      </c>
      <c r="W217" s="18">
        <v>243.18669204569329</v>
      </c>
    </row>
    <row r="218" spans="1:23">
      <c r="A218" s="78">
        <v>681</v>
      </c>
      <c r="B218" s="78" t="s">
        <v>821</v>
      </c>
      <c r="C218" s="81">
        <v>3106</v>
      </c>
      <c r="D218" s="100">
        <v>-2913.4621735916439</v>
      </c>
      <c r="E218" s="100">
        <v>1586.6878891990809</v>
      </c>
      <c r="F218" s="100">
        <v>517.6552671531017</v>
      </c>
      <c r="G218" s="100">
        <v>304.20141493259467</v>
      </c>
      <c r="H218" s="100">
        <v>2408.5445712847772</v>
      </c>
      <c r="I218" s="359">
        <v>558.27768655443606</v>
      </c>
      <c r="J218" s="359">
        <v>258.21704907545069</v>
      </c>
      <c r="K218" s="359">
        <v>14.15035415325177</v>
      </c>
      <c r="L218" s="359">
        <v>830.64508978313847</v>
      </c>
      <c r="M218" s="359">
        <v>84.133612363168069</v>
      </c>
      <c r="N218" s="100">
        <v>409.86109983944016</v>
      </c>
      <c r="O218" s="359">
        <v>-288.20186735350933</v>
      </c>
      <c r="P218" s="100">
        <v>121.6592324859308</v>
      </c>
      <c r="Q218" s="227"/>
      <c r="R218" s="18">
        <v>-536.63695956388392</v>
      </c>
      <c r="S218" s="18">
        <v>-126.77585972444378</v>
      </c>
      <c r="T218" s="18">
        <v>294.65595434457992</v>
      </c>
      <c r="U218" s="18">
        <v>1400.9772658263032</v>
      </c>
      <c r="V218" s="18">
        <v>1863.1854283013915</v>
      </c>
      <c r="W218" s="18">
        <v>168.79658395734904</v>
      </c>
    </row>
    <row r="219" spans="1:23">
      <c r="A219" s="78">
        <v>683</v>
      </c>
      <c r="B219" s="78" t="s">
        <v>822</v>
      </c>
      <c r="C219" s="81">
        <v>3453</v>
      </c>
      <c r="D219" s="100">
        <v>-3883.6451657096281</v>
      </c>
      <c r="E219" s="100">
        <v>1043.6056035015106</v>
      </c>
      <c r="F219" s="100">
        <v>354.555835083776</v>
      </c>
      <c r="G219" s="100">
        <v>151.64638727841501</v>
      </c>
      <c r="H219" s="100">
        <v>1549.8078258637015</v>
      </c>
      <c r="I219" s="359">
        <v>2177.6842823681231</v>
      </c>
      <c r="J219" s="359">
        <v>220.72395159880512</v>
      </c>
      <c r="K219" s="359">
        <v>37.567911960613962</v>
      </c>
      <c r="L219" s="359">
        <v>2435.9761459275423</v>
      </c>
      <c r="M219" s="359">
        <v>-41.702867072111211</v>
      </c>
      <c r="N219" s="100">
        <v>60.435939009503791</v>
      </c>
      <c r="O219" s="359">
        <v>-216.40139009556907</v>
      </c>
      <c r="P219" s="100">
        <v>-155.96545108606529</v>
      </c>
      <c r="Q219" s="227"/>
      <c r="R219" s="18">
        <v>-773.79515358764149</v>
      </c>
      <c r="S219" s="18">
        <v>-713.35921457813777</v>
      </c>
      <c r="T219" s="18">
        <v>3273.0000243895065</v>
      </c>
      <c r="U219" s="18">
        <v>3826.6001613803587</v>
      </c>
      <c r="V219" s="18">
        <v>4043.8052035732144</v>
      </c>
      <c r="W219" s="18">
        <v>146.98670471852262</v>
      </c>
    </row>
    <row r="220" spans="1:23">
      <c r="A220" s="78">
        <v>684</v>
      </c>
      <c r="B220" s="78" t="s">
        <v>823</v>
      </c>
      <c r="C220" s="81">
        <v>38474</v>
      </c>
      <c r="D220" s="100">
        <v>-2476.0224102319389</v>
      </c>
      <c r="E220" s="100">
        <v>1909.470423241539</v>
      </c>
      <c r="F220" s="100">
        <v>278.73058513492776</v>
      </c>
      <c r="G220" s="100">
        <v>431.91614792536524</v>
      </c>
      <c r="H220" s="100">
        <v>2620.117156301832</v>
      </c>
      <c r="I220" s="359">
        <v>129.71717325293079</v>
      </c>
      <c r="J220" s="359">
        <v>181.79773611015943</v>
      </c>
      <c r="K220" s="359">
        <v>-39.486692311691009</v>
      </c>
      <c r="L220" s="359">
        <v>272.02821705139922</v>
      </c>
      <c r="M220" s="359">
        <v>45.708608410874874</v>
      </c>
      <c r="N220" s="100">
        <v>461.831571532167</v>
      </c>
      <c r="O220" s="359">
        <v>-551.92454644695124</v>
      </c>
      <c r="P220" s="100">
        <v>-90.092974914784151</v>
      </c>
      <c r="Q220" s="227"/>
      <c r="R220" s="18">
        <v>-1005.1930227943178</v>
      </c>
      <c r="S220" s="18">
        <v>-543.36145126215081</v>
      </c>
      <c r="T220" s="18">
        <v>437.13695173462526</v>
      </c>
      <c r="U220" s="18">
        <v>3047.0301017242728</v>
      </c>
      <c r="V220" s="18">
        <v>2613.1576253017615</v>
      </c>
      <c r="W220" s="18">
        <v>241.70511686601756</v>
      </c>
    </row>
    <row r="221" spans="1:23">
      <c r="A221" s="78">
        <v>686</v>
      </c>
      <c r="B221" s="78" t="s">
        <v>824</v>
      </c>
      <c r="C221" s="81">
        <v>2867</v>
      </c>
      <c r="D221" s="100">
        <v>-2899.6402885464818</v>
      </c>
      <c r="E221" s="100">
        <v>1671.3029751589604</v>
      </c>
      <c r="F221" s="100">
        <v>495.19909486051654</v>
      </c>
      <c r="G221" s="100">
        <v>204.48199974697224</v>
      </c>
      <c r="H221" s="100">
        <v>2370.984069766449</v>
      </c>
      <c r="I221" s="359">
        <v>391.65344806866511</v>
      </c>
      <c r="J221" s="359">
        <v>232.62784925475933</v>
      </c>
      <c r="K221" s="359">
        <v>197.35193582141611</v>
      </c>
      <c r="L221" s="359">
        <v>821.63323314484057</v>
      </c>
      <c r="M221" s="359">
        <v>167.57646320195326</v>
      </c>
      <c r="N221" s="100">
        <v>460.55347756676133</v>
      </c>
      <c r="O221" s="359">
        <v>-348.76645273805372</v>
      </c>
      <c r="P221" s="100">
        <v>111.78702482870759</v>
      </c>
      <c r="Q221" s="227"/>
      <c r="R221" s="18">
        <v>-171.90398118543445</v>
      </c>
      <c r="S221" s="18">
        <v>288.64949638132691</v>
      </c>
      <c r="T221" s="18">
        <v>61.271826214691558</v>
      </c>
      <c r="U221" s="18">
        <v>1675.0247126511681</v>
      </c>
      <c r="V221" s="18">
        <v>3949.1510756451817</v>
      </c>
      <c r="W221" s="18">
        <v>168.81848233928892</v>
      </c>
    </row>
    <row r="222" spans="1:23">
      <c r="A222" s="78">
        <v>687</v>
      </c>
      <c r="B222" s="78" t="s">
        <v>825</v>
      </c>
      <c r="C222" s="81">
        <v>1435</v>
      </c>
      <c r="D222" s="100">
        <v>-2935.8271602070026</v>
      </c>
      <c r="E222" s="100">
        <v>1300.6790374913601</v>
      </c>
      <c r="F222" s="100">
        <v>367.55772214432631</v>
      </c>
      <c r="G222" s="100">
        <v>744.11366045748252</v>
      </c>
      <c r="H222" s="100">
        <v>2412.3504200931689</v>
      </c>
      <c r="I222" s="359">
        <v>695.76779985551593</v>
      </c>
      <c r="J222" s="359">
        <v>262.73915772610843</v>
      </c>
      <c r="K222" s="359">
        <v>101.42229965156794</v>
      </c>
      <c r="L222" s="359">
        <v>1059.9292572331924</v>
      </c>
      <c r="M222" s="359">
        <v>152.61324041811847</v>
      </c>
      <c r="N222" s="100">
        <v>689.06575753747688</v>
      </c>
      <c r="O222" s="359">
        <v>-528.89477351916378</v>
      </c>
      <c r="P222" s="100">
        <v>160.17098401831311</v>
      </c>
      <c r="Q222" s="227"/>
      <c r="R222" s="18">
        <v>-306.96554584773037</v>
      </c>
      <c r="S222" s="18">
        <v>382.10021168974652</v>
      </c>
      <c r="T222" s="18">
        <v>1905.6573879707844</v>
      </c>
      <c r="U222" s="18">
        <v>6943.733167368101</v>
      </c>
      <c r="V222" s="18">
        <v>3478.0549869165252</v>
      </c>
      <c r="W222" s="18">
        <v>138.37011037142128</v>
      </c>
    </row>
    <row r="223" spans="1:23">
      <c r="A223" s="78">
        <v>689</v>
      </c>
      <c r="B223" s="78" t="s">
        <v>826</v>
      </c>
      <c r="C223" s="81">
        <v>2859</v>
      </c>
      <c r="D223" s="100">
        <v>-2815.2808563072526</v>
      </c>
      <c r="E223" s="100">
        <v>1628.3363056978176</v>
      </c>
      <c r="F223" s="100">
        <v>336.63256386335911</v>
      </c>
      <c r="G223" s="100">
        <v>393.45699408755274</v>
      </c>
      <c r="H223" s="100">
        <v>2358.4258636487293</v>
      </c>
      <c r="I223" s="359">
        <v>605.71112948561722</v>
      </c>
      <c r="J223" s="359">
        <v>205.81715313484534</v>
      </c>
      <c r="K223" s="359">
        <v>-40.58691850297307</v>
      </c>
      <c r="L223" s="359">
        <v>770.94136411748946</v>
      </c>
      <c r="M223" s="359">
        <v>34.032906610703044</v>
      </c>
      <c r="N223" s="100">
        <v>348.11927806966935</v>
      </c>
      <c r="O223" s="359">
        <v>-549.1081217208814</v>
      </c>
      <c r="P223" s="100">
        <v>-200.98884365121205</v>
      </c>
      <c r="Q223" s="227"/>
      <c r="R223" s="18">
        <v>-377.80144279529816</v>
      </c>
      <c r="S223" s="18">
        <v>-29.682164725628795</v>
      </c>
      <c r="T223" s="18">
        <v>1369.1892483181632</v>
      </c>
      <c r="U223" s="18">
        <v>3631.4108995546653</v>
      </c>
      <c r="V223" s="18">
        <v>1278.6369391222709</v>
      </c>
      <c r="W223" s="18">
        <v>196.18509707202625</v>
      </c>
    </row>
    <row r="224" spans="1:23">
      <c r="A224" s="78">
        <v>691</v>
      </c>
      <c r="B224" s="78" t="s">
        <v>827</v>
      </c>
      <c r="C224" s="81">
        <v>2578</v>
      </c>
      <c r="D224" s="100">
        <v>-2942.3116069106486</v>
      </c>
      <c r="E224" s="100">
        <v>1577.8025190253293</v>
      </c>
      <c r="F224" s="100">
        <v>329.74642301318266</v>
      </c>
      <c r="G224" s="100">
        <v>124.49059943194555</v>
      </c>
      <c r="H224" s="100">
        <v>2032.0395414704576</v>
      </c>
      <c r="I224" s="359">
        <v>1554.6400498038884</v>
      </c>
      <c r="J224" s="359">
        <v>248.97177001019085</v>
      </c>
      <c r="K224" s="359">
        <v>13.072536850271529</v>
      </c>
      <c r="L224" s="359">
        <v>1816.6843566643506</v>
      </c>
      <c r="M224" s="359">
        <v>-224.57331264546158</v>
      </c>
      <c r="N224" s="100">
        <v>681.83897857869783</v>
      </c>
      <c r="O224" s="359">
        <v>-425.52754072924751</v>
      </c>
      <c r="P224" s="100">
        <v>256.31143784945033</v>
      </c>
      <c r="Q224" s="227"/>
      <c r="R224" s="18">
        <v>-357.33943983079558</v>
      </c>
      <c r="S224" s="18">
        <v>324.49953874790219</v>
      </c>
      <c r="T224" s="18">
        <v>3644.4094901119947</v>
      </c>
      <c r="U224" s="18">
        <v>1269.4232441111412</v>
      </c>
      <c r="V224" s="18">
        <v>10745.480686232702</v>
      </c>
      <c r="W224" s="18">
        <v>159.37399182074034</v>
      </c>
    </row>
    <row r="225" spans="1:23">
      <c r="A225" s="78">
        <v>694</v>
      </c>
      <c r="B225" s="78" t="s">
        <v>828</v>
      </c>
      <c r="C225" s="81">
        <v>28295</v>
      </c>
      <c r="D225" s="100">
        <v>-2325.4020876852692</v>
      </c>
      <c r="E225" s="100">
        <v>1819.668052493317</v>
      </c>
      <c r="F225" s="100">
        <v>386.43701780896293</v>
      </c>
      <c r="G225" s="100">
        <v>410.36977273569897</v>
      </c>
      <c r="H225" s="100">
        <v>2616.4748430379786</v>
      </c>
      <c r="I225" s="359">
        <v>122.00816299876649</v>
      </c>
      <c r="J225" s="359">
        <v>150.68537310196433</v>
      </c>
      <c r="K225" s="359">
        <v>11.766884608588089</v>
      </c>
      <c r="L225" s="359">
        <v>284.46042070931895</v>
      </c>
      <c r="M225" s="359">
        <v>3.5518642869764978</v>
      </c>
      <c r="N225" s="100">
        <v>579.08504034900443</v>
      </c>
      <c r="O225" s="359">
        <v>-361.04258702951051</v>
      </c>
      <c r="P225" s="100">
        <v>218.04245331949392</v>
      </c>
      <c r="Q225" s="227"/>
      <c r="R225" s="18">
        <v>-649.4900289512392</v>
      </c>
      <c r="S225" s="18">
        <v>-70.404988602234681</v>
      </c>
      <c r="T225" s="18">
        <v>815.40071433528931</v>
      </c>
      <c r="U225" s="18">
        <v>4502.4728442585447</v>
      </c>
      <c r="V225" s="18">
        <v>2516.3649108499817</v>
      </c>
      <c r="W225" s="18">
        <v>230.33772816371101</v>
      </c>
    </row>
    <row r="226" spans="1:23">
      <c r="A226" s="78">
        <v>697</v>
      </c>
      <c r="B226" s="78" t="s">
        <v>829</v>
      </c>
      <c r="C226" s="81">
        <v>1174</v>
      </c>
      <c r="D226" s="100">
        <v>-3169.2087876173105</v>
      </c>
      <c r="E226" s="100">
        <v>1584.9288256791629</v>
      </c>
      <c r="F226" s="100">
        <v>771.56422733718648</v>
      </c>
      <c r="G226" s="100">
        <v>283.89642319614819</v>
      </c>
      <c r="H226" s="100">
        <v>2640.3894762124974</v>
      </c>
      <c r="I226" s="359">
        <v>549.27890375109791</v>
      </c>
      <c r="J226" s="359">
        <v>246.76374913846328</v>
      </c>
      <c r="K226" s="359">
        <v>-168.1320272572402</v>
      </c>
      <c r="L226" s="359">
        <v>627.91062563232094</v>
      </c>
      <c r="M226" s="359">
        <v>-60.051107325383306</v>
      </c>
      <c r="N226" s="100">
        <v>39.040206902125078</v>
      </c>
      <c r="O226" s="359">
        <v>-228.39962521294714</v>
      </c>
      <c r="P226" s="100">
        <v>-189.35941831082206</v>
      </c>
      <c r="Q226" s="227"/>
      <c r="R226" s="18">
        <v>-59.048852340258286</v>
      </c>
      <c r="S226" s="18">
        <v>-20.0086454381332</v>
      </c>
      <c r="T226" s="18">
        <v>1146.1669318383631</v>
      </c>
      <c r="U226" s="18">
        <v>964.60779499254613</v>
      </c>
      <c r="V226" s="18">
        <v>2170.775255318883</v>
      </c>
      <c r="W226" s="18">
        <v>170.42245437410352</v>
      </c>
    </row>
    <row r="227" spans="1:23">
      <c r="A227" s="78">
        <v>698</v>
      </c>
      <c r="B227" s="78" t="s">
        <v>830</v>
      </c>
      <c r="C227" s="81">
        <v>64953</v>
      </c>
      <c r="D227" s="100">
        <v>-2666.8130811635615</v>
      </c>
      <c r="E227" s="100">
        <v>1894.8128651882203</v>
      </c>
      <c r="F227" s="100">
        <v>578.24612644823435</v>
      </c>
      <c r="G227" s="100">
        <v>158.35323088085519</v>
      </c>
      <c r="H227" s="100">
        <v>2631.4122225173101</v>
      </c>
      <c r="I227" s="359">
        <v>112.55177806503887</v>
      </c>
      <c r="J227" s="359">
        <v>148.78905650371897</v>
      </c>
      <c r="K227" s="359">
        <v>-58.493941773282216</v>
      </c>
      <c r="L227" s="359">
        <v>202.84689279547561</v>
      </c>
      <c r="M227" s="359">
        <v>131.04860437547148</v>
      </c>
      <c r="N227" s="100">
        <v>298.49463852469546</v>
      </c>
      <c r="O227" s="359">
        <v>-225.60928671500932</v>
      </c>
      <c r="P227" s="100">
        <v>72.885351809686185</v>
      </c>
      <c r="Q227" s="227"/>
      <c r="R227" s="18">
        <v>-479.24905895159566</v>
      </c>
      <c r="S227" s="18">
        <v>-180.75442042690017</v>
      </c>
      <c r="T227" s="18">
        <v>993.8505257701421</v>
      </c>
      <c r="U227" s="18">
        <v>1051.2794982525584</v>
      </c>
      <c r="V227" s="18">
        <v>4415.9923227562767</v>
      </c>
      <c r="W227" s="18">
        <v>212.90032193126069</v>
      </c>
    </row>
    <row r="228" spans="1:23">
      <c r="A228" s="78">
        <v>700</v>
      </c>
      <c r="B228" s="78" t="s">
        <v>831</v>
      </c>
      <c r="C228" s="81">
        <v>4638</v>
      </c>
      <c r="D228" s="100">
        <v>-2291.0880294573499</v>
      </c>
      <c r="E228" s="100">
        <v>1843.5505284170711</v>
      </c>
      <c r="F228" s="100">
        <v>445.96957526005059</v>
      </c>
      <c r="G228" s="100">
        <v>272.28452918968725</v>
      </c>
      <c r="H228" s="100">
        <v>2561.8046328668092</v>
      </c>
      <c r="I228" s="359">
        <v>290.23681237873234</v>
      </c>
      <c r="J228" s="359">
        <v>170.44829975038527</v>
      </c>
      <c r="K228" s="359">
        <v>-241.85532557136696</v>
      </c>
      <c r="L228" s="359">
        <v>218.82978655775065</v>
      </c>
      <c r="M228" s="359">
        <v>-54.049159120310478</v>
      </c>
      <c r="N228" s="100">
        <v>435.49723084689907</v>
      </c>
      <c r="O228" s="359">
        <v>-376.03643811987922</v>
      </c>
      <c r="P228" s="100">
        <v>59.460792727019822</v>
      </c>
      <c r="Q228" s="227"/>
      <c r="R228" s="18">
        <v>-654.35561526031881</v>
      </c>
      <c r="S228" s="18">
        <v>-218.85838441341971</v>
      </c>
      <c r="T228" s="18">
        <v>609.08028184436273</v>
      </c>
      <c r="U228" s="18">
        <v>2320.8808917395545</v>
      </c>
      <c r="V228" s="18">
        <v>2581.1959868282534</v>
      </c>
      <c r="W228" s="18">
        <v>214.36634051361293</v>
      </c>
    </row>
    <row r="229" spans="1:23">
      <c r="A229" s="78">
        <v>702</v>
      </c>
      <c r="B229" s="78" t="s">
        <v>832</v>
      </c>
      <c r="C229" s="81">
        <v>3903</v>
      </c>
      <c r="D229" s="100">
        <v>-2687.3603660826639</v>
      </c>
      <c r="E229" s="100">
        <v>1660.6987563244115</v>
      </c>
      <c r="F229" s="100">
        <v>565.6018760683196</v>
      </c>
      <c r="G229" s="100">
        <v>336.36222132633281</v>
      </c>
      <c r="H229" s="100">
        <v>2562.6628537190641</v>
      </c>
      <c r="I229" s="359">
        <v>457.82391560620306</v>
      </c>
      <c r="J229" s="359">
        <v>229.99464164905658</v>
      </c>
      <c r="K229" s="359">
        <v>-214.63310274148091</v>
      </c>
      <c r="L229" s="359">
        <v>473.18545451377872</v>
      </c>
      <c r="M229" s="359">
        <v>-12.810658467845247</v>
      </c>
      <c r="N229" s="100">
        <v>335.67728368233401</v>
      </c>
      <c r="O229" s="359">
        <v>-359.97950294645142</v>
      </c>
      <c r="P229" s="100">
        <v>-24.302219264117454</v>
      </c>
      <c r="Q229" s="227"/>
      <c r="R229" s="18">
        <v>-357.40168336960022</v>
      </c>
      <c r="S229" s="18">
        <v>-21.7243996872662</v>
      </c>
      <c r="T229" s="18">
        <v>1012.7588655364152</v>
      </c>
      <c r="U229" s="18">
        <v>1041.2060240997512</v>
      </c>
      <c r="V229" s="18">
        <v>1844.4847506993083</v>
      </c>
      <c r="W229" s="18">
        <v>176.67008046004375</v>
      </c>
    </row>
    <row r="230" spans="1:23">
      <c r="A230" s="78">
        <v>704</v>
      </c>
      <c r="B230" s="78" t="s">
        <v>833</v>
      </c>
      <c r="C230" s="81">
        <v>6575</v>
      </c>
      <c r="D230" s="100">
        <v>-2466.1119231012249</v>
      </c>
      <c r="E230" s="100">
        <v>1680.4521527564864</v>
      </c>
      <c r="F230" s="100">
        <v>214.31450679333383</v>
      </c>
      <c r="G230" s="100">
        <v>110.87591137252512</v>
      </c>
      <c r="H230" s="100">
        <v>2005.6425709223452</v>
      </c>
      <c r="I230" s="359">
        <v>891.00130541456997</v>
      </c>
      <c r="J230" s="359">
        <v>128.83900157293724</v>
      </c>
      <c r="K230" s="359">
        <v>-174.96790874524714</v>
      </c>
      <c r="L230" s="359">
        <v>844.87239824226003</v>
      </c>
      <c r="M230" s="359">
        <v>-34.524714828897338</v>
      </c>
      <c r="N230" s="100">
        <v>349.87833123448314</v>
      </c>
      <c r="O230" s="359">
        <v>-336.95193916349808</v>
      </c>
      <c r="P230" s="100">
        <v>12.926392070985042</v>
      </c>
      <c r="Q230" s="227"/>
      <c r="R230" s="18">
        <v>-421.42803342632408</v>
      </c>
      <c r="S230" s="18">
        <v>-71.54970219184095</v>
      </c>
      <c r="T230" s="18">
        <v>946.46319384024684</v>
      </c>
      <c r="U230" s="18">
        <v>2598.1481645738072</v>
      </c>
      <c r="V230" s="18">
        <v>1119.5801204427914</v>
      </c>
      <c r="W230" s="18">
        <v>236.68340179668823</v>
      </c>
    </row>
    <row r="231" spans="1:23">
      <c r="A231" s="78">
        <v>707</v>
      </c>
      <c r="B231" s="78" t="s">
        <v>834</v>
      </c>
      <c r="C231" s="81">
        <v>1906</v>
      </c>
      <c r="D231" s="100">
        <v>-1859.6873968425896</v>
      </c>
      <c r="E231" s="100">
        <v>1256.3921204682815</v>
      </c>
      <c r="F231" s="100">
        <v>390.29814317285877</v>
      </c>
      <c r="G231" s="100">
        <v>199.82344005554145</v>
      </c>
      <c r="H231" s="100">
        <v>1846.5137036966817</v>
      </c>
      <c r="I231" s="359">
        <v>425.1625549862955</v>
      </c>
      <c r="J231" s="359">
        <v>275.1221540363756</v>
      </c>
      <c r="K231" s="359">
        <v>-298.97639034627491</v>
      </c>
      <c r="L231" s="359">
        <v>401.3083186763962</v>
      </c>
      <c r="M231" s="359">
        <v>33.52570828961175</v>
      </c>
      <c r="N231" s="100">
        <v>421.66033382010022</v>
      </c>
      <c r="O231" s="359">
        <v>-149.30745015739768</v>
      </c>
      <c r="P231" s="100">
        <v>272.35288366270254</v>
      </c>
      <c r="Q231" s="227"/>
      <c r="R231" s="18">
        <v>-172.04896025879114</v>
      </c>
      <c r="S231" s="18">
        <v>249.61137356130905</v>
      </c>
      <c r="T231" s="18">
        <v>521.30930721491166</v>
      </c>
      <c r="U231" s="18">
        <v>856.00738949111997</v>
      </c>
      <c r="V231" s="18">
        <v>1752.236475336907</v>
      </c>
      <c r="W231" s="18">
        <v>141.16765398520019</v>
      </c>
    </row>
    <row r="232" spans="1:23">
      <c r="A232" s="78">
        <v>710</v>
      </c>
      <c r="B232" s="78" t="s">
        <v>835</v>
      </c>
      <c r="C232" s="81">
        <v>26860</v>
      </c>
      <c r="D232" s="100">
        <v>-2951.7539650757849</v>
      </c>
      <c r="E232" s="100">
        <v>2006.3281129624302</v>
      </c>
      <c r="F232" s="100">
        <v>495.0268021732353</v>
      </c>
      <c r="G232" s="100">
        <v>124.38206436585541</v>
      </c>
      <c r="H232" s="100">
        <v>2625.7369795015211</v>
      </c>
      <c r="I232" s="359">
        <v>530.17228172340833</v>
      </c>
      <c r="J232" s="359">
        <v>179.03265346753125</v>
      </c>
      <c r="K232" s="359">
        <v>-28.853276247207745</v>
      </c>
      <c r="L232" s="359">
        <v>680.35165894373176</v>
      </c>
      <c r="M232" s="359">
        <v>41.734921816827999</v>
      </c>
      <c r="N232" s="100">
        <v>396.0695951862956</v>
      </c>
      <c r="O232" s="359">
        <v>-304.30007446016384</v>
      </c>
      <c r="P232" s="100">
        <v>91.769520726131773</v>
      </c>
      <c r="Q232" s="227"/>
      <c r="R232" s="18">
        <v>-619.45933404245955</v>
      </c>
      <c r="S232" s="18">
        <v>-223.38973885616397</v>
      </c>
      <c r="T232" s="18">
        <v>230.28888945627432</v>
      </c>
      <c r="U232" s="18">
        <v>925.40767665169756</v>
      </c>
      <c r="V232" s="18">
        <v>3976.0937969350912</v>
      </c>
      <c r="W232" s="18">
        <v>215.73420569488493</v>
      </c>
    </row>
    <row r="233" spans="1:23">
      <c r="A233" s="78">
        <v>729</v>
      </c>
      <c r="B233" s="78" t="s">
        <v>836</v>
      </c>
      <c r="C233" s="81">
        <v>8716</v>
      </c>
      <c r="D233" s="100">
        <v>-2560.5291774728562</v>
      </c>
      <c r="E233" s="100">
        <v>1537.5735339701614</v>
      </c>
      <c r="F233" s="100">
        <v>400.20438713953865</v>
      </c>
      <c r="G233" s="100">
        <v>200.37738674888766</v>
      </c>
      <c r="H233" s="100">
        <v>2138.1553078585875</v>
      </c>
      <c r="I233" s="359">
        <v>589.00399949867506</v>
      </c>
      <c r="J233" s="359">
        <v>216.05531310648584</v>
      </c>
      <c r="K233" s="359">
        <v>20.673015144561724</v>
      </c>
      <c r="L233" s="359">
        <v>825.73232774972269</v>
      </c>
      <c r="M233" s="359">
        <v>-12.620468104635155</v>
      </c>
      <c r="N233" s="100">
        <v>390.73799003081888</v>
      </c>
      <c r="O233" s="359">
        <v>-359.68334098210187</v>
      </c>
      <c r="P233" s="100">
        <v>31.054649048716996</v>
      </c>
      <c r="Q233" s="227"/>
      <c r="R233" s="18">
        <v>-325.06499985162304</v>
      </c>
      <c r="S233" s="18">
        <v>65.672990179195835</v>
      </c>
      <c r="T233" s="18">
        <v>434.29606196096296</v>
      </c>
      <c r="U233" s="18">
        <v>1036.6000761534672</v>
      </c>
      <c r="V233" s="18">
        <v>223.33337856793588</v>
      </c>
      <c r="W233" s="18">
        <v>165.33048752367327</v>
      </c>
    </row>
    <row r="234" spans="1:23">
      <c r="A234" s="78">
        <v>732</v>
      </c>
      <c r="B234" s="78" t="s">
        <v>837</v>
      </c>
      <c r="C234" s="81">
        <v>3174</v>
      </c>
      <c r="D234" s="100">
        <v>-3392.9089440584789</v>
      </c>
      <c r="E234" s="100">
        <v>1482.9856878526459</v>
      </c>
      <c r="F234" s="100">
        <v>481.47628540591938</v>
      </c>
      <c r="G234" s="100">
        <v>251.7612971374646</v>
      </c>
      <c r="H234" s="100">
        <v>2216.2232703960299</v>
      </c>
      <c r="I234" s="359">
        <v>1123.8907374229252</v>
      </c>
      <c r="J234" s="359">
        <v>238.54488262311511</v>
      </c>
      <c r="K234" s="359">
        <v>65.32325141776937</v>
      </c>
      <c r="L234" s="359">
        <v>1427.7588714638098</v>
      </c>
      <c r="M234" s="359">
        <v>-37.933207309388784</v>
      </c>
      <c r="N234" s="100">
        <v>213.13999049197247</v>
      </c>
      <c r="O234" s="359">
        <v>-479.75015752993073</v>
      </c>
      <c r="P234" s="100">
        <v>-266.61016703795826</v>
      </c>
      <c r="Q234" s="227"/>
      <c r="R234" s="18">
        <v>-614.34605992953061</v>
      </c>
      <c r="S234" s="18">
        <v>-401.20606943755814</v>
      </c>
      <c r="T234" s="18">
        <v>729.5148294512868</v>
      </c>
      <c r="U234" s="18">
        <v>3733.8751152224663</v>
      </c>
      <c r="V234" s="18">
        <v>4597.9461356001284</v>
      </c>
      <c r="W234" s="18">
        <v>172.44019626193557</v>
      </c>
    </row>
    <row r="235" spans="1:23">
      <c r="A235" s="78">
        <v>734</v>
      </c>
      <c r="B235" s="78" t="s">
        <v>838</v>
      </c>
      <c r="C235" s="81">
        <v>49841</v>
      </c>
      <c r="D235" s="100">
        <v>-2366.1380568983336</v>
      </c>
      <c r="E235" s="100">
        <v>1670.5164256968774</v>
      </c>
      <c r="F235" s="100">
        <v>350.44299917959523</v>
      </c>
      <c r="G235" s="100">
        <v>193.97974070081091</v>
      </c>
      <c r="H235" s="100">
        <v>2214.9391655772833</v>
      </c>
      <c r="I235" s="359">
        <v>366.85854593037908</v>
      </c>
      <c r="J235" s="359">
        <v>183.24679760557743</v>
      </c>
      <c r="K235" s="359">
        <v>-25.808832086033586</v>
      </c>
      <c r="L235" s="359">
        <v>524.29651144992295</v>
      </c>
      <c r="M235" s="359">
        <v>-1.8494813506952108</v>
      </c>
      <c r="N235" s="100">
        <v>371.24813877817758</v>
      </c>
      <c r="O235" s="359">
        <v>-322.2700186593367</v>
      </c>
      <c r="P235" s="100">
        <v>48.978120118840906</v>
      </c>
      <c r="Q235" s="227"/>
      <c r="R235" s="18">
        <v>-352.92913090827238</v>
      </c>
      <c r="S235" s="18">
        <v>18.319007869905228</v>
      </c>
      <c r="T235" s="18">
        <v>181.87669977969128</v>
      </c>
      <c r="U235" s="18">
        <v>920.96663592559071</v>
      </c>
      <c r="V235" s="18">
        <v>1195.0213526766329</v>
      </c>
      <c r="W235" s="18">
        <v>206.23659576504662</v>
      </c>
    </row>
    <row r="236" spans="1:23">
      <c r="A236" s="78">
        <v>738</v>
      </c>
      <c r="B236" s="78" t="s">
        <v>839</v>
      </c>
      <c r="C236" s="81">
        <v>2900</v>
      </c>
      <c r="D236" s="100">
        <v>-2593.1720517620383</v>
      </c>
      <c r="E236" s="100">
        <v>1832.8596456578023</v>
      </c>
      <c r="F236" s="100">
        <v>520.42380542882916</v>
      </c>
      <c r="G236" s="100">
        <v>141.98015014782328</v>
      </c>
      <c r="H236" s="100">
        <v>2495.2636012344547</v>
      </c>
      <c r="I236" s="359">
        <v>487.07614299733046</v>
      </c>
      <c r="J236" s="359">
        <v>196.4726387553994</v>
      </c>
      <c r="K236" s="359">
        <v>-172.95517241379309</v>
      </c>
      <c r="L236" s="359">
        <v>510.59360933893674</v>
      </c>
      <c r="M236" s="359">
        <v>-82.758620689655174</v>
      </c>
      <c r="N236" s="100">
        <v>329.92653812169817</v>
      </c>
      <c r="O236" s="359">
        <v>-301.56275862068964</v>
      </c>
      <c r="P236" s="100">
        <v>28.363779501008509</v>
      </c>
      <c r="Q236" s="227"/>
      <c r="R236" s="18">
        <v>-487.8153497159654</v>
      </c>
      <c r="S236" s="18">
        <v>-157.88881159426722</v>
      </c>
      <c r="T236" s="18">
        <v>215.81349740211439</v>
      </c>
      <c r="U236" s="18">
        <v>1897.7443557595968</v>
      </c>
      <c r="V236" s="18">
        <v>3687.835018490819</v>
      </c>
      <c r="W236" s="18">
        <v>208.27950518838662</v>
      </c>
    </row>
    <row r="237" spans="1:23">
      <c r="A237" s="78">
        <v>739</v>
      </c>
      <c r="B237" s="78" t="s">
        <v>840</v>
      </c>
      <c r="C237" s="81">
        <v>3110</v>
      </c>
      <c r="D237" s="100">
        <v>-3359.7322163150184</v>
      </c>
      <c r="E237" s="100">
        <v>1563.1587349964793</v>
      </c>
      <c r="F237" s="100">
        <v>518.32018438103012</v>
      </c>
      <c r="G237" s="100">
        <v>263.34919790774717</v>
      </c>
      <c r="H237" s="100">
        <v>2344.8281172852567</v>
      </c>
      <c r="I237" s="359">
        <v>969.93902736170742</v>
      </c>
      <c r="J237" s="359">
        <v>226.45810283332005</v>
      </c>
      <c r="K237" s="359">
        <v>131.42379421221864</v>
      </c>
      <c r="L237" s="359">
        <v>1327.8209244072461</v>
      </c>
      <c r="M237" s="359">
        <v>-14.083601286173634</v>
      </c>
      <c r="N237" s="100">
        <v>298.83322409131068</v>
      </c>
      <c r="O237" s="359">
        <v>-348.23376205787781</v>
      </c>
      <c r="P237" s="100">
        <v>-49.400537966567121</v>
      </c>
      <c r="Q237" s="227"/>
      <c r="R237" s="18">
        <v>-438.91029313616536</v>
      </c>
      <c r="S237" s="18">
        <v>-140.07706904485465</v>
      </c>
      <c r="T237" s="18">
        <v>926.1589415700405</v>
      </c>
      <c r="U237" s="18">
        <v>2663.221929859882</v>
      </c>
      <c r="V237" s="18">
        <v>1449.6922073085204</v>
      </c>
      <c r="W237" s="18">
        <v>175.63581292095276</v>
      </c>
    </row>
    <row r="238" spans="1:23">
      <c r="A238" s="78">
        <v>740</v>
      </c>
      <c r="B238" s="78" t="s">
        <v>841</v>
      </c>
      <c r="C238" s="81">
        <v>30654</v>
      </c>
      <c r="D238" s="100">
        <v>-2450.8310702236718</v>
      </c>
      <c r="E238" s="100">
        <v>1830.8095001407316</v>
      </c>
      <c r="F238" s="100">
        <v>498.74791681700214</v>
      </c>
      <c r="G238" s="100">
        <v>287.08399070367273</v>
      </c>
      <c r="H238" s="100">
        <v>2616.6414076614064</v>
      </c>
      <c r="I238" s="359">
        <v>-16.182187424236808</v>
      </c>
      <c r="J238" s="359">
        <v>200.69278673059904</v>
      </c>
      <c r="K238" s="359">
        <v>-45.436517257127946</v>
      </c>
      <c r="L238" s="359">
        <v>139.07408204923428</v>
      </c>
      <c r="M238" s="359">
        <v>-47.30214653878776</v>
      </c>
      <c r="N238" s="100">
        <v>257.58227294818141</v>
      </c>
      <c r="O238" s="359">
        <v>-391.46604032100214</v>
      </c>
      <c r="P238" s="100">
        <v>-133.8837673728207</v>
      </c>
      <c r="Q238" s="227"/>
      <c r="R238" s="18">
        <v>-699.71092214140765</v>
      </c>
      <c r="S238" s="18">
        <v>-442.12864919322624</v>
      </c>
      <c r="T238" s="18">
        <v>40.93609170404207</v>
      </c>
      <c r="U238" s="18">
        <v>1122.5005296739687</v>
      </c>
      <c r="V238" s="18">
        <v>4040.2422722114297</v>
      </c>
      <c r="W238" s="18">
        <v>196.8612365742722</v>
      </c>
    </row>
    <row r="239" spans="1:23">
      <c r="A239" s="78">
        <v>742</v>
      </c>
      <c r="B239" s="78" t="s">
        <v>842</v>
      </c>
      <c r="C239" s="81">
        <v>977</v>
      </c>
      <c r="D239" s="100">
        <v>-4384.0746581580552</v>
      </c>
      <c r="E239" s="100">
        <v>1629.6496099198068</v>
      </c>
      <c r="F239" s="100">
        <v>483.94543094247632</v>
      </c>
      <c r="G239" s="100">
        <v>648.88324758310387</v>
      </c>
      <c r="H239" s="100">
        <v>2762.4782884453871</v>
      </c>
      <c r="I239" s="359">
        <v>1051.0487369355692</v>
      </c>
      <c r="J239" s="359">
        <v>233.17672025081217</v>
      </c>
      <c r="K239" s="359">
        <v>414.62128966223133</v>
      </c>
      <c r="L239" s="359">
        <v>1698.8467468486128</v>
      </c>
      <c r="M239" s="359">
        <v>18.510747185261003</v>
      </c>
      <c r="N239" s="100">
        <v>95.761124321205955</v>
      </c>
      <c r="O239" s="359">
        <v>-297.7891504605937</v>
      </c>
      <c r="P239" s="100">
        <v>-202.02802613938769</v>
      </c>
      <c r="Q239" s="227"/>
      <c r="R239" s="18">
        <v>-464.62062694222544</v>
      </c>
      <c r="S239" s="18">
        <v>-368.85950262101949</v>
      </c>
      <c r="T239" s="18">
        <v>2054.9515479164352</v>
      </c>
      <c r="U239" s="18">
        <v>2462.768965595611</v>
      </c>
      <c r="V239" s="18">
        <v>1308.4091443815109</v>
      </c>
      <c r="W239" s="18">
        <v>179.08237471646231</v>
      </c>
    </row>
    <row r="240" spans="1:23">
      <c r="A240" s="78">
        <v>743</v>
      </c>
      <c r="B240" s="78" t="s">
        <v>843</v>
      </c>
      <c r="C240" s="81">
        <v>66090</v>
      </c>
      <c r="D240" s="100">
        <v>-2645.9719479562682</v>
      </c>
      <c r="E240" s="100">
        <v>1801.2614137228902</v>
      </c>
      <c r="F240" s="100">
        <v>501.16535519344689</v>
      </c>
      <c r="G240" s="100">
        <v>225.51274186836719</v>
      </c>
      <c r="H240" s="100">
        <v>2527.9395107847045</v>
      </c>
      <c r="I240" s="359">
        <v>252.76521866524121</v>
      </c>
      <c r="J240" s="359">
        <v>149.67181042782235</v>
      </c>
      <c r="K240" s="359">
        <v>-45.823119987895296</v>
      </c>
      <c r="L240" s="359">
        <v>356.6139091051682</v>
      </c>
      <c r="M240" s="359">
        <v>92.101679527916474</v>
      </c>
      <c r="N240" s="100">
        <v>330.68315146152116</v>
      </c>
      <c r="O240" s="359">
        <v>-328.34014223029203</v>
      </c>
      <c r="P240" s="100">
        <v>2.3430092312291193</v>
      </c>
      <c r="Q240" s="227"/>
      <c r="R240" s="18">
        <v>-389.858787368322</v>
      </c>
      <c r="S240" s="18">
        <v>-59.175635906800892</v>
      </c>
      <c r="T240" s="18">
        <v>155.45254896903521</v>
      </c>
      <c r="U240" s="18">
        <v>30.686288230483566</v>
      </c>
      <c r="V240" s="18">
        <v>5510.3910542756921</v>
      </c>
      <c r="W240" s="18">
        <v>214.43588258605834</v>
      </c>
    </row>
    <row r="241" spans="1:23">
      <c r="A241" s="78">
        <v>746</v>
      </c>
      <c r="B241" s="78" t="s">
        <v>844</v>
      </c>
      <c r="C241" s="81">
        <v>4571</v>
      </c>
      <c r="D241" s="100">
        <v>-3724.417933166515</v>
      </c>
      <c r="E241" s="100">
        <v>1512.0968900133566</v>
      </c>
      <c r="F241" s="100">
        <v>338.85473580478703</v>
      </c>
      <c r="G241" s="100">
        <v>418.71816435459465</v>
      </c>
      <c r="H241" s="100">
        <v>2269.6697901727384</v>
      </c>
      <c r="I241" s="359">
        <v>1321.7589386099214</v>
      </c>
      <c r="J241" s="359">
        <v>202.80854555663453</v>
      </c>
      <c r="K241" s="359">
        <v>44.735068912710567</v>
      </c>
      <c r="L241" s="359">
        <v>1569.3025530792665</v>
      </c>
      <c r="M241" s="359">
        <v>-1.1813607525705534</v>
      </c>
      <c r="N241" s="100">
        <v>113.37304933291912</v>
      </c>
      <c r="O241" s="359">
        <v>-316.71209800918837</v>
      </c>
      <c r="P241" s="100">
        <v>-203.33904867626924</v>
      </c>
      <c r="Q241" s="227"/>
      <c r="R241" s="18">
        <v>-227.03988776812832</v>
      </c>
      <c r="S241" s="18">
        <v>-113.66683843520923</v>
      </c>
      <c r="T241" s="18">
        <v>907.18448673718058</v>
      </c>
      <c r="U241" s="18">
        <v>2387.8002273843099</v>
      </c>
      <c r="V241" s="18">
        <v>2408.9672103450757</v>
      </c>
      <c r="W241" s="18">
        <v>157.51009270972466</v>
      </c>
    </row>
    <row r="242" spans="1:23">
      <c r="A242" s="78">
        <v>747</v>
      </c>
      <c r="B242" s="78" t="s">
        <v>845</v>
      </c>
      <c r="C242" s="81">
        <v>1292</v>
      </c>
      <c r="D242" s="100">
        <v>-3492.1868228733783</v>
      </c>
      <c r="E242" s="100">
        <v>1359.6089019086251</v>
      </c>
      <c r="F242" s="100">
        <v>629.27818449682275</v>
      </c>
      <c r="G242" s="100">
        <v>359.74131561978669</v>
      </c>
      <c r="H242" s="100">
        <v>2348.6284020252347</v>
      </c>
      <c r="I242" s="359">
        <v>1008.2048450356162</v>
      </c>
      <c r="J242" s="359">
        <v>259.35881358450985</v>
      </c>
      <c r="K242" s="359">
        <v>-187.65557275541795</v>
      </c>
      <c r="L242" s="359">
        <v>1079.908085864708</v>
      </c>
      <c r="M242" s="359">
        <v>19.078947368421051</v>
      </c>
      <c r="N242" s="100">
        <v>-44.571387615014238</v>
      </c>
      <c r="O242" s="359">
        <v>-403.86808049535597</v>
      </c>
      <c r="P242" s="100">
        <v>-448.43946811037029</v>
      </c>
      <c r="Q242" s="227"/>
      <c r="R242" s="18">
        <v>-324.0591357745339</v>
      </c>
      <c r="S242" s="18">
        <v>-368.63052338954816</v>
      </c>
      <c r="T242" s="18">
        <v>3882.0921083783019</v>
      </c>
      <c r="U242" s="18">
        <v>4290.3485536582857</v>
      </c>
      <c r="V242" s="18">
        <v>368.63052338954816</v>
      </c>
      <c r="W242" s="18">
        <v>144.63924488389625</v>
      </c>
    </row>
    <row r="243" spans="1:23">
      <c r="A243" s="78">
        <v>748</v>
      </c>
      <c r="B243" s="78" t="s">
        <v>846</v>
      </c>
      <c r="C243" s="81">
        <v>4658</v>
      </c>
      <c r="D243" s="100">
        <v>-3548.5446471086343</v>
      </c>
      <c r="E243" s="100">
        <v>1633.5627709899331</v>
      </c>
      <c r="F243" s="100">
        <v>449.72008429850121</v>
      </c>
      <c r="G243" s="100">
        <v>190.95880402721974</v>
      </c>
      <c r="H243" s="100">
        <v>2274.241659315654</v>
      </c>
      <c r="I243" s="359">
        <v>1005.1731707836097</v>
      </c>
      <c r="J243" s="359">
        <v>218.05072874770394</v>
      </c>
      <c r="K243" s="359">
        <v>92.173679690854442</v>
      </c>
      <c r="L243" s="359">
        <v>1315.3975792221681</v>
      </c>
      <c r="M243" s="359">
        <v>-54.96994418205238</v>
      </c>
      <c r="N243" s="100">
        <v>-13.875352752864366</v>
      </c>
      <c r="O243" s="359">
        <v>-257.70030055817944</v>
      </c>
      <c r="P243" s="100">
        <v>-271.57565331104382</v>
      </c>
      <c r="Q243" s="227"/>
      <c r="R243" s="18">
        <v>-335.47254698937957</v>
      </c>
      <c r="S243" s="18">
        <v>-349.3478997422439</v>
      </c>
      <c r="T243" s="18">
        <v>713.01928622164246</v>
      </c>
      <c r="U243" s="18">
        <v>1033.6938626793942</v>
      </c>
      <c r="V243" s="18">
        <v>2733.8580178186717</v>
      </c>
      <c r="W243" s="18">
        <v>173.78327350956732</v>
      </c>
    </row>
    <row r="244" spans="1:23">
      <c r="A244" s="78">
        <v>749</v>
      </c>
      <c r="B244" s="78" t="s">
        <v>847</v>
      </c>
      <c r="C244" s="81">
        <v>20844</v>
      </c>
      <c r="D244" s="100">
        <v>-2957.6423034635136</v>
      </c>
      <c r="E244" s="100">
        <v>2088.2196856978771</v>
      </c>
      <c r="F244" s="100">
        <v>368.01733399196905</v>
      </c>
      <c r="G244" s="100">
        <v>414.32811891116518</v>
      </c>
      <c r="H244" s="100">
        <v>2870.5651386010118</v>
      </c>
      <c r="I244" s="359">
        <v>499.88535637790693</v>
      </c>
      <c r="J244" s="359">
        <v>144.88683330383253</v>
      </c>
      <c r="K244" s="359">
        <v>-94.786893110727306</v>
      </c>
      <c r="L244" s="359">
        <v>549.98529657101221</v>
      </c>
      <c r="M244" s="359">
        <v>-6.1504548071387459</v>
      </c>
      <c r="N244" s="100">
        <v>456.75767690137076</v>
      </c>
      <c r="O244" s="359">
        <v>-348.10089234312028</v>
      </c>
      <c r="P244" s="100">
        <v>108.65678455825048</v>
      </c>
      <c r="Q244" s="227"/>
      <c r="R244" s="18">
        <v>-216.12599797193224</v>
      </c>
      <c r="S244" s="18">
        <v>240.63167892943852</v>
      </c>
      <c r="T244" s="18">
        <v>268.85048295254734</v>
      </c>
      <c r="U244" s="18">
        <v>266.12568723626248</v>
      </c>
      <c r="V244" s="18">
        <v>2959.4578235652834</v>
      </c>
      <c r="W244" s="18">
        <v>222.15103039339118</v>
      </c>
    </row>
    <row r="245" spans="1:23">
      <c r="A245" s="78">
        <v>751</v>
      </c>
      <c r="B245" s="78" t="s">
        <v>848</v>
      </c>
      <c r="C245" s="81">
        <v>2765</v>
      </c>
      <c r="D245" s="100">
        <v>-3376.4607329216706</v>
      </c>
      <c r="E245" s="100">
        <v>1932.5686465840363</v>
      </c>
      <c r="F245" s="100">
        <v>870.82387768187971</v>
      </c>
      <c r="G245" s="100">
        <v>104.81498164024775</v>
      </c>
      <c r="H245" s="100">
        <v>2908.207505906164</v>
      </c>
      <c r="I245" s="359">
        <v>900.17434955296073</v>
      </c>
      <c r="J245" s="359">
        <v>182.7764213487493</v>
      </c>
      <c r="K245" s="359">
        <v>84.852441229656421</v>
      </c>
      <c r="L245" s="359">
        <v>1167.8032121313665</v>
      </c>
      <c r="M245" s="359">
        <v>-65.099457504520799</v>
      </c>
      <c r="N245" s="100">
        <v>634.45052761133877</v>
      </c>
      <c r="O245" s="359">
        <v>-345.49728752260393</v>
      </c>
      <c r="P245" s="100">
        <v>288.95324008873484</v>
      </c>
      <c r="Q245" s="227"/>
      <c r="R245" s="18">
        <v>-1047.0640065881769</v>
      </c>
      <c r="S245" s="18">
        <v>-412.61347897683811</v>
      </c>
      <c r="T245" s="18">
        <v>1262.7615428671977</v>
      </c>
      <c r="U245" s="18">
        <v>2568.3794290094247</v>
      </c>
      <c r="V245" s="18">
        <v>1647.4677285247585</v>
      </c>
      <c r="W245" s="18">
        <v>205.59240921106766</v>
      </c>
    </row>
    <row r="246" spans="1:23">
      <c r="A246" s="78">
        <v>753</v>
      </c>
      <c r="B246" s="78" t="s">
        <v>849</v>
      </c>
      <c r="C246" s="81">
        <v>23240</v>
      </c>
      <c r="D246" s="100">
        <v>-2959.4931558513981</v>
      </c>
      <c r="E246" s="100">
        <v>1842.0664389410699</v>
      </c>
      <c r="F246" s="100">
        <v>553.91438413278411</v>
      </c>
      <c r="G246" s="100">
        <v>193.11400847706628</v>
      </c>
      <c r="H246" s="100">
        <v>2589.0948315509204</v>
      </c>
      <c r="I246" s="359">
        <v>942.68385872676117</v>
      </c>
      <c r="J246" s="359">
        <v>106.52291811641389</v>
      </c>
      <c r="K246" s="359">
        <v>-98.917125645438901</v>
      </c>
      <c r="L246" s="359">
        <v>950.28965119773613</v>
      </c>
      <c r="M246" s="359">
        <v>-91.003270223752153</v>
      </c>
      <c r="N246" s="100">
        <v>488.88805667350624</v>
      </c>
      <c r="O246" s="359">
        <v>-453.95869191049917</v>
      </c>
      <c r="P246" s="100">
        <v>34.929364763007101</v>
      </c>
      <c r="Q246" s="227"/>
      <c r="R246" s="18">
        <v>-691.29364544783959</v>
      </c>
      <c r="S246" s="18">
        <v>-202.40558877433335</v>
      </c>
      <c r="T246" s="18">
        <v>156.50564699564953</v>
      </c>
      <c r="U246" s="18">
        <v>1374.2045328378408</v>
      </c>
      <c r="V246" s="18">
        <v>4562.6219721650396</v>
      </c>
      <c r="W246" s="18">
        <v>279.10097559713182</v>
      </c>
    </row>
    <row r="247" spans="1:23">
      <c r="A247" s="78">
        <v>755</v>
      </c>
      <c r="B247" s="78" t="s">
        <v>850</v>
      </c>
      <c r="C247" s="81">
        <v>6191</v>
      </c>
      <c r="D247" s="100">
        <v>-3037.9848106934564</v>
      </c>
      <c r="E247" s="100">
        <v>2286.2524398404385</v>
      </c>
      <c r="F247" s="100">
        <v>461.59669141893181</v>
      </c>
      <c r="G247" s="100">
        <v>82.436990024649418</v>
      </c>
      <c r="H247" s="100">
        <v>2830.2861212840194</v>
      </c>
      <c r="I247" s="359">
        <v>807.11559072269961</v>
      </c>
      <c r="J247" s="359">
        <v>140.34843642600239</v>
      </c>
      <c r="K247" s="359">
        <v>-267.98255532224198</v>
      </c>
      <c r="L247" s="359">
        <v>679.48147182646005</v>
      </c>
      <c r="M247" s="359">
        <v>-118.39640445808432</v>
      </c>
      <c r="N247" s="100">
        <v>353.38637795893845</v>
      </c>
      <c r="O247" s="359">
        <v>-323.04958811177517</v>
      </c>
      <c r="P247" s="100">
        <v>30.336789847163285</v>
      </c>
      <c r="Q247" s="227"/>
      <c r="R247" s="18">
        <v>-949.71395133640658</v>
      </c>
      <c r="S247" s="18">
        <v>-596.32757337746807</v>
      </c>
      <c r="T247" s="18">
        <v>45.664539454325364</v>
      </c>
      <c r="U247" s="18">
        <v>1271.9300630400928</v>
      </c>
      <c r="V247" s="18">
        <v>4400.2364733936211</v>
      </c>
      <c r="W247" s="18">
        <v>265.84330695819051</v>
      </c>
    </row>
    <row r="248" spans="1:23">
      <c r="A248" s="78">
        <v>758</v>
      </c>
      <c r="B248" s="78" t="s">
        <v>851</v>
      </c>
      <c r="C248" s="81">
        <v>7879</v>
      </c>
      <c r="D248" s="100">
        <v>-3604.7426725005903</v>
      </c>
      <c r="E248" s="100">
        <v>1720.1599577243121</v>
      </c>
      <c r="F248" s="100">
        <v>1182.010331137441</v>
      </c>
      <c r="G248" s="100">
        <v>1061.6315056192927</v>
      </c>
      <c r="H248" s="100">
        <v>3963.8017944810454</v>
      </c>
      <c r="I248" s="359">
        <v>642.59623314802525</v>
      </c>
      <c r="J248" s="359">
        <v>191.84007373540814</v>
      </c>
      <c r="K248" s="359">
        <v>-115.15585734230233</v>
      </c>
      <c r="L248" s="359">
        <v>719.28044954113113</v>
      </c>
      <c r="M248" s="359">
        <v>414.64652874730297</v>
      </c>
      <c r="N248" s="100">
        <v>1492.9861002688904</v>
      </c>
      <c r="O248" s="359">
        <v>-380.75897956593474</v>
      </c>
      <c r="P248" s="100">
        <v>1112.2271207029557</v>
      </c>
      <c r="Q248" s="227"/>
      <c r="R248" s="18">
        <v>-602.57676643119544</v>
      </c>
      <c r="S248" s="18">
        <v>890.40933383769504</v>
      </c>
      <c r="T248" s="18">
        <v>1185.1178493361508</v>
      </c>
      <c r="U248" s="18">
        <v>3765.6199883796935</v>
      </c>
      <c r="V248" s="18">
        <v>1948.7277470101287</v>
      </c>
      <c r="W248" s="18">
        <v>215.01999471553904</v>
      </c>
    </row>
    <row r="249" spans="1:23">
      <c r="A249" s="78">
        <v>759</v>
      </c>
      <c r="B249" s="78" t="s">
        <v>852</v>
      </c>
      <c r="C249" s="81">
        <v>1858</v>
      </c>
      <c r="D249" s="100">
        <v>-2907.2814032543383</v>
      </c>
      <c r="E249" s="100">
        <v>1355.9337868639032</v>
      </c>
      <c r="F249" s="100">
        <v>657.09991130967376</v>
      </c>
      <c r="G249" s="100">
        <v>559.4421829510926</v>
      </c>
      <c r="H249" s="100">
        <v>2572.4758811246693</v>
      </c>
      <c r="I249" s="359">
        <v>958.73479893599949</v>
      </c>
      <c r="J249" s="359">
        <v>262.09482147745325</v>
      </c>
      <c r="K249" s="359">
        <v>-272.43649085037674</v>
      </c>
      <c r="L249" s="359">
        <v>948.39312956307595</v>
      </c>
      <c r="M249" s="359">
        <v>-42.411194833153928</v>
      </c>
      <c r="N249" s="100">
        <v>571.17641260025334</v>
      </c>
      <c r="O249" s="359">
        <v>-266.36706135629714</v>
      </c>
      <c r="P249" s="100">
        <v>304.8093512439562</v>
      </c>
      <c r="Q249" s="227"/>
      <c r="R249" s="18">
        <v>-284.23066694921067</v>
      </c>
      <c r="S249" s="18">
        <v>286.94574565104267</v>
      </c>
      <c r="T249" s="18">
        <v>1067.4882267781898</v>
      </c>
      <c r="U249" s="18">
        <v>3425.1307889304844</v>
      </c>
      <c r="V249" s="18">
        <v>2719.3771822283975</v>
      </c>
      <c r="W249" s="18">
        <v>149.00371284218718</v>
      </c>
    </row>
    <row r="250" spans="1:23">
      <c r="A250" s="78">
        <v>761</v>
      </c>
      <c r="B250" s="78" t="s">
        <v>853</v>
      </c>
      <c r="C250" s="81">
        <v>8287</v>
      </c>
      <c r="D250" s="100">
        <v>-2560.2672393727698</v>
      </c>
      <c r="E250" s="100">
        <v>1527.9082454651909</v>
      </c>
      <c r="F250" s="100">
        <v>256.74279772133747</v>
      </c>
      <c r="G250" s="100">
        <v>137.78964927841554</v>
      </c>
      <c r="H250" s="100">
        <v>1922.4406924649438</v>
      </c>
      <c r="I250" s="359">
        <v>704.30206339351639</v>
      </c>
      <c r="J250" s="359">
        <v>220.33699214094156</v>
      </c>
      <c r="K250" s="359">
        <v>74.88536261614577</v>
      </c>
      <c r="L250" s="359">
        <v>999.52441815060376</v>
      </c>
      <c r="M250" s="359">
        <v>-16.181971763002291</v>
      </c>
      <c r="N250" s="100">
        <v>345.51589947977561</v>
      </c>
      <c r="O250" s="359">
        <v>-314.08229757451431</v>
      </c>
      <c r="P250" s="100">
        <v>31.433601905261281</v>
      </c>
      <c r="Q250" s="227"/>
      <c r="R250" s="18">
        <v>-500.94072404029953</v>
      </c>
      <c r="S250" s="18">
        <v>-155.42482456052397</v>
      </c>
      <c r="T250" s="18">
        <v>502.21646221506842</v>
      </c>
      <c r="U250" s="18">
        <v>3882.856947414175</v>
      </c>
      <c r="V250" s="18">
        <v>1692.2217160773575</v>
      </c>
      <c r="W250" s="18">
        <v>186.33027383721841</v>
      </c>
    </row>
    <row r="251" spans="1:23">
      <c r="A251" s="78">
        <v>762</v>
      </c>
      <c r="B251" s="78" t="s">
        <v>854</v>
      </c>
      <c r="C251" s="81">
        <v>3556</v>
      </c>
      <c r="D251" s="100">
        <v>-2680.0007627509967</v>
      </c>
      <c r="E251" s="100">
        <v>1387.5485958329441</v>
      </c>
      <c r="F251" s="100">
        <v>334.87912029057264</v>
      </c>
      <c r="G251" s="100">
        <v>425.7002781617374</v>
      </c>
      <c r="H251" s="100">
        <v>2148.1279942852543</v>
      </c>
      <c r="I251" s="359">
        <v>1067.8423209544644</v>
      </c>
      <c r="J251" s="359">
        <v>248.94025577663561</v>
      </c>
      <c r="K251" s="359">
        <v>-17.170416197975253</v>
      </c>
      <c r="L251" s="359">
        <v>1299.6121605331248</v>
      </c>
      <c r="M251" s="359">
        <v>56.524184476940384</v>
      </c>
      <c r="N251" s="100">
        <v>824.26357654432286</v>
      </c>
      <c r="O251" s="359">
        <v>-374.26321709786282</v>
      </c>
      <c r="P251" s="100">
        <v>450.00035944646004</v>
      </c>
      <c r="Q251" s="227"/>
      <c r="R251" s="18">
        <v>-515.05471889486591</v>
      </c>
      <c r="S251" s="18">
        <v>309.20885764945695</v>
      </c>
      <c r="T251" s="18">
        <v>1424.887835522778</v>
      </c>
      <c r="U251" s="18">
        <v>3574.1388454964826</v>
      </c>
      <c r="V251" s="18">
        <v>1233.2997784585298</v>
      </c>
      <c r="W251" s="18">
        <v>161.3428599805749</v>
      </c>
    </row>
    <row r="252" spans="1:23">
      <c r="A252" s="78">
        <v>765</v>
      </c>
      <c r="B252" s="78" t="s">
        <v>855</v>
      </c>
      <c r="C252" s="81">
        <v>10098</v>
      </c>
      <c r="D252" s="100">
        <v>-3468.5399130350766</v>
      </c>
      <c r="E252" s="100">
        <v>1561.6222559500038</v>
      </c>
      <c r="F252" s="100">
        <v>570.11923330614184</v>
      </c>
      <c r="G252" s="100">
        <v>218.44081899842129</v>
      </c>
      <c r="H252" s="100">
        <v>2350.182308254567</v>
      </c>
      <c r="I252" s="359">
        <v>428.69137514297586</v>
      </c>
      <c r="J252" s="359">
        <v>184.43097960710963</v>
      </c>
      <c r="K252" s="359">
        <v>59.864626658744307</v>
      </c>
      <c r="L252" s="359">
        <v>672.98698140882982</v>
      </c>
      <c r="M252" s="359">
        <v>480.52287581699346</v>
      </c>
      <c r="N252" s="100">
        <v>35.152252445313152</v>
      </c>
      <c r="O252" s="359">
        <v>-407.25529807882748</v>
      </c>
      <c r="P252" s="100">
        <v>-372.10304563351434</v>
      </c>
      <c r="Q252" s="227"/>
      <c r="R252" s="18">
        <v>-1484.2905447062549</v>
      </c>
      <c r="S252" s="18">
        <v>-1449.1382922609416</v>
      </c>
      <c r="T252" s="18">
        <v>3651.108007172365</v>
      </c>
      <c r="U252" s="18">
        <v>4015.1343846803702</v>
      </c>
      <c r="V252" s="18">
        <v>6366.4901629284004</v>
      </c>
      <c r="W252" s="18">
        <v>208.2163007933338</v>
      </c>
    </row>
    <row r="253" spans="1:23">
      <c r="A253" s="78">
        <v>768</v>
      </c>
      <c r="B253" s="78" t="s">
        <v>856</v>
      </c>
      <c r="C253" s="81">
        <v>2293</v>
      </c>
      <c r="D253" s="100">
        <v>-3133.7537598044592</v>
      </c>
      <c r="E253" s="100">
        <v>1317.5377605608676</v>
      </c>
      <c r="F253" s="100">
        <v>491.56132492891521</v>
      </c>
      <c r="G253" s="100">
        <v>339.67832299211705</v>
      </c>
      <c r="H253" s="100">
        <v>2148.7774084818998</v>
      </c>
      <c r="I253" s="359">
        <v>935.05717409662475</v>
      </c>
      <c r="J253" s="359">
        <v>247.42787519752954</v>
      </c>
      <c r="K253" s="359">
        <v>104.77322285215874</v>
      </c>
      <c r="L253" s="359">
        <v>1287.2582721463132</v>
      </c>
      <c r="M253" s="359">
        <v>49.28041866550371</v>
      </c>
      <c r="N253" s="100">
        <v>351.56233948925745</v>
      </c>
      <c r="O253" s="359">
        <v>-258.53726995202794</v>
      </c>
      <c r="P253" s="100">
        <v>93.025069537229527</v>
      </c>
      <c r="Q253" s="227"/>
      <c r="R253" s="18">
        <v>-929.85526948001927</v>
      </c>
      <c r="S253" s="18">
        <v>-578.29292999076188</v>
      </c>
      <c r="T253" s="18">
        <v>266.64763230915884</v>
      </c>
      <c r="U253" s="18">
        <v>2925.6798139584075</v>
      </c>
      <c r="V253" s="18">
        <v>1730.3583464757162</v>
      </c>
      <c r="W253" s="18">
        <v>156.8497334001033</v>
      </c>
    </row>
    <row r="254" spans="1:23">
      <c r="A254" s="78">
        <v>777</v>
      </c>
      <c r="B254" s="78" t="s">
        <v>857</v>
      </c>
      <c r="C254" s="81">
        <v>7033</v>
      </c>
      <c r="D254" s="100">
        <v>-2684.0799526978908</v>
      </c>
      <c r="E254" s="100">
        <v>1515.4864431684134</v>
      </c>
      <c r="F254" s="100">
        <v>528.57040098222512</v>
      </c>
      <c r="G254" s="100">
        <v>259.69601523392009</v>
      </c>
      <c r="H254" s="100">
        <v>2303.7528593845586</v>
      </c>
      <c r="I254" s="359">
        <v>952.73254914522931</v>
      </c>
      <c r="J254" s="359">
        <v>221.71503260889278</v>
      </c>
      <c r="K254" s="359">
        <v>-23.403099672970281</v>
      </c>
      <c r="L254" s="359">
        <v>1151.0444820811517</v>
      </c>
      <c r="M254" s="359">
        <v>-41.319493814872743</v>
      </c>
      <c r="N254" s="100">
        <v>729.39789495294656</v>
      </c>
      <c r="O254" s="359">
        <v>-641.62476894639553</v>
      </c>
      <c r="P254" s="100">
        <v>87.773126006551152</v>
      </c>
      <c r="Q254" s="227"/>
      <c r="R254" s="18">
        <v>-811.1439199541021</v>
      </c>
      <c r="S254" s="18">
        <v>-81.746025001155445</v>
      </c>
      <c r="T254" s="18">
        <v>2987.0672825002544</v>
      </c>
      <c r="U254" s="18">
        <v>2656.452700651686</v>
      </c>
      <c r="V254" s="18">
        <v>4125.1451363334463</v>
      </c>
      <c r="W254" s="18">
        <v>170.27937563690037</v>
      </c>
    </row>
    <row r="255" spans="1:23">
      <c r="A255" s="78">
        <v>778</v>
      </c>
      <c r="B255" s="78" t="s">
        <v>858</v>
      </c>
      <c r="C255" s="81">
        <v>6564</v>
      </c>
      <c r="D255" s="100">
        <v>-2813.9732443705716</v>
      </c>
      <c r="E255" s="100">
        <v>1637.4264957718483</v>
      </c>
      <c r="F255" s="100">
        <v>328.83545116162497</v>
      </c>
      <c r="G255" s="100">
        <v>481.19129960348408</v>
      </c>
      <c r="H255" s="100">
        <v>2447.4532465369571</v>
      </c>
      <c r="I255" s="359">
        <v>652.87622521006278</v>
      </c>
      <c r="J255" s="359">
        <v>207.05935675423427</v>
      </c>
      <c r="K255" s="359">
        <v>20.807129798903109</v>
      </c>
      <c r="L255" s="359">
        <v>880.74271176320019</v>
      </c>
      <c r="M255" s="359">
        <v>68.555758683729437</v>
      </c>
      <c r="N255" s="100">
        <v>582.77847261331578</v>
      </c>
      <c r="O255" s="359">
        <v>-365.63071297989029</v>
      </c>
      <c r="P255" s="100">
        <v>217.14775963342555</v>
      </c>
      <c r="Q255" s="227"/>
      <c r="R255" s="18">
        <v>-348.24200009018205</v>
      </c>
      <c r="S255" s="18">
        <v>234.53647252313382</v>
      </c>
      <c r="T255" s="18">
        <v>139.56440183553073</v>
      </c>
      <c r="U255" s="18">
        <v>1649.3520149569731</v>
      </c>
      <c r="V255" s="18">
        <v>2233.9908507553546</v>
      </c>
      <c r="W255" s="18">
        <v>179.93697755734598</v>
      </c>
    </row>
    <row r="256" spans="1:23">
      <c r="A256" s="78">
        <v>781</v>
      </c>
      <c r="B256" s="78" t="s">
        <v>859</v>
      </c>
      <c r="C256" s="81">
        <v>3331</v>
      </c>
      <c r="D256" s="100">
        <v>-2730.1789541354965</v>
      </c>
      <c r="E256" s="100">
        <v>1092.7551545678409</v>
      </c>
      <c r="F256" s="100">
        <v>702.89060619609859</v>
      </c>
      <c r="G256" s="100">
        <v>306.93870926923893</v>
      </c>
      <c r="H256" s="100">
        <v>2102.5844700331786</v>
      </c>
      <c r="I256" s="359">
        <v>971.1979208953951</v>
      </c>
      <c r="J256" s="359">
        <v>240.81359272672856</v>
      </c>
      <c r="K256" s="359">
        <v>-100.05673971780246</v>
      </c>
      <c r="L256" s="359">
        <v>1111.9547739043212</v>
      </c>
      <c r="M256" s="359">
        <v>42.344641248874211</v>
      </c>
      <c r="N256" s="100">
        <v>526.70493105087758</v>
      </c>
      <c r="O256" s="359">
        <v>0</v>
      </c>
      <c r="P256" s="100">
        <v>526.70493105087758</v>
      </c>
      <c r="Q256" s="227"/>
      <c r="R256" s="18">
        <v>-683.69892055158118</v>
      </c>
      <c r="S256" s="18">
        <v>-156.99398950070361</v>
      </c>
      <c r="T256" s="18">
        <v>1550.2252937367484</v>
      </c>
      <c r="U256" s="18">
        <v>2858.7699375116808</v>
      </c>
      <c r="V256" s="18">
        <v>159.63633113985105</v>
      </c>
      <c r="W256" s="18">
        <v>170.74299290122514</v>
      </c>
    </row>
    <row r="257" spans="1:23">
      <c r="A257" s="78">
        <v>783</v>
      </c>
      <c r="B257" s="78" t="s">
        <v>860</v>
      </c>
      <c r="C257" s="81">
        <v>6326</v>
      </c>
      <c r="D257" s="100">
        <v>-2538.5814118339581</v>
      </c>
      <c r="E257" s="100">
        <v>1884.3503140366147</v>
      </c>
      <c r="F257" s="100">
        <v>460.56815696457636</v>
      </c>
      <c r="G257" s="100">
        <v>168.76562018280993</v>
      </c>
      <c r="H257" s="100">
        <v>2513.6840911840009</v>
      </c>
      <c r="I257" s="359">
        <v>219.16171007486395</v>
      </c>
      <c r="J257" s="359">
        <v>195.7973163086283</v>
      </c>
      <c r="K257" s="359">
        <v>-5.9701233006639267</v>
      </c>
      <c r="L257" s="359">
        <v>408.9889030828283</v>
      </c>
      <c r="M257" s="359">
        <v>-23.221625039519445</v>
      </c>
      <c r="N257" s="100">
        <v>360.86995739335163</v>
      </c>
      <c r="O257" s="359">
        <v>-393.0414163768574</v>
      </c>
      <c r="P257" s="100">
        <v>-32.171458983505786</v>
      </c>
      <c r="Q257" s="227"/>
      <c r="R257" s="18">
        <v>-386.33824982664117</v>
      </c>
      <c r="S257" s="18">
        <v>-25.46829243328952</v>
      </c>
      <c r="T257" s="18">
        <v>462.16062555372582</v>
      </c>
      <c r="U257" s="18">
        <v>1541.3943776041617</v>
      </c>
      <c r="V257" s="18">
        <v>805.04037589835434</v>
      </c>
      <c r="W257" s="18">
        <v>211.72475438613645</v>
      </c>
    </row>
    <row r="258" spans="1:23">
      <c r="A258" s="78">
        <v>785</v>
      </c>
      <c r="B258" s="78" t="s">
        <v>861</v>
      </c>
      <c r="C258" s="81">
        <v>2494</v>
      </c>
      <c r="D258" s="100">
        <v>-4492.1592385992108</v>
      </c>
      <c r="E258" s="100">
        <v>1379.7191110579865</v>
      </c>
      <c r="F258" s="100">
        <v>1624.9609234870309</v>
      </c>
      <c r="G258" s="100">
        <v>196.0864666820917</v>
      </c>
      <c r="H258" s="100">
        <v>3200.7665012271091</v>
      </c>
      <c r="I258" s="359">
        <v>1884.0376650426733</v>
      </c>
      <c r="J258" s="359">
        <v>255.26348517382837</v>
      </c>
      <c r="K258" s="359">
        <v>43.342020850040093</v>
      </c>
      <c r="L258" s="359">
        <v>2182.643171066542</v>
      </c>
      <c r="M258" s="359">
        <v>-130.63352044907779</v>
      </c>
      <c r="N258" s="100">
        <v>760.61691324536275</v>
      </c>
      <c r="O258" s="359">
        <v>-314.71932638331998</v>
      </c>
      <c r="P258" s="100">
        <v>445.89758686204271</v>
      </c>
      <c r="Q258" s="227"/>
      <c r="R258" s="18">
        <v>-487.62402637949259</v>
      </c>
      <c r="S258" s="18">
        <v>272.99288686587016</v>
      </c>
      <c r="T258" s="18">
        <v>757.27050780824231</v>
      </c>
      <c r="U258" s="18">
        <v>3004.2812467033164</v>
      </c>
      <c r="V258" s="18">
        <v>1717.9962871517723</v>
      </c>
      <c r="W258" s="18">
        <v>166.23121819975739</v>
      </c>
    </row>
    <row r="259" spans="1:23">
      <c r="A259" s="78">
        <v>790</v>
      </c>
      <c r="B259" s="78" t="s">
        <v>862</v>
      </c>
      <c r="C259" s="81">
        <v>23000</v>
      </c>
      <c r="D259" s="100">
        <v>-2287.3533924458516</v>
      </c>
      <c r="E259" s="100">
        <v>1695.0014297627447</v>
      </c>
      <c r="F259" s="100">
        <v>318.33937527572118</v>
      </c>
      <c r="G259" s="100">
        <v>199.15371056905357</v>
      </c>
      <c r="H259" s="100">
        <v>2212.4945156075196</v>
      </c>
      <c r="I259" s="359">
        <v>601.09949434941882</v>
      </c>
      <c r="J259" s="359">
        <v>190.3565771401654</v>
      </c>
      <c r="K259" s="359">
        <v>-91.858000000000004</v>
      </c>
      <c r="L259" s="359">
        <v>699.5980714895843</v>
      </c>
      <c r="M259" s="359">
        <v>-57.278260869565216</v>
      </c>
      <c r="N259" s="100">
        <v>567.46093378168689</v>
      </c>
      <c r="O259" s="359">
        <v>-393.43478260869563</v>
      </c>
      <c r="P259" s="100">
        <v>174.02615117299132</v>
      </c>
      <c r="Q259" s="227"/>
      <c r="R259" s="18">
        <v>-696.11992381428081</v>
      </c>
      <c r="S259" s="18">
        <v>-128.65899003259381</v>
      </c>
      <c r="T259" s="18">
        <v>1237.0034542873432</v>
      </c>
      <c r="U259" s="18">
        <v>2077.8382964660409</v>
      </c>
      <c r="V259" s="18">
        <v>2405.7456248152021</v>
      </c>
      <c r="W259" s="18">
        <v>190.44959884974656</v>
      </c>
    </row>
    <row r="260" spans="1:23">
      <c r="A260" s="78">
        <v>791</v>
      </c>
      <c r="B260" s="78" t="s">
        <v>863</v>
      </c>
      <c r="C260" s="81">
        <v>4837</v>
      </c>
      <c r="D260" s="100">
        <v>-3134.1228804123507</v>
      </c>
      <c r="E260" s="100">
        <v>1445.1352247908392</v>
      </c>
      <c r="F260" s="100">
        <v>380.18493936388728</v>
      </c>
      <c r="G260" s="100">
        <v>281.06693889374964</v>
      </c>
      <c r="H260" s="100">
        <v>2106.3871030484761</v>
      </c>
      <c r="I260" s="359">
        <v>1259.0278105922098</v>
      </c>
      <c r="J260" s="359">
        <v>260.37258335878215</v>
      </c>
      <c r="K260" s="359">
        <v>-46.98242712425057</v>
      </c>
      <c r="L260" s="359">
        <v>1472.4179668267413</v>
      </c>
      <c r="M260" s="359">
        <v>-60.53338846392392</v>
      </c>
      <c r="N260" s="100">
        <v>384.14880099894276</v>
      </c>
      <c r="O260" s="359">
        <v>-266.06553648955969</v>
      </c>
      <c r="P260" s="100">
        <v>118.08326450938311</v>
      </c>
      <c r="Q260" s="227"/>
      <c r="R260" s="18">
        <v>-280.12795729583536</v>
      </c>
      <c r="S260" s="18">
        <v>104.02084370310745</v>
      </c>
      <c r="T260" s="18">
        <v>129.7502626157582</v>
      </c>
      <c r="U260" s="18">
        <v>847.47957534345483</v>
      </c>
      <c r="V260" s="18">
        <v>2150.8875706032804</v>
      </c>
      <c r="W260" s="18">
        <v>158.806068658334</v>
      </c>
    </row>
    <row r="261" spans="1:23">
      <c r="A261" s="78">
        <v>831</v>
      </c>
      <c r="B261" s="78" t="s">
        <v>864</v>
      </c>
      <c r="C261" s="81">
        <v>4501</v>
      </c>
      <c r="D261" s="100">
        <v>-2655.6220014838641</v>
      </c>
      <c r="E261" s="100">
        <v>1906.0992974841574</v>
      </c>
      <c r="F261" s="100">
        <v>503.7351187248085</v>
      </c>
      <c r="G261" s="100">
        <v>132.35599908484249</v>
      </c>
      <c r="H261" s="100">
        <v>2542.1904152938087</v>
      </c>
      <c r="I261" s="359">
        <v>570.72684516599645</v>
      </c>
      <c r="J261" s="359">
        <v>150.36861271085817</v>
      </c>
      <c r="K261" s="359">
        <v>-189.52055098866919</v>
      </c>
      <c r="L261" s="359">
        <v>531.57490688818552</v>
      </c>
      <c r="M261" s="359">
        <v>-41.01310819817818</v>
      </c>
      <c r="N261" s="100">
        <v>377.13021249995143</v>
      </c>
      <c r="O261" s="359">
        <v>-328.08931348589203</v>
      </c>
      <c r="P261" s="100">
        <v>49.040899014059391</v>
      </c>
      <c r="Q261" s="227"/>
      <c r="R261" s="18">
        <v>-238.91642690911431</v>
      </c>
      <c r="S261" s="18">
        <v>138.21378559083712</v>
      </c>
      <c r="T261" s="18">
        <v>80.761297528350795</v>
      </c>
      <c r="U261" s="18">
        <v>670.88571799989882</v>
      </c>
      <c r="V261" s="18">
        <v>2047.8925019008311</v>
      </c>
      <c r="W261" s="18">
        <v>226.91658303382829</v>
      </c>
    </row>
    <row r="262" spans="1:23">
      <c r="A262" s="78">
        <v>832</v>
      </c>
      <c r="B262" s="78" t="s">
        <v>865</v>
      </c>
      <c r="C262" s="81">
        <v>3683</v>
      </c>
      <c r="D262" s="100">
        <v>-3666.7794938976335</v>
      </c>
      <c r="E262" s="100">
        <v>1293.4548236474627</v>
      </c>
      <c r="F262" s="100">
        <v>303.4958310993951</v>
      </c>
      <c r="G262" s="100">
        <v>277.64532208415199</v>
      </c>
      <c r="H262" s="100">
        <v>1874.5959768310097</v>
      </c>
      <c r="I262" s="359">
        <v>2171.256469042447</v>
      </c>
      <c r="J262" s="359">
        <v>207.83106328366989</v>
      </c>
      <c r="K262" s="359">
        <v>-68.140374694542487</v>
      </c>
      <c r="L262" s="359">
        <v>2310.9471576315746</v>
      </c>
      <c r="M262" s="359">
        <v>-4.8343741515069238</v>
      </c>
      <c r="N262" s="100">
        <v>513.92926641344377</v>
      </c>
      <c r="O262" s="359">
        <v>-552.42248167254945</v>
      </c>
      <c r="P262" s="100">
        <v>-38.493215259105853</v>
      </c>
      <c r="Q262" s="227"/>
      <c r="R262" s="18">
        <v>-853.14575322870212</v>
      </c>
      <c r="S262" s="18">
        <v>-339.21648681525846</v>
      </c>
      <c r="T262" s="18">
        <v>306.83203270847065</v>
      </c>
      <c r="U262" s="18">
        <v>4588.2371778336919</v>
      </c>
      <c r="V262" s="18">
        <v>1744.4385883629097</v>
      </c>
      <c r="W262" s="18">
        <v>163.72845868955224</v>
      </c>
    </row>
    <row r="263" spans="1:23">
      <c r="A263" s="78">
        <v>833</v>
      </c>
      <c r="B263" s="78" t="s">
        <v>866</v>
      </c>
      <c r="C263" s="81">
        <v>1682</v>
      </c>
      <c r="D263" s="100">
        <v>-2985.5756545565055</v>
      </c>
      <c r="E263" s="100">
        <v>1389.7195559699128</v>
      </c>
      <c r="F263" s="100">
        <v>829.54821453504178</v>
      </c>
      <c r="G263" s="100">
        <v>116.41801343513004</v>
      </c>
      <c r="H263" s="100">
        <v>2335.6857839400845</v>
      </c>
      <c r="I263" s="359">
        <v>930.89689461112641</v>
      </c>
      <c r="J263" s="359">
        <v>199.22479855016914</v>
      </c>
      <c r="K263" s="359">
        <v>-168.02497027348394</v>
      </c>
      <c r="L263" s="359">
        <v>962.09672288781155</v>
      </c>
      <c r="M263" s="359">
        <v>-139.73840665873959</v>
      </c>
      <c r="N263" s="100">
        <v>172.46844561265127</v>
      </c>
      <c r="O263" s="359">
        <v>-332.93700356718193</v>
      </c>
      <c r="P263" s="100">
        <v>-160.46855795453067</v>
      </c>
      <c r="Q263" s="227"/>
      <c r="R263" s="18">
        <v>-427.91659329206573</v>
      </c>
      <c r="S263" s="18">
        <v>-255.44814767941443</v>
      </c>
      <c r="T263" s="18">
        <v>3801.7847513085144</v>
      </c>
      <c r="U263" s="18">
        <v>5058.8692707739683</v>
      </c>
      <c r="V263" s="18">
        <v>4266.2442237792948</v>
      </c>
      <c r="W263" s="18">
        <v>201.40863129998738</v>
      </c>
    </row>
    <row r="264" spans="1:23">
      <c r="A264" s="78">
        <v>834</v>
      </c>
      <c r="B264" s="78" t="s">
        <v>867</v>
      </c>
      <c r="C264" s="81">
        <v>5795</v>
      </c>
      <c r="D264" s="100">
        <v>-2631.8984254696247</v>
      </c>
      <c r="E264" s="100">
        <v>1792.2210381467221</v>
      </c>
      <c r="F264" s="100">
        <v>366.89517266854944</v>
      </c>
      <c r="G264" s="100">
        <v>163.10596683919616</v>
      </c>
      <c r="H264" s="100">
        <v>2322.2221776544679</v>
      </c>
      <c r="I264" s="359">
        <v>838.95905593050782</v>
      </c>
      <c r="J264" s="359">
        <v>187.92139248049426</v>
      </c>
      <c r="K264" s="359">
        <v>-265.56065573770491</v>
      </c>
      <c r="L264" s="359">
        <v>761.31979267329723</v>
      </c>
      <c r="M264" s="359">
        <v>-44.251078515962035</v>
      </c>
      <c r="N264" s="100">
        <v>407.39246634217756</v>
      </c>
      <c r="O264" s="359">
        <v>-337.99775668679894</v>
      </c>
      <c r="P264" s="100">
        <v>69.39470965537862</v>
      </c>
      <c r="Q264" s="227"/>
      <c r="R264" s="18">
        <v>-845.47988468902918</v>
      </c>
      <c r="S264" s="18">
        <v>-438.08741834685156</v>
      </c>
      <c r="T264" s="18">
        <v>255.21394127512903</v>
      </c>
      <c r="U264" s="18">
        <v>2167.1946371725221</v>
      </c>
      <c r="V264" s="18">
        <v>1485.9214131699753</v>
      </c>
      <c r="W264" s="18">
        <v>208.39779513333974</v>
      </c>
    </row>
    <row r="265" spans="1:23">
      <c r="A265" s="78">
        <v>837</v>
      </c>
      <c r="B265" s="78" t="s">
        <v>868</v>
      </c>
      <c r="C265" s="81">
        <v>253843</v>
      </c>
      <c r="D265" s="100">
        <v>-2419.1267498280381</v>
      </c>
      <c r="E265" s="100">
        <v>1740.709116048979</v>
      </c>
      <c r="F265" s="100">
        <v>444.02836334296558</v>
      </c>
      <c r="G265" s="100">
        <v>321.39292187134896</v>
      </c>
      <c r="H265" s="100">
        <v>2506.1304012632932</v>
      </c>
      <c r="I265" s="359">
        <v>-154.6385768474106</v>
      </c>
      <c r="J265" s="359">
        <v>144.65673814170253</v>
      </c>
      <c r="K265" s="359">
        <v>328.46826581784802</v>
      </c>
      <c r="L265" s="359">
        <v>318.48642711213995</v>
      </c>
      <c r="M265" s="359">
        <v>99.939726523874995</v>
      </c>
      <c r="N265" s="100">
        <v>505.42980507127032</v>
      </c>
      <c r="O265" s="359">
        <v>-507.15599799876298</v>
      </c>
      <c r="P265" s="100">
        <v>-1.7261929274926511</v>
      </c>
      <c r="Q265" s="227"/>
      <c r="R265" s="18">
        <v>-754.97088500834047</v>
      </c>
      <c r="S265" s="18">
        <v>402.43671736283574</v>
      </c>
      <c r="T265" s="18">
        <v>357.66790864271422</v>
      </c>
      <c r="U265" s="18">
        <v>2554.0023647370017</v>
      </c>
      <c r="V265" s="18">
        <v>2960.7288999281673</v>
      </c>
      <c r="W265" s="18">
        <v>229.04067316433938</v>
      </c>
    </row>
    <row r="266" spans="1:23">
      <c r="A266" s="78">
        <v>844</v>
      </c>
      <c r="B266" s="78" t="s">
        <v>869</v>
      </c>
      <c r="C266" s="81">
        <v>1434</v>
      </c>
      <c r="D266" s="100">
        <v>-2460.7693450491392</v>
      </c>
      <c r="E266" s="100">
        <v>1518.624620686069</v>
      </c>
      <c r="F266" s="100">
        <v>506.11035467872415</v>
      </c>
      <c r="G266" s="100">
        <v>246.7620573812867</v>
      </c>
      <c r="H266" s="100">
        <v>2271.4970327460796</v>
      </c>
      <c r="I266" s="359">
        <v>476.81612462834318</v>
      </c>
      <c r="J266" s="359">
        <v>249.96823788393021</v>
      </c>
      <c r="K266" s="359">
        <v>-251.77126917712692</v>
      </c>
      <c r="L266" s="359">
        <v>475.01309333514655</v>
      </c>
      <c r="M266" s="359">
        <v>158.26359832635984</v>
      </c>
      <c r="N266" s="100">
        <v>444.0043793584473</v>
      </c>
      <c r="O266" s="359">
        <v>-288.85285913528594</v>
      </c>
      <c r="P266" s="100">
        <v>155.15152022316136</v>
      </c>
      <c r="Q266" s="227"/>
      <c r="R266" s="18">
        <v>-114.55666427879883</v>
      </c>
      <c r="S266" s="18">
        <v>329.4477150796485</v>
      </c>
      <c r="T266" s="18">
        <v>1474.0598759235284</v>
      </c>
      <c r="U266" s="18">
        <v>463.88238896692786</v>
      </c>
      <c r="V266" s="18">
        <v>2566.8835262034759</v>
      </c>
      <c r="W266" s="18">
        <v>153.39642633192616</v>
      </c>
    </row>
    <row r="267" spans="1:23">
      <c r="A267" s="78">
        <v>845</v>
      </c>
      <c r="B267" s="78" t="s">
        <v>870</v>
      </c>
      <c r="C267" s="81">
        <v>2718</v>
      </c>
      <c r="D267" s="100">
        <v>-3722.5897134006395</v>
      </c>
      <c r="E267" s="100">
        <v>1286.8149885115249</v>
      </c>
      <c r="F267" s="100">
        <v>1086.6877586196524</v>
      </c>
      <c r="G267" s="100">
        <v>267.03781830422616</v>
      </c>
      <c r="H267" s="100">
        <v>2640.5405654354036</v>
      </c>
      <c r="I267" s="359">
        <v>1338.4841369645303</v>
      </c>
      <c r="J267" s="359">
        <v>217.0080681693222</v>
      </c>
      <c r="K267" s="359">
        <v>-5.0228108903605593</v>
      </c>
      <c r="L267" s="359">
        <v>1550.4693942434922</v>
      </c>
      <c r="M267" s="359">
        <v>115.8756438557763</v>
      </c>
      <c r="N267" s="100">
        <v>584.29589013403233</v>
      </c>
      <c r="O267" s="359">
        <v>-507.13760117733631</v>
      </c>
      <c r="P267" s="100">
        <v>77.158288956696111</v>
      </c>
      <c r="Q267" s="227"/>
      <c r="R267" s="18">
        <v>-805.17368386632063</v>
      </c>
      <c r="S267" s="18">
        <v>-220.87779373228818</v>
      </c>
      <c r="T267" s="18">
        <v>3981.5083136133612</v>
      </c>
      <c r="U267" s="18">
        <v>7842.8844692543735</v>
      </c>
      <c r="V267" s="18">
        <v>746.67705053876341</v>
      </c>
      <c r="W267" s="18">
        <v>186.49492587123547</v>
      </c>
    </row>
    <row r="268" spans="1:23">
      <c r="A268" s="78">
        <v>846</v>
      </c>
      <c r="B268" s="78" t="s">
        <v>871</v>
      </c>
      <c r="C268" s="81">
        <v>4632</v>
      </c>
      <c r="D268" s="100">
        <v>-2600.3386971382129</v>
      </c>
      <c r="E268" s="100">
        <v>1663.9575465749012</v>
      </c>
      <c r="F268" s="100">
        <v>370.10234259107563</v>
      </c>
      <c r="G268" s="100">
        <v>157.50014517988603</v>
      </c>
      <c r="H268" s="100">
        <v>2191.5600343458632</v>
      </c>
      <c r="I268" s="359">
        <v>1128.3650866810201</v>
      </c>
      <c r="J268" s="359">
        <v>245.72069215928747</v>
      </c>
      <c r="K268" s="359">
        <v>-83.471070811744383</v>
      </c>
      <c r="L268" s="359">
        <v>1290.6147080285632</v>
      </c>
      <c r="M268" s="359">
        <v>-26.939766839378237</v>
      </c>
      <c r="N268" s="100">
        <v>854.89627839683556</v>
      </c>
      <c r="O268" s="359">
        <v>-259.06735751295332</v>
      </c>
      <c r="P268" s="100">
        <v>595.82892088388212</v>
      </c>
      <c r="Q268" s="227"/>
      <c r="R268" s="18">
        <v>-381.71712910365295</v>
      </c>
      <c r="S268" s="18">
        <v>473.1791492931826</v>
      </c>
      <c r="T268" s="18">
        <v>1159.5428700086034</v>
      </c>
      <c r="U268" s="18">
        <v>2359.4781698346624</v>
      </c>
      <c r="V268" s="18">
        <v>2052.3491581334156</v>
      </c>
      <c r="W268" s="18">
        <v>171.54201511081456</v>
      </c>
    </row>
    <row r="269" spans="1:23">
      <c r="A269" s="78">
        <v>848</v>
      </c>
      <c r="B269" s="78" t="s">
        <v>872</v>
      </c>
      <c r="C269" s="81">
        <v>3998</v>
      </c>
      <c r="D269" s="100">
        <v>-3008.8624174165661</v>
      </c>
      <c r="E269" s="100">
        <v>1453.8882660112847</v>
      </c>
      <c r="F269" s="100">
        <v>293.88967265740484</v>
      </c>
      <c r="G269" s="100">
        <v>179.66428280996101</v>
      </c>
      <c r="H269" s="100">
        <v>1927.4422214786505</v>
      </c>
      <c r="I269" s="359">
        <v>889.66540124154187</v>
      </c>
      <c r="J269" s="359">
        <v>244.33468565811438</v>
      </c>
      <c r="K269" s="359">
        <v>151.91020510255129</v>
      </c>
      <c r="L269" s="359">
        <v>1285.9102920022076</v>
      </c>
      <c r="M269" s="359">
        <v>-14.632316158079039</v>
      </c>
      <c r="N269" s="100">
        <v>189.85777990621256</v>
      </c>
      <c r="O269" s="359">
        <v>-237.61880940470235</v>
      </c>
      <c r="P269" s="100">
        <v>-47.761029498489805</v>
      </c>
      <c r="Q269" s="227"/>
      <c r="R269" s="18">
        <v>-291.12318215464836</v>
      </c>
      <c r="S269" s="18">
        <v>-101.26540224843583</v>
      </c>
      <c r="T269" s="18">
        <v>30.643231778247333</v>
      </c>
      <c r="U269" s="18">
        <v>301.83264777054194</v>
      </c>
      <c r="V269" s="18">
        <v>2451.2179860403317</v>
      </c>
      <c r="W269" s="18">
        <v>159.76794131992139</v>
      </c>
    </row>
    <row r="270" spans="1:23">
      <c r="A270" s="78">
        <v>849</v>
      </c>
      <c r="B270" s="78" t="s">
        <v>873</v>
      </c>
      <c r="C270" s="81">
        <v>2699</v>
      </c>
      <c r="D270" s="100">
        <v>-3490.1206768335619</v>
      </c>
      <c r="E270" s="100">
        <v>1530.338570387918</v>
      </c>
      <c r="F270" s="100">
        <v>293.95523854759142</v>
      </c>
      <c r="G270" s="100">
        <v>202.79791668519579</v>
      </c>
      <c r="H270" s="100">
        <v>2027.0917256207051</v>
      </c>
      <c r="I270" s="359">
        <v>1568.2265619701043</v>
      </c>
      <c r="J270" s="359">
        <v>258.24555065572258</v>
      </c>
      <c r="K270" s="359">
        <v>78.195628010374207</v>
      </c>
      <c r="L270" s="359">
        <v>1904.667740636201</v>
      </c>
      <c r="M270" s="359">
        <v>-92.219340496480172</v>
      </c>
      <c r="N270" s="100">
        <v>349.41944892686473</v>
      </c>
      <c r="O270" s="359">
        <v>-346.14746202297147</v>
      </c>
      <c r="P270" s="100">
        <v>3.2719869038932661</v>
      </c>
      <c r="Q270" s="227"/>
      <c r="R270" s="18">
        <v>-508.96615633160911</v>
      </c>
      <c r="S270" s="18">
        <v>-159.54670740474435</v>
      </c>
      <c r="T270" s="18">
        <v>515.15213946109566</v>
      </c>
      <c r="U270" s="18">
        <v>1460.9940787664377</v>
      </c>
      <c r="V270" s="18">
        <v>6828.6834247074494</v>
      </c>
      <c r="W270" s="18">
        <v>161.08827056714927</v>
      </c>
    </row>
    <row r="271" spans="1:23">
      <c r="A271" s="78">
        <v>850</v>
      </c>
      <c r="B271" s="78" t="s">
        <v>874</v>
      </c>
      <c r="C271" s="81">
        <v>2390</v>
      </c>
      <c r="D271" s="100">
        <v>-2394.5028743391254</v>
      </c>
      <c r="E271" s="100">
        <v>1689.638398503246</v>
      </c>
      <c r="F271" s="100">
        <v>397.27521127575164</v>
      </c>
      <c r="G271" s="100">
        <v>226.78607592948146</v>
      </c>
      <c r="H271" s="100">
        <v>2313.6996857084791</v>
      </c>
      <c r="I271" s="359">
        <v>1028.1268176360277</v>
      </c>
      <c r="J271" s="359">
        <v>168.87492403266324</v>
      </c>
      <c r="K271" s="359">
        <v>-215.53472803347282</v>
      </c>
      <c r="L271" s="359">
        <v>981.46701363521822</v>
      </c>
      <c r="M271" s="359">
        <v>-85.98326359832636</v>
      </c>
      <c r="N271" s="100">
        <v>814.68056140624549</v>
      </c>
      <c r="O271" s="359">
        <v>-342.26150627615067</v>
      </c>
      <c r="P271" s="100">
        <v>472.41905513009476</v>
      </c>
      <c r="Q271" s="227"/>
      <c r="R271" s="18">
        <v>-272.05872632931568</v>
      </c>
      <c r="S271" s="18">
        <v>542.62183507692976</v>
      </c>
      <c r="T271" s="18">
        <v>1751.7368043361002</v>
      </c>
      <c r="U271" s="18">
        <v>915.30626998927266</v>
      </c>
      <c r="V271" s="18">
        <v>3157.2622820778815</v>
      </c>
      <c r="W271" s="18">
        <v>179.74876579821768</v>
      </c>
    </row>
    <row r="272" spans="1:23">
      <c r="A272" s="78">
        <v>851</v>
      </c>
      <c r="B272" s="78" t="s">
        <v>875</v>
      </c>
      <c r="C272" s="81">
        <v>20888</v>
      </c>
      <c r="D272" s="100">
        <v>-2667.8129328398804</v>
      </c>
      <c r="E272" s="100">
        <v>1813.9470348881057</v>
      </c>
      <c r="F272" s="100">
        <v>369.71459034528709</v>
      </c>
      <c r="G272" s="100">
        <v>262.29876157341243</v>
      </c>
      <c r="H272" s="100">
        <v>2445.9603868068052</v>
      </c>
      <c r="I272" s="359">
        <v>322.31020996164619</v>
      </c>
      <c r="J272" s="359">
        <v>156.72273701291451</v>
      </c>
      <c r="K272" s="359">
        <v>-22.112983531214095</v>
      </c>
      <c r="L272" s="359">
        <v>456.9199634433466</v>
      </c>
      <c r="M272" s="359">
        <v>-2.8360781309842973</v>
      </c>
      <c r="N272" s="100">
        <v>232.23133927928697</v>
      </c>
      <c r="O272" s="359">
        <v>-287.24626579854464</v>
      </c>
      <c r="P272" s="100">
        <v>-55.014926519257671</v>
      </c>
      <c r="Q272" s="227"/>
      <c r="R272" s="18">
        <v>-350.98682581700302</v>
      </c>
      <c r="S272" s="18">
        <v>-118.75548653771605</v>
      </c>
      <c r="T272" s="18">
        <v>157.19096929481628</v>
      </c>
      <c r="U272" s="18">
        <v>876.91600958481968</v>
      </c>
      <c r="V272" s="18">
        <v>2826.0515416889989</v>
      </c>
      <c r="W272" s="18">
        <v>215.94607558191734</v>
      </c>
    </row>
    <row r="273" spans="1:23">
      <c r="A273" s="78">
        <v>853</v>
      </c>
      <c r="B273" s="78" t="s">
        <v>876</v>
      </c>
      <c r="C273" s="81">
        <v>200019</v>
      </c>
      <c r="D273" s="100">
        <v>-2656.2682884474207</v>
      </c>
      <c r="E273" s="100">
        <v>1515.8238239623065</v>
      </c>
      <c r="F273" s="100">
        <v>425.936628021226</v>
      </c>
      <c r="G273" s="100">
        <v>444.51260666944978</v>
      </c>
      <c r="H273" s="100">
        <v>2386.2730586529824</v>
      </c>
      <c r="I273" s="359">
        <v>-28.655851203648155</v>
      </c>
      <c r="J273" s="359">
        <v>158.56064094206815</v>
      </c>
      <c r="K273" s="359">
        <v>223.04070113339233</v>
      </c>
      <c r="L273" s="359">
        <v>352.94549087181235</v>
      </c>
      <c r="M273" s="359">
        <v>95.700908013738697</v>
      </c>
      <c r="N273" s="100">
        <v>178.65116909111302</v>
      </c>
      <c r="O273" s="359">
        <v>-289.47997360250776</v>
      </c>
      <c r="P273" s="100">
        <v>-110.82880451139476</v>
      </c>
      <c r="Q273" s="227"/>
      <c r="R273" s="18">
        <v>-975.17160512475778</v>
      </c>
      <c r="S273" s="18">
        <v>-796.52043603364484</v>
      </c>
      <c r="T273" s="18">
        <v>424.32914669438594</v>
      </c>
      <c r="U273" s="18">
        <v>1049.5724037239049</v>
      </c>
      <c r="V273" s="18">
        <v>5112.2585895090651</v>
      </c>
      <c r="W273" s="18">
        <v>219.6846121684502</v>
      </c>
    </row>
    <row r="274" spans="1:23">
      <c r="A274" s="78">
        <v>854</v>
      </c>
      <c r="B274" s="78" t="s">
        <v>877</v>
      </c>
      <c r="C274" s="81">
        <v>3064</v>
      </c>
      <c r="D274" s="100">
        <v>-2842.3547917257256</v>
      </c>
      <c r="E274" s="100">
        <v>1649.3316377429935</v>
      </c>
      <c r="F274" s="100">
        <v>360.16704588517297</v>
      </c>
      <c r="G274" s="100">
        <v>294.32223923141379</v>
      </c>
      <c r="H274" s="100">
        <v>2303.8209228595802</v>
      </c>
      <c r="I274" s="359">
        <v>614.12604620120021</v>
      </c>
      <c r="J274" s="359">
        <v>219.00915859498477</v>
      </c>
      <c r="K274" s="359">
        <v>-142.93831592689295</v>
      </c>
      <c r="L274" s="359">
        <v>690.19688886929202</v>
      </c>
      <c r="M274" s="359">
        <v>73.041775456919055</v>
      </c>
      <c r="N274" s="100">
        <v>224.70479546006561</v>
      </c>
      <c r="O274" s="359">
        <v>-375.3263707571802</v>
      </c>
      <c r="P274" s="100">
        <v>-150.62157529711456</v>
      </c>
      <c r="Q274" s="227"/>
      <c r="R274" s="18">
        <v>-255.95069022268675</v>
      </c>
      <c r="S274" s="18">
        <v>-31.245894762621148</v>
      </c>
      <c r="T274" s="18">
        <v>68.948159896198277</v>
      </c>
      <c r="U274" s="18">
        <v>642.30229728036772</v>
      </c>
      <c r="V274" s="18">
        <v>764.95966760857414</v>
      </c>
      <c r="W274" s="18">
        <v>183.25907086033263</v>
      </c>
    </row>
    <row r="275" spans="1:23">
      <c r="A275" s="78">
        <v>857</v>
      </c>
      <c r="B275" s="78" t="s">
        <v>878</v>
      </c>
      <c r="C275" s="81">
        <v>2244</v>
      </c>
      <c r="D275" s="100">
        <v>-2508.3545944149528</v>
      </c>
      <c r="E275" s="100">
        <v>1495.2725742994389</v>
      </c>
      <c r="F275" s="100">
        <v>492.09966450729331</v>
      </c>
      <c r="G275" s="100">
        <v>289.30651062286074</v>
      </c>
      <c r="H275" s="100">
        <v>2276.6787494295932</v>
      </c>
      <c r="I275" s="359">
        <v>-301.7497666354837</v>
      </c>
      <c r="J275" s="359">
        <v>231.08214380215102</v>
      </c>
      <c r="K275" s="359">
        <v>82.93092691622104</v>
      </c>
      <c r="L275" s="359">
        <v>12.263304082888368</v>
      </c>
      <c r="M275" s="359">
        <v>51.426024955436723</v>
      </c>
      <c r="N275" s="100">
        <v>-167.98651594703458</v>
      </c>
      <c r="O275" s="359">
        <v>-387.83734402852048</v>
      </c>
      <c r="P275" s="100">
        <v>-555.82385997555514</v>
      </c>
      <c r="Q275" s="227"/>
      <c r="R275" s="18">
        <v>-247.84817014471952</v>
      </c>
      <c r="S275" s="18">
        <v>-415.83468609175407</v>
      </c>
      <c r="T275" s="18">
        <v>561.65649244866847</v>
      </c>
      <c r="U275" s="18">
        <v>263.66706464041596</v>
      </c>
      <c r="V275" s="18">
        <v>2075.8168607798111</v>
      </c>
      <c r="W275" s="18">
        <v>159.0715504573871</v>
      </c>
    </row>
    <row r="276" spans="1:23">
      <c r="A276" s="78">
        <v>858</v>
      </c>
      <c r="B276" s="78" t="s">
        <v>879</v>
      </c>
      <c r="C276" s="81">
        <v>39253</v>
      </c>
      <c r="D276" s="100">
        <v>-2642.2007660011923</v>
      </c>
      <c r="E276" s="100">
        <v>2054.6272654379686</v>
      </c>
      <c r="F276" s="100">
        <v>429.85632256714808</v>
      </c>
      <c r="G276" s="100">
        <v>189.00505619472978</v>
      </c>
      <c r="H276" s="100">
        <v>2673.4886441998465</v>
      </c>
      <c r="I276" s="359">
        <v>699.52538335443751</v>
      </c>
      <c r="J276" s="359">
        <v>115.22731951132144</v>
      </c>
      <c r="K276" s="359">
        <v>-93.833923521769037</v>
      </c>
      <c r="L276" s="359">
        <v>720.91877934398985</v>
      </c>
      <c r="M276" s="359">
        <v>-82.93251471225129</v>
      </c>
      <c r="N276" s="100">
        <v>669.27414283039354</v>
      </c>
      <c r="O276" s="359">
        <v>-567.4343617048379</v>
      </c>
      <c r="P276" s="100">
        <v>101.83978112555566</v>
      </c>
      <c r="Q276" s="227"/>
      <c r="R276" s="18">
        <v>-1170.4321003125137</v>
      </c>
      <c r="S276" s="18">
        <v>-501.1579574821202</v>
      </c>
      <c r="T276" s="18">
        <v>61.243307299584828</v>
      </c>
      <c r="U276" s="18">
        <v>1840.178692379189</v>
      </c>
      <c r="V276" s="18">
        <v>5550.4535527232483</v>
      </c>
      <c r="W276" s="18">
        <v>289.38412189267166</v>
      </c>
    </row>
    <row r="277" spans="1:23">
      <c r="A277" s="78">
        <v>859</v>
      </c>
      <c r="B277" s="78" t="s">
        <v>880</v>
      </c>
      <c r="C277" s="81">
        <v>6473</v>
      </c>
      <c r="D277" s="100">
        <v>-3172.210629214359</v>
      </c>
      <c r="E277" s="100">
        <v>1673.9626811626474</v>
      </c>
      <c r="F277" s="100">
        <v>169.88936785105389</v>
      </c>
      <c r="G277" s="100">
        <v>66.628423210866444</v>
      </c>
      <c r="H277" s="100">
        <v>1910.4804722245678</v>
      </c>
      <c r="I277" s="359">
        <v>1710.4273902656148</v>
      </c>
      <c r="J277" s="359">
        <v>145.83568271506661</v>
      </c>
      <c r="K277" s="359">
        <v>-158.80117410783257</v>
      </c>
      <c r="L277" s="359">
        <v>1697.4618988728489</v>
      </c>
      <c r="M277" s="359">
        <v>-77.243936350996449</v>
      </c>
      <c r="N277" s="100">
        <v>358.48780553206103</v>
      </c>
      <c r="O277" s="359">
        <v>-386.41464545033216</v>
      </c>
      <c r="P277" s="100">
        <v>-27.926839918271114</v>
      </c>
      <c r="Q277" s="227"/>
      <c r="R277" s="18">
        <v>-508.79514026539221</v>
      </c>
      <c r="S277" s="18">
        <v>-150.30733473333115</v>
      </c>
      <c r="T277" s="18">
        <v>108.41159827048587</v>
      </c>
      <c r="U277" s="18">
        <v>512.00150690572013</v>
      </c>
      <c r="V277" s="18">
        <v>4841.4014085785348</v>
      </c>
      <c r="W277" s="18">
        <v>169.08713951137852</v>
      </c>
    </row>
    <row r="278" spans="1:23">
      <c r="A278" s="78">
        <v>886</v>
      </c>
      <c r="B278" s="78" t="s">
        <v>881</v>
      </c>
      <c r="C278" s="81">
        <v>12284</v>
      </c>
      <c r="D278" s="100">
        <v>-2691.7496089417032</v>
      </c>
      <c r="E278" s="100">
        <v>1935.5813685690136</v>
      </c>
      <c r="F278" s="100">
        <v>266.63425520180175</v>
      </c>
      <c r="G278" s="100">
        <v>138.63753655040512</v>
      </c>
      <c r="H278" s="100">
        <v>2340.8531603212205</v>
      </c>
      <c r="I278" s="359">
        <v>442.5072731404922</v>
      </c>
      <c r="J278" s="359">
        <v>155.26244761673527</v>
      </c>
      <c r="K278" s="359">
        <v>-19.010664278736567</v>
      </c>
      <c r="L278" s="359">
        <v>578.75905647849083</v>
      </c>
      <c r="M278" s="359">
        <v>-19.334093129273853</v>
      </c>
      <c r="N278" s="100">
        <v>208.52851472873451</v>
      </c>
      <c r="O278" s="359">
        <v>-252.88362585477043</v>
      </c>
      <c r="P278" s="100">
        <v>-44.355111126035887</v>
      </c>
      <c r="Q278" s="227"/>
      <c r="R278" s="18">
        <v>-429.95289201437555</v>
      </c>
      <c r="S278" s="18">
        <v>-221.42437728564099</v>
      </c>
      <c r="T278" s="18">
        <v>375.02535830785894</v>
      </c>
      <c r="U278" s="18">
        <v>938.14611231363619</v>
      </c>
      <c r="V278" s="18">
        <v>1496.4352255435376</v>
      </c>
      <c r="W278" s="18">
        <v>217.48105264820379</v>
      </c>
    </row>
    <row r="279" spans="1:23">
      <c r="A279" s="78">
        <v>887</v>
      </c>
      <c r="B279" s="78" t="s">
        <v>882</v>
      </c>
      <c r="C279" s="81">
        <v>4438</v>
      </c>
      <c r="D279" s="100">
        <v>-2547.2721311420323</v>
      </c>
      <c r="E279" s="100">
        <v>1735.1925643261955</v>
      </c>
      <c r="F279" s="100">
        <v>438.74292343962304</v>
      </c>
      <c r="G279" s="100">
        <v>159.071314494776</v>
      </c>
      <c r="H279" s="100">
        <v>2333.0068022605942</v>
      </c>
      <c r="I279" s="359">
        <v>362.39532890942235</v>
      </c>
      <c r="J279" s="359">
        <v>233.72242661646933</v>
      </c>
      <c r="K279" s="359">
        <v>-60.446822893195133</v>
      </c>
      <c r="L279" s="359">
        <v>535.67093263269658</v>
      </c>
      <c r="M279" s="359">
        <v>-50.654233889139249</v>
      </c>
      <c r="N279" s="100">
        <v>270.75136986211936</v>
      </c>
      <c r="O279" s="359">
        <v>-270.67327625056333</v>
      </c>
      <c r="P279" s="100">
        <v>7.8093611556004791E-2</v>
      </c>
      <c r="Q279" s="227"/>
      <c r="R279" s="18">
        <v>-289.40421822494898</v>
      </c>
      <c r="S279" s="18">
        <v>-18.652848362829662</v>
      </c>
      <c r="T279" s="18">
        <v>310.11817880788715</v>
      </c>
      <c r="U279" s="18">
        <v>-123.53470840680691</v>
      </c>
      <c r="V279" s="18">
        <v>2493.3221295705812</v>
      </c>
      <c r="W279" s="18">
        <v>168.46529750739759</v>
      </c>
    </row>
    <row r="280" spans="1:23">
      <c r="A280" s="78">
        <v>889</v>
      </c>
      <c r="B280" s="78" t="s">
        <v>883</v>
      </c>
      <c r="C280" s="81">
        <v>2433</v>
      </c>
      <c r="D280" s="100">
        <v>-4558.5489132471084</v>
      </c>
      <c r="E280" s="100">
        <v>1351.3023226336377</v>
      </c>
      <c r="F280" s="100">
        <v>1339.1848474001899</v>
      </c>
      <c r="G280" s="100">
        <v>250.60523588859238</v>
      </c>
      <c r="H280" s="100">
        <v>2941.0924059224199</v>
      </c>
      <c r="I280" s="359">
        <v>1774.1282431997008</v>
      </c>
      <c r="J280" s="359">
        <v>227.28495799728199</v>
      </c>
      <c r="K280" s="359">
        <v>96.77435265104809</v>
      </c>
      <c r="L280" s="359">
        <v>2098.1875538480308</v>
      </c>
      <c r="M280" s="359">
        <v>-18.220304151253597</v>
      </c>
      <c r="N280" s="100">
        <v>462.51074237208934</v>
      </c>
      <c r="O280" s="359">
        <v>-486.54459515002054</v>
      </c>
      <c r="P280" s="100">
        <v>-24.033852777931191</v>
      </c>
      <c r="Q280" s="227"/>
      <c r="R280" s="18">
        <v>-883.79158657824814</v>
      </c>
      <c r="S280" s="18">
        <v>-421.28084420615886</v>
      </c>
      <c r="T280" s="18">
        <v>2160.9541609225366</v>
      </c>
      <c r="U280" s="18">
        <v>3350.4596435383883</v>
      </c>
      <c r="V280" s="18">
        <v>4693.0234788136395</v>
      </c>
      <c r="W280" s="18">
        <v>160.86932412305208</v>
      </c>
    </row>
    <row r="281" spans="1:23">
      <c r="A281" s="78">
        <v>890</v>
      </c>
      <c r="B281" s="78" t="s">
        <v>884</v>
      </c>
      <c r="C281" s="81">
        <v>1198</v>
      </c>
      <c r="D281" s="100">
        <v>-4208.3514862289858</v>
      </c>
      <c r="E281" s="100">
        <v>1621.8371591205937</v>
      </c>
      <c r="F281" s="100">
        <v>792.1390478488097</v>
      </c>
      <c r="G281" s="100">
        <v>77.534036872849299</v>
      </c>
      <c r="H281" s="100">
        <v>2491.5102438422527</v>
      </c>
      <c r="I281" s="359">
        <v>2237.3799481996653</v>
      </c>
      <c r="J281" s="359">
        <v>198.43323650757068</v>
      </c>
      <c r="K281" s="359">
        <v>361.1794657762938</v>
      </c>
      <c r="L281" s="359">
        <v>2796.9926504835298</v>
      </c>
      <c r="M281" s="359">
        <v>-97.515025041736223</v>
      </c>
      <c r="N281" s="100">
        <v>982.63638305506049</v>
      </c>
      <c r="O281" s="359">
        <v>-601.00166944908187</v>
      </c>
      <c r="P281" s="100">
        <v>381.63471360597873</v>
      </c>
      <c r="Q281" s="227"/>
      <c r="R281" s="18">
        <v>-1274.5416469139957</v>
      </c>
      <c r="S281" s="18">
        <v>-291.90526385893509</v>
      </c>
      <c r="T281" s="18">
        <v>1793.4519158125868</v>
      </c>
      <c r="U281" s="18">
        <v>5145.5623444813473</v>
      </c>
      <c r="V281" s="18">
        <v>10163.331340653593</v>
      </c>
      <c r="W281" s="18">
        <v>193.07585227626114</v>
      </c>
    </row>
    <row r="282" spans="1:23">
      <c r="A282" s="78">
        <v>892</v>
      </c>
      <c r="B282" s="78" t="s">
        <v>885</v>
      </c>
      <c r="C282" s="81">
        <v>3662</v>
      </c>
      <c r="D282" s="100">
        <v>-3298.0913785707603</v>
      </c>
      <c r="E282" s="100">
        <v>1495.7367815103128</v>
      </c>
      <c r="F282" s="100">
        <v>259.30847795922938</v>
      </c>
      <c r="G282" s="100">
        <v>126.69462449786627</v>
      </c>
      <c r="H282" s="100">
        <v>1881.7398839674083</v>
      </c>
      <c r="I282" s="359">
        <v>1764.2475083118436</v>
      </c>
      <c r="J282" s="359">
        <v>158.1982798956281</v>
      </c>
      <c r="K282" s="359">
        <v>-154.00354997269253</v>
      </c>
      <c r="L282" s="359">
        <v>1768.4422382347791</v>
      </c>
      <c r="M282" s="359">
        <v>-79.737848170398692</v>
      </c>
      <c r="N282" s="100">
        <v>272.35289546102842</v>
      </c>
      <c r="O282" s="359">
        <v>-302.68350628072091</v>
      </c>
      <c r="P282" s="100">
        <v>-30.330610819692492</v>
      </c>
      <c r="Q282" s="227"/>
      <c r="R282" s="18">
        <v>-228.92981327799353</v>
      </c>
      <c r="S282" s="18">
        <v>43.423082183034886</v>
      </c>
      <c r="T282" s="18">
        <v>1485.57537335557</v>
      </c>
      <c r="U282" s="18">
        <v>117.65939374325858</v>
      </c>
      <c r="V282" s="18">
        <v>4232.675303944764</v>
      </c>
      <c r="W282" s="18">
        <v>166.19297572336811</v>
      </c>
    </row>
    <row r="283" spans="1:23">
      <c r="A283" s="78">
        <v>893</v>
      </c>
      <c r="B283" s="78" t="s">
        <v>886</v>
      </c>
      <c r="C283" s="81">
        <v>7434</v>
      </c>
      <c r="D283" s="100">
        <v>-2881.582806997983</v>
      </c>
      <c r="E283" s="100">
        <v>1579.3290874410918</v>
      </c>
      <c r="F283" s="100">
        <v>478.42386433507767</v>
      </c>
      <c r="G283" s="100">
        <v>264.78840992358869</v>
      </c>
      <c r="H283" s="100">
        <v>2322.5413616997585</v>
      </c>
      <c r="I283" s="359">
        <v>1062.5948472755019</v>
      </c>
      <c r="J283" s="359">
        <v>203.99657983608142</v>
      </c>
      <c r="K283" s="359">
        <v>-3.4440408931934354</v>
      </c>
      <c r="L283" s="359">
        <v>1263.14738621839</v>
      </c>
      <c r="M283" s="359">
        <v>-19.558380414312619</v>
      </c>
      <c r="N283" s="100">
        <v>684.54756050585286</v>
      </c>
      <c r="O283" s="359">
        <v>-423.72881355932202</v>
      </c>
      <c r="P283" s="100">
        <v>260.81874694653084</v>
      </c>
      <c r="Q283" s="227"/>
      <c r="R283" s="18">
        <v>-560.27103914951385</v>
      </c>
      <c r="S283" s="18">
        <v>124.27652135633906</v>
      </c>
      <c r="T283" s="18">
        <v>291.76498798075971</v>
      </c>
      <c r="U283" s="18">
        <v>2394.6399780241063</v>
      </c>
      <c r="V283" s="18">
        <v>5084.1417339570862</v>
      </c>
      <c r="W283" s="18">
        <v>183.642917144313</v>
      </c>
    </row>
    <row r="284" spans="1:23">
      <c r="A284" s="78">
        <v>895</v>
      </c>
      <c r="B284" s="78" t="s">
        <v>887</v>
      </c>
      <c r="C284" s="81">
        <v>15049</v>
      </c>
      <c r="D284" s="100">
        <v>-2481.9477899517419</v>
      </c>
      <c r="E284" s="100">
        <v>1906.8293758928703</v>
      </c>
      <c r="F284" s="100">
        <v>411.87033300761965</v>
      </c>
      <c r="G284" s="100">
        <v>434.57043315775326</v>
      </c>
      <c r="H284" s="100">
        <v>2753.270142058243</v>
      </c>
      <c r="I284" s="359">
        <v>303.91197557085576</v>
      </c>
      <c r="J284" s="359">
        <v>172.99597699614176</v>
      </c>
      <c r="K284" s="359">
        <v>-80.507608478968706</v>
      </c>
      <c r="L284" s="359">
        <v>396.40034408802887</v>
      </c>
      <c r="M284" s="359">
        <v>0.119609276363878</v>
      </c>
      <c r="N284" s="100">
        <v>667.84230547089373</v>
      </c>
      <c r="O284" s="359">
        <v>-521.40035882782911</v>
      </c>
      <c r="P284" s="100">
        <v>146.44194664306465</v>
      </c>
      <c r="Q284" s="227"/>
      <c r="R284" s="18">
        <v>-1056.3528741168711</v>
      </c>
      <c r="S284" s="18">
        <v>-388.51056864597729</v>
      </c>
      <c r="T284" s="18">
        <v>267.37272309189575</v>
      </c>
      <c r="U284" s="18">
        <v>1539.6890128287775</v>
      </c>
      <c r="V284" s="18">
        <v>4149.9777784273583</v>
      </c>
      <c r="W284" s="18">
        <v>221.72434603405472</v>
      </c>
    </row>
    <row r="285" spans="1:23">
      <c r="A285" s="78">
        <v>905</v>
      </c>
      <c r="B285" s="78" t="s">
        <v>888</v>
      </c>
      <c r="C285" s="81">
        <v>67677</v>
      </c>
      <c r="D285" s="100">
        <v>-2775.8280371676778</v>
      </c>
      <c r="E285" s="100">
        <v>1887.3116386900592</v>
      </c>
      <c r="F285" s="100">
        <v>425.36002615623568</v>
      </c>
      <c r="G285" s="100">
        <v>265.0774965022274</v>
      </c>
      <c r="H285" s="100">
        <v>2577.7491613485222</v>
      </c>
      <c r="I285" s="359">
        <v>2.5784193555608295</v>
      </c>
      <c r="J285" s="359">
        <v>156.43637693075848</v>
      </c>
      <c r="K285" s="359">
        <v>456.09329609764023</v>
      </c>
      <c r="L285" s="359">
        <v>615.1080923839595</v>
      </c>
      <c r="M285" s="359">
        <v>45.983125729568393</v>
      </c>
      <c r="N285" s="100">
        <v>463.01234229437244</v>
      </c>
      <c r="O285" s="359">
        <v>-496.8866823292995</v>
      </c>
      <c r="P285" s="100">
        <v>-33.874340034927094</v>
      </c>
      <c r="Q285" s="227"/>
      <c r="R285" s="18">
        <v>-803.61442976046817</v>
      </c>
      <c r="S285" s="18">
        <v>-340.60208746609578</v>
      </c>
      <c r="T285" s="18">
        <v>115.49768385538788</v>
      </c>
      <c r="U285" s="18">
        <v>425.11010021256823</v>
      </c>
      <c r="V285" s="18">
        <v>5548.3983402550793</v>
      </c>
      <c r="W285" s="18">
        <v>224.6799569869118</v>
      </c>
    </row>
    <row r="286" spans="1:23">
      <c r="A286" s="78">
        <v>908</v>
      </c>
      <c r="B286" s="78" t="s">
        <v>889</v>
      </c>
      <c r="C286" s="81">
        <v>20255</v>
      </c>
      <c r="D286" s="100">
        <v>-2561.8569352440368</v>
      </c>
      <c r="E286" s="100">
        <v>1971.0424155987048</v>
      </c>
      <c r="F286" s="100">
        <v>322.15721420252481</v>
      </c>
      <c r="G286" s="100">
        <v>226.86048341606113</v>
      </c>
      <c r="H286" s="100">
        <v>2520.0601132172906</v>
      </c>
      <c r="I286" s="359">
        <v>222.52722534146881</v>
      </c>
      <c r="J286" s="359">
        <v>141.36738006596707</v>
      </c>
      <c r="K286" s="359">
        <v>33.82986916810664</v>
      </c>
      <c r="L286" s="359">
        <v>397.7244745755425</v>
      </c>
      <c r="M286" s="359">
        <v>32.747667242656135</v>
      </c>
      <c r="N286" s="100">
        <v>388.67531979145269</v>
      </c>
      <c r="O286" s="359">
        <v>-454.2088373241175</v>
      </c>
      <c r="P286" s="100">
        <v>-65.533517532664789</v>
      </c>
      <c r="Q286" s="227"/>
      <c r="R286" s="18">
        <v>-667.1531435738425</v>
      </c>
      <c r="S286" s="18">
        <v>-278.47782378238975</v>
      </c>
      <c r="T286" s="18">
        <v>297.80525317623983</v>
      </c>
      <c r="U286" s="18">
        <v>-44.141366418388273</v>
      </c>
      <c r="V286" s="18">
        <v>4519.0839319038414</v>
      </c>
      <c r="W286" s="18">
        <v>221.46543995491061</v>
      </c>
    </row>
    <row r="287" spans="1:23">
      <c r="A287" s="78">
        <v>915</v>
      </c>
      <c r="B287" s="78" t="s">
        <v>890</v>
      </c>
      <c r="C287" s="81">
        <v>19254</v>
      </c>
      <c r="D287" s="100">
        <v>-2484.0693145618902</v>
      </c>
      <c r="E287" s="100">
        <v>1814.5108926669898</v>
      </c>
      <c r="F287" s="100">
        <v>441.01821755896395</v>
      </c>
      <c r="G287" s="100">
        <v>183.24282300572415</v>
      </c>
      <c r="H287" s="100">
        <v>2438.7719332316778</v>
      </c>
      <c r="I287" s="359">
        <v>145.10297560349849</v>
      </c>
      <c r="J287" s="359">
        <v>171.93691608918004</v>
      </c>
      <c r="K287" s="359">
        <v>-130.214604757453</v>
      </c>
      <c r="L287" s="359">
        <v>186.82528693522556</v>
      </c>
      <c r="M287" s="359">
        <v>136.85467954710708</v>
      </c>
      <c r="N287" s="100">
        <v>278.38258515212033</v>
      </c>
      <c r="O287" s="359">
        <v>-390.80159966760152</v>
      </c>
      <c r="P287" s="100">
        <v>-112.41901451548115</v>
      </c>
      <c r="Q287" s="227"/>
      <c r="R287" s="18">
        <v>-537.66887792355919</v>
      </c>
      <c r="S287" s="18">
        <v>-259.28629277143881</v>
      </c>
      <c r="T287" s="18">
        <v>247.10435838523642</v>
      </c>
      <c r="U287" s="18">
        <v>943.11775676141394</v>
      </c>
      <c r="V287" s="18">
        <v>5905.5744458824802</v>
      </c>
      <c r="W287" s="18">
        <v>206.19441962124881</v>
      </c>
    </row>
    <row r="288" spans="1:23">
      <c r="A288" s="78">
        <v>918</v>
      </c>
      <c r="B288" s="78" t="s">
        <v>891</v>
      </c>
      <c r="C288" s="81">
        <v>2322</v>
      </c>
      <c r="D288" s="100">
        <v>-2144.3258144005285</v>
      </c>
      <c r="E288" s="100">
        <v>1705.9635932018273</v>
      </c>
      <c r="F288" s="100">
        <v>432.79192207356732</v>
      </c>
      <c r="G288" s="100">
        <v>119.98635471744232</v>
      </c>
      <c r="H288" s="100">
        <v>2258.7418699928371</v>
      </c>
      <c r="I288" s="359">
        <v>486.20657351766107</v>
      </c>
      <c r="J288" s="359">
        <v>219.69714853227424</v>
      </c>
      <c r="K288" s="359">
        <v>-198.50387596899225</v>
      </c>
      <c r="L288" s="359">
        <v>507.39984608094312</v>
      </c>
      <c r="M288" s="359">
        <v>-198.10508182601205</v>
      </c>
      <c r="N288" s="100">
        <v>423.71081984723901</v>
      </c>
      <c r="O288" s="359">
        <v>-280.42506459948322</v>
      </c>
      <c r="P288" s="100">
        <v>143.28575524775579</v>
      </c>
      <c r="Q288" s="227"/>
      <c r="R288" s="18">
        <v>-80.144028096809748</v>
      </c>
      <c r="S288" s="18">
        <v>343.56679175042927</v>
      </c>
      <c r="T288" s="18">
        <v>923.73046400057615</v>
      </c>
      <c r="U288" s="18">
        <v>1163.4939566483631</v>
      </c>
      <c r="V288" s="18">
        <v>4631.8238197913452</v>
      </c>
      <c r="W288" s="18">
        <v>179.57511507387656</v>
      </c>
    </row>
    <row r="289" spans="1:23">
      <c r="A289" s="78">
        <v>921</v>
      </c>
      <c r="B289" s="78" t="s">
        <v>892</v>
      </c>
      <c r="C289" s="81">
        <v>1813</v>
      </c>
      <c r="D289" s="100">
        <v>-3021.3786867029803</v>
      </c>
      <c r="E289" s="100">
        <v>1406.3632464810883</v>
      </c>
      <c r="F289" s="100">
        <v>475.79991834123769</v>
      </c>
      <c r="G289" s="100">
        <v>243.10607767322037</v>
      </c>
      <c r="H289" s="100">
        <v>2125.2692424955462</v>
      </c>
      <c r="I289" s="359">
        <v>1035.9817739102593</v>
      </c>
      <c r="J289" s="359">
        <v>270.17600762862372</v>
      </c>
      <c r="K289" s="359">
        <v>135.24655267512409</v>
      </c>
      <c r="L289" s="359">
        <v>1441.4043342140071</v>
      </c>
      <c r="M289" s="359">
        <v>63.210148924434641</v>
      </c>
      <c r="N289" s="100">
        <v>608.5050389310079</v>
      </c>
      <c r="O289" s="359">
        <v>-426.13348041919477</v>
      </c>
      <c r="P289" s="100">
        <v>182.37155851181319</v>
      </c>
      <c r="Q289" s="227"/>
      <c r="R289" s="18">
        <v>-355.69964641954391</v>
      </c>
      <c r="S289" s="18">
        <v>252.80539251146399</v>
      </c>
      <c r="T289" s="18">
        <v>1349.9112308632368</v>
      </c>
      <c r="U289" s="18">
        <v>1751.0350044180204</v>
      </c>
      <c r="V289" s="18">
        <v>3455.0418220500364</v>
      </c>
      <c r="W289" s="18">
        <v>152.86557026968353</v>
      </c>
    </row>
    <row r="290" spans="1:23">
      <c r="A290" s="78">
        <v>922</v>
      </c>
      <c r="B290" s="78" t="s">
        <v>893</v>
      </c>
      <c r="C290" s="81">
        <v>4301</v>
      </c>
      <c r="D290" s="100">
        <v>-2955.6058862137993</v>
      </c>
      <c r="E290" s="100">
        <v>2122.1792763320282</v>
      </c>
      <c r="F290" s="100">
        <v>359.57986091630841</v>
      </c>
      <c r="G290" s="100">
        <v>106.31230420214617</v>
      </c>
      <c r="H290" s="100">
        <v>2588.0714414504828</v>
      </c>
      <c r="I290" s="359">
        <v>788.12754790656766</v>
      </c>
      <c r="J290" s="359">
        <v>162.13341245233846</v>
      </c>
      <c r="K290" s="359">
        <v>-262.7805161590328</v>
      </c>
      <c r="L290" s="359">
        <v>687.48044419987332</v>
      </c>
      <c r="M290" s="359">
        <v>-37.673099279237384</v>
      </c>
      <c r="N290" s="100">
        <v>282.27290015731961</v>
      </c>
      <c r="O290" s="359">
        <v>-369.31341548477099</v>
      </c>
      <c r="P290" s="100">
        <v>-87.040515327451374</v>
      </c>
      <c r="Q290" s="227"/>
      <c r="R290" s="18">
        <v>-606.87433133075888</v>
      </c>
      <c r="S290" s="18">
        <v>-324.60143117343927</v>
      </c>
      <c r="T290" s="18">
        <v>715.75649963403396</v>
      </c>
      <c r="U290" s="18">
        <v>812.36926911243779</v>
      </c>
      <c r="V290" s="18">
        <v>3410.7060580044085</v>
      </c>
      <c r="W290" s="18">
        <v>228.19132003570198</v>
      </c>
    </row>
    <row r="291" spans="1:23">
      <c r="A291" s="78">
        <v>924</v>
      </c>
      <c r="B291" s="78" t="s">
        <v>894</v>
      </c>
      <c r="C291" s="81">
        <v>2887</v>
      </c>
      <c r="D291" s="100">
        <v>-2987.7473433360337</v>
      </c>
      <c r="E291" s="100">
        <v>1640.1405767374615</v>
      </c>
      <c r="F291" s="100">
        <v>309.97419477704068</v>
      </c>
      <c r="G291" s="100">
        <v>190.84505173682126</v>
      </c>
      <c r="H291" s="100">
        <v>2140.9598232513235</v>
      </c>
      <c r="I291" s="359">
        <v>861.12797423697862</v>
      </c>
      <c r="J291" s="359">
        <v>249.53240247809052</v>
      </c>
      <c r="K291" s="359">
        <v>34.733287149289922</v>
      </c>
      <c r="L291" s="359">
        <v>1145.393663864359</v>
      </c>
      <c r="M291" s="359">
        <v>-29.743678559057845</v>
      </c>
      <c r="N291" s="100">
        <v>268.86246522059133</v>
      </c>
      <c r="O291" s="359">
        <v>-351.55871146518882</v>
      </c>
      <c r="P291" s="100">
        <v>-82.696246244597461</v>
      </c>
      <c r="Q291" s="227"/>
      <c r="R291" s="18">
        <v>-660.9912419217502</v>
      </c>
      <c r="S291" s="18">
        <v>-392.12877670115881</v>
      </c>
      <c r="T291" s="18">
        <v>140.19196651849487</v>
      </c>
      <c r="U291" s="18">
        <v>1139.7756208872327</v>
      </c>
      <c r="V291" s="18">
        <v>5041.5316170198294</v>
      </c>
      <c r="W291" s="18">
        <v>167.36128334055726</v>
      </c>
    </row>
    <row r="292" spans="1:23">
      <c r="A292" s="78">
        <v>925</v>
      </c>
      <c r="B292" s="78" t="s">
        <v>895</v>
      </c>
      <c r="C292" s="81">
        <v>3346</v>
      </c>
      <c r="D292" s="100">
        <v>-3284.3240812898221</v>
      </c>
      <c r="E292" s="100">
        <v>1482.3967363898305</v>
      </c>
      <c r="F292" s="100">
        <v>365.59065246693086</v>
      </c>
      <c r="G292" s="100">
        <v>682.08740795634264</v>
      </c>
      <c r="H292" s="100">
        <v>2530.0747968131041</v>
      </c>
      <c r="I292" s="359">
        <v>943.32445778267959</v>
      </c>
      <c r="J292" s="359">
        <v>245.22724056342045</v>
      </c>
      <c r="K292" s="359">
        <v>-8.2686790197250453</v>
      </c>
      <c r="L292" s="359">
        <v>1180.2830193263749</v>
      </c>
      <c r="M292" s="359">
        <v>124.2528392109982</v>
      </c>
      <c r="N292" s="100">
        <v>550.28657406065497</v>
      </c>
      <c r="O292" s="359">
        <v>-373.05917513448895</v>
      </c>
      <c r="P292" s="100">
        <v>177.22739892616593</v>
      </c>
      <c r="Q292" s="227"/>
      <c r="R292" s="18">
        <v>-660.33466877550575</v>
      </c>
      <c r="S292" s="18">
        <v>-110.04809471485085</v>
      </c>
      <c r="T292" s="18">
        <v>5501.8890227373913</v>
      </c>
      <c r="U292" s="18">
        <v>4644.0561980824205</v>
      </c>
      <c r="V292" s="18">
        <v>1746.3360684147908</v>
      </c>
      <c r="W292" s="18">
        <v>176.47580195117027</v>
      </c>
    </row>
    <row r="293" spans="1:23">
      <c r="A293" s="78">
        <v>927</v>
      </c>
      <c r="B293" s="78" t="s">
        <v>896</v>
      </c>
      <c r="C293" s="81">
        <v>29330</v>
      </c>
      <c r="D293" s="100">
        <v>-2367.4777100456686</v>
      </c>
      <c r="E293" s="100">
        <v>1973.7321923058271</v>
      </c>
      <c r="F293" s="100">
        <v>280.86035268260724</v>
      </c>
      <c r="G293" s="100">
        <v>106.27529312887268</v>
      </c>
      <c r="H293" s="100">
        <v>2360.8678381173072</v>
      </c>
      <c r="I293" s="359">
        <v>584.50168307091133</v>
      </c>
      <c r="J293" s="359">
        <v>137.3400048663282</v>
      </c>
      <c r="K293" s="359">
        <v>-109.2345380156836</v>
      </c>
      <c r="L293" s="359">
        <v>612.6071499215559</v>
      </c>
      <c r="M293" s="359">
        <v>-42.640811455847256</v>
      </c>
      <c r="N293" s="100">
        <v>563.35646653734739</v>
      </c>
      <c r="O293" s="359">
        <v>-468.59082850323904</v>
      </c>
      <c r="P293" s="100">
        <v>94.765638034108392</v>
      </c>
      <c r="Q293" s="227"/>
      <c r="R293" s="18">
        <v>-575.79378333265663</v>
      </c>
      <c r="S293" s="18">
        <v>-12.437316795309261</v>
      </c>
      <c r="T293" s="18">
        <v>1088.2062346563494</v>
      </c>
      <c r="U293" s="18">
        <v>1676.136711441809</v>
      </c>
      <c r="V293" s="18">
        <v>3420.439429308095</v>
      </c>
      <c r="W293" s="18">
        <v>253.04258875715729</v>
      </c>
    </row>
    <row r="294" spans="1:23">
      <c r="A294" s="78">
        <v>931</v>
      </c>
      <c r="B294" s="78" t="s">
        <v>897</v>
      </c>
      <c r="C294" s="81">
        <v>5684</v>
      </c>
      <c r="D294" s="100">
        <v>-3062.6824205810376</v>
      </c>
      <c r="E294" s="100">
        <v>1435.3654844672703</v>
      </c>
      <c r="F294" s="100">
        <v>384.00438536678149</v>
      </c>
      <c r="G294" s="100">
        <v>428.36749480049974</v>
      </c>
      <c r="H294" s="100">
        <v>2247.7373646345513</v>
      </c>
      <c r="I294" s="359">
        <v>1180.7359888886333</v>
      </c>
      <c r="J294" s="359">
        <v>230.42123374017234</v>
      </c>
      <c r="K294" s="359">
        <v>25.663265306122447</v>
      </c>
      <c r="L294" s="359">
        <v>1436.820487934928</v>
      </c>
      <c r="M294" s="359">
        <v>0</v>
      </c>
      <c r="N294" s="100">
        <v>621.87543198844173</v>
      </c>
      <c r="O294" s="359">
        <v>-493.17241379310343</v>
      </c>
      <c r="P294" s="100">
        <v>128.7030181953383</v>
      </c>
      <c r="Q294" s="227"/>
      <c r="R294" s="18">
        <v>-479.31524151827728</v>
      </c>
      <c r="S294" s="18">
        <v>142.56019047016451</v>
      </c>
      <c r="T294" s="18">
        <v>2138.2661696288128</v>
      </c>
      <c r="U294" s="18">
        <v>5454.0517727289007</v>
      </c>
      <c r="V294" s="18">
        <v>1734.893632541799</v>
      </c>
      <c r="W294" s="18">
        <v>170.87684338896076</v>
      </c>
    </row>
    <row r="295" spans="1:23">
      <c r="A295" s="78">
        <v>934</v>
      </c>
      <c r="B295" s="78" t="s">
        <v>898</v>
      </c>
      <c r="C295" s="81">
        <v>2555</v>
      </c>
      <c r="D295" s="100">
        <v>-2547.6200616726064</v>
      </c>
      <c r="E295" s="100">
        <v>1780.4341438983736</v>
      </c>
      <c r="F295" s="100">
        <v>360.74732702023942</v>
      </c>
      <c r="G295" s="100">
        <v>251.63630509777533</v>
      </c>
      <c r="H295" s="100">
        <v>2392.8177760163881</v>
      </c>
      <c r="I295" s="359">
        <v>641.36556798928655</v>
      </c>
      <c r="J295" s="359">
        <v>219.92136607658102</v>
      </c>
      <c r="K295" s="359">
        <v>-308.31898238747556</v>
      </c>
      <c r="L295" s="359">
        <v>552.96795167839207</v>
      </c>
      <c r="M295" s="359">
        <v>-97.495107632093934</v>
      </c>
      <c r="N295" s="100">
        <v>300.67055839008009</v>
      </c>
      <c r="O295" s="359">
        <v>-346.62661448140898</v>
      </c>
      <c r="P295" s="100">
        <v>-45.956056091328875</v>
      </c>
      <c r="Q295" s="227"/>
      <c r="R295" s="18">
        <v>-1066.2032496080483</v>
      </c>
      <c r="S295" s="18">
        <v>-765.53269121796791</v>
      </c>
      <c r="T295" s="18">
        <v>49.55817586697809</v>
      </c>
      <c r="U295" s="18">
        <v>729.59209983595815</v>
      </c>
      <c r="V295" s="18">
        <v>4930.0023585369499</v>
      </c>
      <c r="W295" s="18">
        <v>185.46188998941389</v>
      </c>
    </row>
    <row r="296" spans="1:23">
      <c r="A296" s="78">
        <v>935</v>
      </c>
      <c r="B296" s="78" t="s">
        <v>899</v>
      </c>
      <c r="C296" s="81">
        <v>2912</v>
      </c>
      <c r="D296" s="100">
        <v>-3049.1551810426731</v>
      </c>
      <c r="E296" s="100">
        <v>1716.7396585129973</v>
      </c>
      <c r="F296" s="100">
        <v>607.64773912845453</v>
      </c>
      <c r="G296" s="100">
        <v>242.24170495216421</v>
      </c>
      <c r="H296" s="100">
        <v>2566.6291025936157</v>
      </c>
      <c r="I296" s="359">
        <v>416.27428364591998</v>
      </c>
      <c r="J296" s="359">
        <v>213.76625176574953</v>
      </c>
      <c r="K296" s="359">
        <v>74.268543956043956</v>
      </c>
      <c r="L296" s="359">
        <v>704.30907936771337</v>
      </c>
      <c r="M296" s="359">
        <v>-165.86538461538461</v>
      </c>
      <c r="N296" s="100">
        <v>55.917616303271593</v>
      </c>
      <c r="O296" s="359">
        <v>-516.20879120879124</v>
      </c>
      <c r="P296" s="100">
        <v>-460.29117490551965</v>
      </c>
      <c r="Q296" s="227"/>
      <c r="R296" s="18">
        <v>-432.83213760311537</v>
      </c>
      <c r="S296" s="18">
        <v>-376.91452129984378</v>
      </c>
      <c r="T296" s="18">
        <v>295.03574292207719</v>
      </c>
      <c r="U296" s="18">
        <v>675.87955947293347</v>
      </c>
      <c r="V296" s="18">
        <v>8275.2661696514933</v>
      </c>
      <c r="W296" s="18">
        <v>173.40804631444416</v>
      </c>
    </row>
    <row r="297" spans="1:23">
      <c r="A297" s="78">
        <v>936</v>
      </c>
      <c r="B297" s="78" t="s">
        <v>900</v>
      </c>
      <c r="C297" s="81">
        <v>6131</v>
      </c>
      <c r="D297" s="100">
        <v>-2851.4792483806377</v>
      </c>
      <c r="E297" s="100">
        <v>1523.1233250028527</v>
      </c>
      <c r="F297" s="100">
        <v>364.87306955318905</v>
      </c>
      <c r="G297" s="100">
        <v>321.16736336595187</v>
      </c>
      <c r="H297" s="100">
        <v>2209.1637579219937</v>
      </c>
      <c r="I297" s="359">
        <v>875.27556240488843</v>
      </c>
      <c r="J297" s="359">
        <v>231.05188632835208</v>
      </c>
      <c r="K297" s="359">
        <v>85.556352960365359</v>
      </c>
      <c r="L297" s="359">
        <v>1191.8838016936058</v>
      </c>
      <c r="M297" s="359">
        <v>18.512477572989724</v>
      </c>
      <c r="N297" s="100">
        <v>568.08078880795131</v>
      </c>
      <c r="O297" s="359">
        <v>-573.04420159843414</v>
      </c>
      <c r="P297" s="100">
        <v>-4.9634127904828302</v>
      </c>
      <c r="Q297" s="227"/>
      <c r="R297" s="18">
        <v>-1058.4982551276357</v>
      </c>
      <c r="S297" s="18">
        <v>-490.41746631968425</v>
      </c>
      <c r="T297" s="18">
        <v>1669.1151701678939</v>
      </c>
      <c r="U297" s="18">
        <v>3839.8257997027426</v>
      </c>
      <c r="V297" s="18">
        <v>2871.9391511998019</v>
      </c>
      <c r="W297" s="18">
        <v>177.10736337242471</v>
      </c>
    </row>
    <row r="298" spans="1:23">
      <c r="A298" s="78">
        <v>946</v>
      </c>
      <c r="B298" s="78" t="s">
        <v>901</v>
      </c>
      <c r="C298" s="81">
        <v>6163</v>
      </c>
      <c r="D298" s="100">
        <v>-3399.2533827880461</v>
      </c>
      <c r="E298" s="100">
        <v>1746.9038217222153</v>
      </c>
      <c r="F298" s="100">
        <v>409.06608798007579</v>
      </c>
      <c r="G298" s="100">
        <v>208.28571965033265</v>
      </c>
      <c r="H298" s="100">
        <v>2364.2556293526241</v>
      </c>
      <c r="I298" s="359">
        <v>1103.1261948040158</v>
      </c>
      <c r="J298" s="359">
        <v>221.32648777738783</v>
      </c>
      <c r="K298" s="359">
        <v>114.29806912218076</v>
      </c>
      <c r="L298" s="359">
        <v>1438.7507517035845</v>
      </c>
      <c r="M298" s="359">
        <v>-62.615609281194224</v>
      </c>
      <c r="N298" s="100">
        <v>341.13738898696801</v>
      </c>
      <c r="O298" s="359">
        <v>-321.53172156417327</v>
      </c>
      <c r="P298" s="100">
        <v>19.605667422794717</v>
      </c>
      <c r="Q298" s="227"/>
      <c r="R298" s="18">
        <v>-1127.4084017161706</v>
      </c>
      <c r="S298" s="18">
        <v>-786.27101272920243</v>
      </c>
      <c r="T298" s="18">
        <v>523.46230303358811</v>
      </c>
      <c r="U298" s="18">
        <v>481.64172309637615</v>
      </c>
      <c r="V298" s="18">
        <v>6771.5312755881996</v>
      </c>
      <c r="W298" s="18">
        <v>189.88085018719732</v>
      </c>
    </row>
    <row r="299" spans="1:23">
      <c r="A299" s="78">
        <v>976</v>
      </c>
      <c r="B299" s="78" t="s">
        <v>902</v>
      </c>
      <c r="C299" s="81">
        <v>3595</v>
      </c>
      <c r="D299" s="100">
        <v>-2692.5121995408704</v>
      </c>
      <c r="E299" s="100">
        <v>1482.460476959438</v>
      </c>
      <c r="F299" s="100">
        <v>398.25179318267107</v>
      </c>
      <c r="G299" s="100">
        <v>144.91441209034122</v>
      </c>
      <c r="H299" s="100">
        <v>2025.6266822324501</v>
      </c>
      <c r="I299" s="359">
        <v>908.40034015482718</v>
      </c>
      <c r="J299" s="359">
        <v>228.86539170044932</v>
      </c>
      <c r="K299" s="359">
        <v>-201.50570236439501</v>
      </c>
      <c r="L299" s="359">
        <v>935.76002949088149</v>
      </c>
      <c r="M299" s="359">
        <v>-22.114047287899862</v>
      </c>
      <c r="N299" s="100">
        <v>246.76046489456147</v>
      </c>
      <c r="O299" s="359">
        <v>-411.5438108484006</v>
      </c>
      <c r="P299" s="100">
        <v>-164.7833459538391</v>
      </c>
      <c r="Q299" s="227"/>
      <c r="R299" s="18">
        <v>-463.16130010432448</v>
      </c>
      <c r="S299" s="18">
        <v>-216.40083520976299</v>
      </c>
      <c r="T299" s="18">
        <v>2647.5358916958044</v>
      </c>
      <c r="U299" s="18">
        <v>2498.910438335914</v>
      </c>
      <c r="V299" s="18">
        <v>1503.3902649733236</v>
      </c>
      <c r="W299" s="18">
        <v>176.48339011421879</v>
      </c>
    </row>
    <row r="300" spans="1:23">
      <c r="A300" s="78">
        <v>977</v>
      </c>
      <c r="B300" s="78" t="s">
        <v>903</v>
      </c>
      <c r="C300" s="81">
        <v>15466</v>
      </c>
      <c r="D300" s="100">
        <v>-3092.1272126610729</v>
      </c>
      <c r="E300" s="100">
        <v>1948.8601531877091</v>
      </c>
      <c r="F300" s="100">
        <v>395.45560706473185</v>
      </c>
      <c r="G300" s="100">
        <v>230.73816821388201</v>
      </c>
      <c r="H300" s="100">
        <v>2575.0539284663232</v>
      </c>
      <c r="I300" s="359">
        <v>933.59564883007477</v>
      </c>
      <c r="J300" s="359">
        <v>157.33953725529227</v>
      </c>
      <c r="K300" s="359">
        <v>13.295292900556058</v>
      </c>
      <c r="L300" s="359">
        <v>1104.2304789859231</v>
      </c>
      <c r="M300" s="359">
        <v>-89.557739557739552</v>
      </c>
      <c r="N300" s="100">
        <v>497.59945523343373</v>
      </c>
      <c r="O300" s="359">
        <v>-453.05709297814559</v>
      </c>
      <c r="P300" s="100">
        <v>44.542362255288154</v>
      </c>
      <c r="Q300" s="227"/>
      <c r="R300" s="18">
        <v>-556.34067176796975</v>
      </c>
      <c r="S300" s="18">
        <v>-58.741216534535951</v>
      </c>
      <c r="T300" s="18">
        <v>57.32067851699361</v>
      </c>
      <c r="U300" s="18">
        <v>214.11668628896427</v>
      </c>
      <c r="V300" s="18">
        <v>7416.8169956629463</v>
      </c>
      <c r="W300" s="18">
        <v>189.20972361045722</v>
      </c>
    </row>
    <row r="301" spans="1:23">
      <c r="A301" s="78">
        <v>980</v>
      </c>
      <c r="B301" s="78" t="s">
        <v>904</v>
      </c>
      <c r="C301" s="81">
        <v>33887</v>
      </c>
      <c r="D301" s="100">
        <v>-2786.1244033694879</v>
      </c>
      <c r="E301" s="100">
        <v>1912.1024905828422</v>
      </c>
      <c r="F301" s="100">
        <v>253.18257381967959</v>
      </c>
      <c r="G301" s="100">
        <v>210.13729312431258</v>
      </c>
      <c r="H301" s="100">
        <v>2375.4223575268343</v>
      </c>
      <c r="I301" s="359">
        <v>754.21392548161714</v>
      </c>
      <c r="J301" s="359">
        <v>124.56013555861988</v>
      </c>
      <c r="K301" s="359">
        <v>-119.35004574025437</v>
      </c>
      <c r="L301" s="359">
        <v>759.42401529998267</v>
      </c>
      <c r="M301" s="359">
        <v>-42.467612948918465</v>
      </c>
      <c r="N301" s="100">
        <v>306.25435650841013</v>
      </c>
      <c r="O301" s="359">
        <v>-388.84760498126121</v>
      </c>
      <c r="P301" s="100">
        <v>-82.593248472851059</v>
      </c>
      <c r="Q301" s="227"/>
      <c r="R301" s="18">
        <v>-554.59492481641405</v>
      </c>
      <c r="S301" s="18">
        <v>-248.34056830800392</v>
      </c>
      <c r="T301" s="18">
        <v>338.85957312266595</v>
      </c>
      <c r="U301" s="18">
        <v>1408.6634011568285</v>
      </c>
      <c r="V301" s="18">
        <v>3263.951274478512</v>
      </c>
      <c r="W301" s="18">
        <v>227.63124887890979</v>
      </c>
    </row>
    <row r="302" spans="1:23">
      <c r="A302" s="78">
        <v>981</v>
      </c>
      <c r="B302" s="78" t="s">
        <v>905</v>
      </c>
      <c r="C302" s="81">
        <v>2243</v>
      </c>
      <c r="D302" s="100">
        <v>-2593.9132280712361</v>
      </c>
      <c r="E302" s="100">
        <v>1801.4044330595202</v>
      </c>
      <c r="F302" s="100">
        <v>317.5673197784958</v>
      </c>
      <c r="G302" s="100">
        <v>99.545609101439439</v>
      </c>
      <c r="H302" s="100">
        <v>2218.5173619394554</v>
      </c>
      <c r="I302" s="359">
        <v>807.9229937524334</v>
      </c>
      <c r="J302" s="359">
        <v>225.85598523745293</v>
      </c>
      <c r="K302" s="359">
        <v>-257.76683013820775</v>
      </c>
      <c r="L302" s="359">
        <v>776.0121488516786</v>
      </c>
      <c r="M302" s="359">
        <v>-5.3499777084262146</v>
      </c>
      <c r="N302" s="100">
        <v>395.26630501147133</v>
      </c>
      <c r="O302" s="359">
        <v>-265.58181007579134</v>
      </c>
      <c r="P302" s="100">
        <v>129.68449493567996</v>
      </c>
      <c r="Q302" s="227"/>
      <c r="R302" s="18">
        <v>-324.65362428711268</v>
      </c>
      <c r="S302" s="18">
        <v>70.612680724358626</v>
      </c>
      <c r="T302" s="18">
        <v>1714.2274449066922</v>
      </c>
      <c r="U302" s="18">
        <v>2242.1130029196593</v>
      </c>
      <c r="V302" s="18">
        <v>531.29815298050084</v>
      </c>
      <c r="W302" s="18">
        <v>193.69940140424947</v>
      </c>
    </row>
    <row r="303" spans="1:23">
      <c r="A303" s="78">
        <v>989</v>
      </c>
      <c r="B303" s="78" t="s">
        <v>906</v>
      </c>
      <c r="C303" s="81">
        <v>5165</v>
      </c>
      <c r="D303" s="100">
        <v>-2532.817899557077</v>
      </c>
      <c r="E303" s="100">
        <v>1835.5148730596377</v>
      </c>
      <c r="F303" s="100">
        <v>457.47988933214174</v>
      </c>
      <c r="G303" s="100">
        <v>233.82626835277293</v>
      </c>
      <c r="H303" s="100">
        <v>2526.8210307445524</v>
      </c>
      <c r="I303" s="359">
        <v>270.77714013205247</v>
      </c>
      <c r="J303" s="359">
        <v>222.70612501186443</v>
      </c>
      <c r="K303" s="359">
        <v>-78.989932236205235</v>
      </c>
      <c r="L303" s="359">
        <v>414.4933329077117</v>
      </c>
      <c r="M303" s="359">
        <v>-109.39012584704743</v>
      </c>
      <c r="N303" s="100">
        <v>299.10633824813982</v>
      </c>
      <c r="O303" s="359">
        <v>-436.45692158760897</v>
      </c>
      <c r="P303" s="100">
        <v>-137.35058333946913</v>
      </c>
      <c r="Q303" s="227"/>
      <c r="R303" s="18">
        <v>-1142.8394569264194</v>
      </c>
      <c r="S303" s="18">
        <v>-843.73311867827977</v>
      </c>
      <c r="T303" s="18">
        <v>589.39265508975132</v>
      </c>
      <c r="U303" s="18">
        <v>752.26499639556494</v>
      </c>
      <c r="V303" s="18">
        <v>8905.2103694043199</v>
      </c>
      <c r="W303" s="18">
        <v>181.73414584748889</v>
      </c>
    </row>
    <row r="304" spans="1:23">
      <c r="A304" s="78">
        <v>992</v>
      </c>
      <c r="B304" s="78" t="s">
        <v>907</v>
      </c>
      <c r="C304" s="81">
        <v>17772</v>
      </c>
      <c r="D304" s="100">
        <v>-2686.8519282124785</v>
      </c>
      <c r="E304" s="100">
        <v>1837.2404249893316</v>
      </c>
      <c r="F304" s="100">
        <v>430.55434195008309</v>
      </c>
      <c r="G304" s="100">
        <v>366.3477350244969</v>
      </c>
      <c r="H304" s="100">
        <v>2634.1425019639119</v>
      </c>
      <c r="I304" s="359">
        <v>447.77459378733766</v>
      </c>
      <c r="J304" s="359">
        <v>165.10810346267886</v>
      </c>
      <c r="K304" s="359">
        <v>-45.117600720234073</v>
      </c>
      <c r="L304" s="359">
        <v>567.76509652978234</v>
      </c>
      <c r="M304" s="359">
        <v>64.708530272338507</v>
      </c>
      <c r="N304" s="100">
        <v>579.76420055355425</v>
      </c>
      <c r="O304" s="359">
        <v>-478.2804411433716</v>
      </c>
      <c r="P304" s="100">
        <v>101.48375941018261</v>
      </c>
      <c r="Q304" s="227"/>
      <c r="R304" s="18">
        <v>-330.67107465986976</v>
      </c>
      <c r="S304" s="18">
        <v>249.09312589368443</v>
      </c>
      <c r="T304" s="18">
        <v>108.4885900810704</v>
      </c>
      <c r="U304" s="18">
        <v>386.76816028974179</v>
      </c>
      <c r="V304" s="18">
        <v>3867.9567278087693</v>
      </c>
      <c r="W304" s="18">
        <v>195.45110904141825</v>
      </c>
    </row>
    <row r="305" spans="4:22">
      <c r="D305" s="100"/>
      <c r="E305" s="100"/>
      <c r="F305" s="100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R305" s="18"/>
      <c r="S305" s="18"/>
      <c r="T305" s="18"/>
      <c r="U305" s="18"/>
      <c r="V305" s="18"/>
    </row>
    <row r="306" spans="4:22">
      <c r="D306" s="100"/>
      <c r="E306" s="100"/>
      <c r="F306" s="100"/>
      <c r="G306" s="100"/>
      <c r="H306" s="100"/>
      <c r="I306" s="100"/>
      <c r="J306" s="100"/>
      <c r="K306" s="100"/>
      <c r="L306" s="100"/>
      <c r="M306" s="100"/>
      <c r="N306" s="100"/>
      <c r="O306" s="100"/>
      <c r="P306" s="100"/>
      <c r="R306" s="18"/>
      <c r="S306" s="18"/>
      <c r="T306" s="18"/>
      <c r="U306" s="18"/>
      <c r="V306" s="18"/>
    </row>
    <row r="307" spans="4:22">
      <c r="D307" s="100"/>
      <c r="E307" s="100"/>
      <c r="F307" s="100"/>
      <c r="G307" s="100"/>
      <c r="H307" s="100"/>
      <c r="I307" s="100"/>
      <c r="J307" s="100"/>
      <c r="K307" s="100"/>
      <c r="L307" s="100"/>
      <c r="M307" s="100"/>
      <c r="N307" s="100"/>
      <c r="O307" s="100"/>
      <c r="P307" s="100"/>
      <c r="R307" s="18"/>
      <c r="S307" s="18"/>
      <c r="T307" s="18"/>
      <c r="U307" s="18"/>
      <c r="V307" s="18"/>
    </row>
    <row r="308" spans="4:22">
      <c r="D308" s="100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R308" s="18"/>
      <c r="S308" s="18"/>
      <c r="T308" s="18"/>
      <c r="U308" s="18"/>
      <c r="V308" s="18"/>
    </row>
    <row r="309" spans="4:22">
      <c r="D309" s="100"/>
      <c r="E309" s="100"/>
      <c r="F309" s="100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R309" s="18"/>
      <c r="S309" s="18"/>
      <c r="T309" s="18"/>
      <c r="U309" s="18"/>
      <c r="V309" s="18"/>
    </row>
    <row r="310" spans="4:22">
      <c r="D310" s="100"/>
      <c r="E310" s="100"/>
      <c r="F310" s="100"/>
      <c r="G310" s="100"/>
      <c r="H310" s="100"/>
      <c r="I310" s="100"/>
      <c r="J310" s="100"/>
      <c r="K310" s="100"/>
      <c r="L310" s="100"/>
      <c r="M310" s="100"/>
      <c r="N310" s="100"/>
      <c r="O310" s="100"/>
      <c r="P310" s="100"/>
      <c r="R310" s="18"/>
      <c r="S310" s="18"/>
      <c r="T310" s="18"/>
      <c r="U310" s="18"/>
      <c r="V310" s="18"/>
    </row>
    <row r="311" spans="4:22">
      <c r="D311" s="100"/>
      <c r="E311" s="100"/>
      <c r="F311" s="100"/>
      <c r="G311" s="100"/>
      <c r="H311" s="100"/>
      <c r="I311" s="100"/>
      <c r="J311" s="100"/>
      <c r="K311" s="100"/>
      <c r="L311" s="100"/>
      <c r="M311" s="100"/>
      <c r="N311" s="100"/>
      <c r="O311" s="100"/>
      <c r="P311" s="100"/>
      <c r="R311" s="18"/>
      <c r="S311" s="18"/>
      <c r="T311" s="18"/>
      <c r="U311" s="18"/>
      <c r="V311" s="18"/>
    </row>
    <row r="312" spans="4:22">
      <c r="D312" s="100"/>
      <c r="E312" s="100"/>
      <c r="F312" s="100"/>
      <c r="G312" s="100"/>
      <c r="H312" s="100"/>
      <c r="I312" s="100"/>
      <c r="J312" s="100"/>
      <c r="K312" s="100"/>
      <c r="L312" s="100"/>
      <c r="M312" s="100"/>
      <c r="N312" s="100"/>
      <c r="O312" s="100"/>
      <c r="P312" s="100"/>
      <c r="Q312" s="100"/>
      <c r="R312" s="18"/>
      <c r="S312" s="18"/>
      <c r="T312" s="18"/>
      <c r="U312" s="18"/>
      <c r="V312" s="18"/>
    </row>
    <row r="313" spans="4:22">
      <c r="D313" s="100"/>
      <c r="E313" s="100"/>
      <c r="F313" s="100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8"/>
      <c r="S313" s="18"/>
      <c r="T313" s="18"/>
      <c r="U313" s="18"/>
      <c r="V313" s="18"/>
    </row>
    <row r="314" spans="4:22">
      <c r="D314" s="100"/>
      <c r="E314" s="100"/>
      <c r="F314" s="100"/>
      <c r="G314" s="100"/>
      <c r="H314" s="100"/>
      <c r="I314" s="100"/>
      <c r="J314" s="100"/>
      <c r="K314" s="100"/>
      <c r="L314" s="100"/>
      <c r="M314" s="100"/>
      <c r="N314" s="100"/>
      <c r="O314" s="100"/>
      <c r="P314" s="100"/>
      <c r="Q314" s="100"/>
      <c r="R314" s="18"/>
      <c r="S314" s="18"/>
      <c r="T314" s="18"/>
      <c r="U314" s="18"/>
      <c r="V314" s="18"/>
    </row>
    <row r="315" spans="4:22">
      <c r="D315" s="100"/>
      <c r="E315" s="100"/>
      <c r="F315" s="100"/>
      <c r="G315" s="100"/>
      <c r="H315" s="100"/>
      <c r="I315" s="100"/>
      <c r="J315" s="100"/>
      <c r="K315" s="100"/>
      <c r="L315" s="100"/>
      <c r="M315" s="100"/>
      <c r="N315" s="100"/>
      <c r="O315" s="100"/>
      <c r="P315" s="100"/>
      <c r="Q315" s="100"/>
      <c r="R315" s="18"/>
      <c r="S315" s="18"/>
      <c r="T315" s="18"/>
      <c r="U315" s="18"/>
      <c r="V315" s="18"/>
    </row>
    <row r="316" spans="4:22">
      <c r="D316" s="100"/>
      <c r="E316" s="100"/>
      <c r="F316" s="100"/>
      <c r="G316" s="100"/>
      <c r="H316" s="100"/>
      <c r="I316" s="100"/>
      <c r="J316" s="100"/>
      <c r="K316" s="100"/>
      <c r="L316" s="100"/>
      <c r="M316" s="100"/>
      <c r="N316" s="100"/>
      <c r="O316" s="100"/>
      <c r="P316" s="100"/>
      <c r="Q316" s="100"/>
      <c r="R316" s="18"/>
      <c r="S316" s="18"/>
      <c r="T316" s="18"/>
      <c r="U316" s="18"/>
      <c r="V316" s="18"/>
    </row>
    <row r="317" spans="4:22">
      <c r="D317" s="100"/>
      <c r="E317" s="100"/>
      <c r="F317" s="100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8"/>
      <c r="S317" s="18"/>
      <c r="T317" s="18"/>
      <c r="U317" s="18"/>
      <c r="V317" s="18"/>
    </row>
    <row r="318" spans="4:22">
      <c r="D318" s="100"/>
      <c r="E318" s="100"/>
      <c r="F318" s="100"/>
      <c r="G318" s="100"/>
      <c r="H318" s="100"/>
      <c r="I318" s="100"/>
      <c r="J318" s="100"/>
      <c r="K318" s="100"/>
      <c r="L318" s="100"/>
      <c r="M318" s="100"/>
      <c r="N318" s="100"/>
      <c r="O318" s="100"/>
      <c r="P318" s="100"/>
      <c r="Q318" s="100"/>
      <c r="R318" s="18"/>
      <c r="S318" s="18"/>
      <c r="T318" s="18"/>
      <c r="U318" s="18"/>
      <c r="V318" s="18"/>
    </row>
    <row r="319" spans="4:22">
      <c r="D319" s="100"/>
      <c r="E319" s="100"/>
      <c r="F319" s="100"/>
      <c r="G319" s="100"/>
      <c r="H319" s="100"/>
      <c r="I319" s="100"/>
      <c r="J319" s="100"/>
      <c r="K319" s="100"/>
      <c r="L319" s="100"/>
      <c r="M319" s="100"/>
      <c r="N319" s="100"/>
      <c r="O319" s="100"/>
      <c r="P319" s="100"/>
      <c r="Q319" s="100"/>
      <c r="R319" s="18"/>
      <c r="S319" s="18"/>
      <c r="T319" s="18"/>
      <c r="U319" s="18"/>
      <c r="V319" s="18"/>
    </row>
    <row r="320" spans="4:22">
      <c r="D320" s="100"/>
      <c r="E320" s="100"/>
      <c r="F320" s="100"/>
      <c r="G320" s="100"/>
      <c r="H320" s="100"/>
      <c r="I320" s="100"/>
      <c r="J320" s="100"/>
      <c r="K320" s="100"/>
      <c r="L320" s="100"/>
      <c r="M320" s="100"/>
      <c r="N320" s="100"/>
      <c r="O320" s="100"/>
      <c r="P320" s="100"/>
      <c r="Q320" s="100"/>
      <c r="R320" s="18"/>
      <c r="S320" s="18"/>
      <c r="T320" s="18"/>
      <c r="U320" s="18"/>
      <c r="V320" s="18"/>
    </row>
    <row r="321" spans="4:22">
      <c r="D321" s="100"/>
      <c r="E321" s="100"/>
      <c r="F321" s="100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8"/>
      <c r="S321" s="18"/>
      <c r="T321" s="18"/>
      <c r="U321" s="18"/>
      <c r="V321" s="18"/>
    </row>
    <row r="322" spans="4:22">
      <c r="D322" s="100"/>
      <c r="E322" s="100"/>
      <c r="F322" s="100"/>
      <c r="G322" s="100"/>
      <c r="H322" s="100"/>
      <c r="I322" s="100"/>
      <c r="J322" s="100"/>
      <c r="K322" s="100"/>
      <c r="L322" s="100"/>
      <c r="M322" s="100"/>
      <c r="N322" s="100"/>
      <c r="O322" s="100"/>
      <c r="P322" s="100"/>
      <c r="Q322" s="100"/>
      <c r="R322" s="18"/>
      <c r="S322" s="18"/>
      <c r="T322" s="18"/>
      <c r="U322" s="18"/>
      <c r="V322" s="18"/>
    </row>
    <row r="323" spans="4:22">
      <c r="D323" s="100"/>
      <c r="E323" s="100"/>
      <c r="F323" s="100"/>
      <c r="G323" s="100"/>
      <c r="H323" s="100"/>
      <c r="I323" s="100"/>
      <c r="J323" s="100"/>
      <c r="K323" s="100"/>
      <c r="L323" s="100"/>
      <c r="M323" s="100"/>
      <c r="N323" s="100"/>
      <c r="O323" s="100"/>
      <c r="P323" s="100"/>
      <c r="Q323" s="100"/>
      <c r="R323" s="18"/>
      <c r="S323" s="18"/>
      <c r="T323" s="18"/>
      <c r="U323" s="18"/>
      <c r="V323" s="18"/>
    </row>
    <row r="324" spans="4:22"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8"/>
      <c r="S324" s="18"/>
      <c r="T324" s="18"/>
      <c r="U324" s="18"/>
      <c r="V324" s="18"/>
    </row>
    <row r="325" spans="4:22">
      <c r="D325" s="100"/>
      <c r="E325" s="100"/>
      <c r="F325" s="100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8"/>
      <c r="S325" s="18"/>
      <c r="T325" s="18"/>
      <c r="U325" s="18"/>
      <c r="V325" s="18"/>
    </row>
    <row r="326" spans="4:22">
      <c r="D326" s="100"/>
      <c r="E326" s="100"/>
      <c r="F326" s="100"/>
      <c r="G326" s="100"/>
      <c r="H326" s="100"/>
      <c r="I326" s="100"/>
      <c r="J326" s="100"/>
      <c r="K326" s="100"/>
      <c r="L326" s="100"/>
      <c r="M326" s="100"/>
      <c r="N326" s="100"/>
      <c r="O326" s="100"/>
      <c r="P326" s="100"/>
      <c r="Q326" s="100"/>
      <c r="R326" s="18"/>
      <c r="S326" s="18"/>
      <c r="T326" s="18"/>
      <c r="U326" s="18"/>
      <c r="V326" s="18"/>
    </row>
    <row r="327" spans="4:22"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8"/>
      <c r="S327" s="18"/>
      <c r="T327" s="18"/>
      <c r="U327" s="18"/>
      <c r="V327" s="18"/>
    </row>
    <row r="328" spans="4:22">
      <c r="D328" s="100"/>
      <c r="E328" s="100"/>
      <c r="F328" s="100"/>
      <c r="G328" s="100"/>
      <c r="H328" s="100"/>
      <c r="I328" s="100"/>
      <c r="J328" s="100"/>
      <c r="K328" s="100"/>
      <c r="L328" s="100"/>
      <c r="M328" s="100"/>
      <c r="N328" s="100"/>
      <c r="O328" s="100"/>
      <c r="P328" s="100"/>
      <c r="Q328" s="100"/>
      <c r="R328" s="18"/>
      <c r="S328" s="18"/>
      <c r="T328" s="18"/>
      <c r="U328" s="18"/>
      <c r="V328" s="18"/>
    </row>
    <row r="329" spans="4:22">
      <c r="D329" s="100"/>
      <c r="E329" s="100"/>
      <c r="F329" s="100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8"/>
      <c r="S329" s="18"/>
      <c r="T329" s="18"/>
      <c r="U329" s="18"/>
      <c r="V329" s="18"/>
    </row>
    <row r="330" spans="4:22"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0"/>
      <c r="O330" s="100"/>
      <c r="P330" s="100"/>
      <c r="Q330" s="100"/>
      <c r="R330" s="18"/>
      <c r="S330" s="18"/>
      <c r="T330" s="18"/>
      <c r="U330" s="18"/>
      <c r="V330" s="18"/>
    </row>
    <row r="331" spans="4:22">
      <c r="D331" s="100"/>
      <c r="E331" s="100"/>
      <c r="F331" s="100"/>
      <c r="G331" s="100"/>
      <c r="H331" s="100"/>
      <c r="I331" s="100"/>
      <c r="J331" s="100"/>
      <c r="K331" s="100"/>
      <c r="L331" s="100"/>
      <c r="M331" s="100"/>
      <c r="N331" s="100"/>
      <c r="O331" s="100"/>
      <c r="P331" s="100"/>
      <c r="Q331" s="100"/>
      <c r="R331" s="18"/>
      <c r="S331" s="18"/>
      <c r="T331" s="18"/>
      <c r="U331" s="18"/>
      <c r="V331" s="18"/>
    </row>
    <row r="332" spans="4:22"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8"/>
      <c r="S332" s="18"/>
      <c r="T332" s="18"/>
      <c r="U332" s="18"/>
      <c r="V332" s="18"/>
    </row>
    <row r="333" spans="4:22">
      <c r="D333" s="100"/>
      <c r="E333" s="100"/>
      <c r="F333" s="100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8"/>
      <c r="S333" s="18"/>
      <c r="T333" s="18"/>
      <c r="U333" s="18"/>
      <c r="V333" s="18"/>
    </row>
    <row r="334" spans="4:22">
      <c r="D334" s="100"/>
      <c r="E334" s="100"/>
      <c r="F334" s="100"/>
      <c r="G334" s="100"/>
      <c r="H334" s="100"/>
      <c r="I334" s="100"/>
      <c r="J334" s="100"/>
      <c r="K334" s="100"/>
      <c r="L334" s="100"/>
      <c r="M334" s="100"/>
      <c r="N334" s="100"/>
      <c r="O334" s="100"/>
      <c r="P334" s="100"/>
      <c r="Q334" s="100"/>
      <c r="R334" s="18"/>
      <c r="S334" s="18"/>
      <c r="T334" s="18"/>
      <c r="U334" s="18"/>
      <c r="V334" s="18"/>
    </row>
    <row r="335" spans="4:22">
      <c r="D335" s="100"/>
      <c r="E335" s="100"/>
      <c r="F335" s="100"/>
      <c r="G335" s="100"/>
      <c r="H335" s="100"/>
      <c r="I335" s="100"/>
      <c r="J335" s="100"/>
      <c r="K335" s="100"/>
      <c r="L335" s="100"/>
      <c r="M335" s="100"/>
      <c r="N335" s="100"/>
      <c r="O335" s="100"/>
      <c r="P335" s="100"/>
      <c r="Q335" s="100"/>
      <c r="R335" s="18"/>
      <c r="S335" s="18"/>
      <c r="T335" s="18"/>
      <c r="U335" s="18"/>
      <c r="V335" s="18"/>
    </row>
    <row r="336" spans="4:22">
      <c r="D336" s="100"/>
      <c r="E336" s="100"/>
      <c r="F336" s="100"/>
      <c r="G336" s="100"/>
      <c r="H336" s="100"/>
      <c r="I336" s="100"/>
      <c r="J336" s="100"/>
      <c r="K336" s="100"/>
      <c r="L336" s="100"/>
      <c r="M336" s="100"/>
      <c r="N336" s="100"/>
      <c r="O336" s="100"/>
      <c r="P336" s="100"/>
      <c r="Q336" s="100"/>
      <c r="R336" s="18"/>
      <c r="S336" s="18"/>
      <c r="T336" s="18"/>
      <c r="U336" s="18"/>
      <c r="V336" s="18"/>
    </row>
    <row r="337" spans="4:22">
      <c r="D337" s="100"/>
      <c r="E337" s="100"/>
      <c r="F337" s="100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8"/>
      <c r="S337" s="18"/>
      <c r="T337" s="18"/>
      <c r="U337" s="18"/>
      <c r="V337" s="18"/>
    </row>
    <row r="338" spans="4:22">
      <c r="D338" s="100"/>
      <c r="E338" s="100"/>
      <c r="F338" s="100"/>
      <c r="G338" s="100"/>
      <c r="H338" s="100"/>
      <c r="I338" s="100"/>
      <c r="J338" s="100"/>
      <c r="K338" s="100"/>
      <c r="L338" s="100"/>
      <c r="M338" s="100"/>
      <c r="N338" s="100"/>
      <c r="O338" s="100"/>
      <c r="P338" s="100"/>
      <c r="Q338" s="100"/>
      <c r="R338" s="18"/>
      <c r="S338" s="18"/>
      <c r="T338" s="18"/>
      <c r="U338" s="18"/>
      <c r="V338" s="18"/>
    </row>
    <row r="339" spans="4:22">
      <c r="D339" s="100"/>
      <c r="E339" s="100"/>
      <c r="F339" s="100"/>
      <c r="G339" s="100"/>
      <c r="H339" s="100"/>
      <c r="I339" s="100"/>
      <c r="J339" s="100"/>
      <c r="K339" s="100"/>
      <c r="L339" s="100"/>
      <c r="M339" s="100"/>
      <c r="N339" s="100"/>
      <c r="O339" s="100"/>
      <c r="P339" s="100"/>
      <c r="Q339" s="100"/>
      <c r="R339" s="18"/>
      <c r="S339" s="18"/>
      <c r="T339" s="18"/>
      <c r="U339" s="18"/>
      <c r="V339" s="18"/>
    </row>
    <row r="340" spans="4:22">
      <c r="D340" s="100"/>
      <c r="E340" s="100"/>
      <c r="F340" s="100"/>
      <c r="G340" s="100"/>
      <c r="H340" s="100"/>
      <c r="I340" s="100"/>
      <c r="J340" s="100"/>
      <c r="K340" s="100"/>
      <c r="L340" s="100"/>
      <c r="M340" s="100"/>
      <c r="N340" s="100"/>
      <c r="O340" s="100"/>
      <c r="P340" s="100"/>
      <c r="Q340" s="100"/>
      <c r="R340" s="18"/>
      <c r="S340" s="18"/>
      <c r="T340" s="18"/>
      <c r="U340" s="18"/>
      <c r="V340" s="18"/>
    </row>
    <row r="341" spans="4:22">
      <c r="D341" s="100"/>
      <c r="E341" s="100"/>
      <c r="F341" s="100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8"/>
      <c r="S341" s="18"/>
      <c r="T341" s="18"/>
      <c r="U341" s="18"/>
      <c r="V341" s="18"/>
    </row>
    <row r="342" spans="4:22">
      <c r="D342" s="100"/>
      <c r="E342" s="100"/>
      <c r="F342" s="100"/>
      <c r="G342" s="100"/>
      <c r="H342" s="100"/>
      <c r="I342" s="100"/>
      <c r="J342" s="100"/>
      <c r="K342" s="100"/>
      <c r="L342" s="100"/>
      <c r="M342" s="100"/>
      <c r="N342" s="100"/>
      <c r="O342" s="100"/>
      <c r="P342" s="100"/>
      <c r="Q342" s="100"/>
      <c r="R342" s="18"/>
      <c r="S342" s="18"/>
      <c r="T342" s="18"/>
      <c r="U342" s="18"/>
      <c r="V342" s="18"/>
    </row>
    <row r="343" spans="4:22">
      <c r="D343" s="100"/>
      <c r="E343" s="100"/>
      <c r="F343" s="100"/>
      <c r="G343" s="100"/>
      <c r="H343" s="100"/>
      <c r="I343" s="100"/>
      <c r="J343" s="100"/>
      <c r="K343" s="100"/>
      <c r="L343" s="100"/>
      <c r="M343" s="100"/>
      <c r="N343" s="100"/>
      <c r="O343" s="100"/>
      <c r="P343" s="100"/>
      <c r="Q343" s="100"/>
      <c r="R343" s="18"/>
      <c r="S343" s="18"/>
      <c r="T343" s="18"/>
      <c r="U343" s="18"/>
      <c r="V343" s="18"/>
    </row>
    <row r="344" spans="4:22">
      <c r="D344" s="100"/>
      <c r="E344" s="100"/>
      <c r="F344" s="100"/>
      <c r="G344" s="100"/>
      <c r="H344" s="100"/>
      <c r="I344" s="100"/>
      <c r="J344" s="100"/>
      <c r="K344" s="100"/>
      <c r="L344" s="100"/>
      <c r="M344" s="100"/>
      <c r="N344" s="100"/>
      <c r="O344" s="100"/>
      <c r="P344" s="100"/>
      <c r="Q344" s="100"/>
      <c r="R344" s="18"/>
      <c r="S344" s="18"/>
      <c r="T344" s="18"/>
      <c r="U344" s="18"/>
      <c r="V344" s="18"/>
    </row>
    <row r="345" spans="4:22">
      <c r="D345" s="100"/>
      <c r="E345" s="100"/>
      <c r="F345" s="100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8"/>
      <c r="S345" s="18"/>
      <c r="T345" s="18"/>
      <c r="U345" s="18"/>
      <c r="V345" s="18"/>
    </row>
    <row r="346" spans="4:22">
      <c r="D346" s="100"/>
      <c r="E346" s="100"/>
      <c r="F346" s="100"/>
      <c r="G346" s="100"/>
      <c r="H346" s="100"/>
      <c r="I346" s="100"/>
      <c r="J346" s="100"/>
      <c r="K346" s="100"/>
      <c r="L346" s="100"/>
      <c r="M346" s="100"/>
      <c r="N346" s="100"/>
      <c r="O346" s="100"/>
      <c r="P346" s="100"/>
      <c r="Q346" s="100"/>
      <c r="R346" s="18"/>
      <c r="S346" s="18"/>
      <c r="T346" s="18"/>
      <c r="U346" s="18"/>
      <c r="V346" s="18"/>
    </row>
    <row r="347" spans="4:22">
      <c r="D347" s="100"/>
      <c r="E347" s="100"/>
      <c r="F347" s="100"/>
      <c r="G347" s="100"/>
      <c r="H347" s="100"/>
      <c r="I347" s="100"/>
      <c r="J347" s="100"/>
      <c r="K347" s="100"/>
      <c r="L347" s="100"/>
      <c r="M347" s="100"/>
      <c r="N347" s="100"/>
      <c r="O347" s="100"/>
      <c r="P347" s="100"/>
      <c r="Q347" s="100"/>
      <c r="R347" s="18"/>
      <c r="S347" s="18"/>
      <c r="T347" s="18"/>
      <c r="U347" s="18"/>
      <c r="V347" s="18"/>
    </row>
    <row r="348" spans="4:22">
      <c r="D348" s="100"/>
      <c r="E348" s="100"/>
      <c r="F348" s="100"/>
      <c r="G348" s="100"/>
      <c r="H348" s="100"/>
      <c r="I348" s="100"/>
      <c r="J348" s="100"/>
      <c r="K348" s="100"/>
      <c r="L348" s="100"/>
      <c r="M348" s="100"/>
      <c r="N348" s="100"/>
      <c r="O348" s="100"/>
      <c r="P348" s="100"/>
      <c r="Q348" s="100"/>
      <c r="R348" s="18"/>
      <c r="S348" s="18"/>
      <c r="T348" s="18"/>
      <c r="U348" s="18"/>
      <c r="V348" s="18"/>
    </row>
    <row r="349" spans="4:22">
      <c r="D349" s="100"/>
      <c r="E349" s="100"/>
      <c r="F349" s="100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8"/>
      <c r="S349" s="18"/>
      <c r="T349" s="18"/>
      <c r="U349" s="18"/>
      <c r="V349" s="18"/>
    </row>
    <row r="350" spans="4:22">
      <c r="D350" s="100"/>
      <c r="E350" s="100"/>
      <c r="F350" s="100"/>
      <c r="G350" s="100"/>
      <c r="H350" s="100"/>
      <c r="I350" s="100"/>
      <c r="J350" s="100"/>
      <c r="K350" s="100"/>
      <c r="L350" s="100"/>
      <c r="M350" s="100"/>
      <c r="N350" s="100"/>
      <c r="O350" s="100"/>
      <c r="P350" s="100"/>
      <c r="Q350" s="100"/>
      <c r="R350" s="18"/>
      <c r="S350" s="18"/>
      <c r="T350" s="18"/>
      <c r="U350" s="18"/>
      <c r="V350" s="18"/>
    </row>
    <row r="351" spans="4:22">
      <c r="D351" s="100"/>
      <c r="E351" s="100"/>
      <c r="F351" s="100"/>
      <c r="G351" s="100"/>
      <c r="H351" s="100"/>
      <c r="I351" s="100"/>
      <c r="J351" s="100"/>
      <c r="K351" s="100"/>
      <c r="L351" s="100"/>
      <c r="M351" s="100"/>
      <c r="N351" s="100"/>
      <c r="O351" s="100"/>
      <c r="P351" s="100"/>
      <c r="Q351" s="100"/>
      <c r="R351" s="18"/>
      <c r="S351" s="18"/>
      <c r="T351" s="18"/>
      <c r="U351" s="18"/>
      <c r="V351" s="18"/>
    </row>
    <row r="352" spans="4:22">
      <c r="D352" s="100"/>
      <c r="E352" s="100"/>
      <c r="F352" s="100"/>
      <c r="G352" s="100"/>
      <c r="H352" s="100"/>
      <c r="I352" s="100"/>
      <c r="J352" s="100"/>
      <c r="K352" s="100"/>
      <c r="L352" s="100"/>
      <c r="M352" s="100"/>
      <c r="N352" s="100"/>
      <c r="O352" s="100"/>
      <c r="P352" s="100"/>
      <c r="Q352" s="100"/>
      <c r="R352" s="18"/>
      <c r="S352" s="18"/>
      <c r="T352" s="18"/>
      <c r="U352" s="18"/>
      <c r="V352" s="18"/>
    </row>
    <row r="353" spans="4:22">
      <c r="D353" s="100"/>
      <c r="E353" s="100"/>
      <c r="F353" s="100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8"/>
      <c r="S353" s="18"/>
      <c r="T353" s="18"/>
      <c r="U353" s="18"/>
      <c r="V353" s="18"/>
    </row>
    <row r="354" spans="4:22">
      <c r="D354" s="100"/>
      <c r="E354" s="100"/>
      <c r="F354" s="100"/>
      <c r="G354" s="100"/>
      <c r="H354" s="100"/>
      <c r="I354" s="100"/>
      <c r="J354" s="100"/>
      <c r="K354" s="100"/>
      <c r="L354" s="100"/>
      <c r="M354" s="100"/>
      <c r="N354" s="100"/>
      <c r="O354" s="100"/>
      <c r="P354" s="100"/>
      <c r="Q354" s="100"/>
      <c r="R354" s="18"/>
      <c r="S354" s="18"/>
      <c r="T354" s="18"/>
      <c r="U354" s="18"/>
      <c r="V354" s="18"/>
    </row>
    <row r="355" spans="4:22">
      <c r="D355" s="100"/>
      <c r="E355" s="100"/>
      <c r="F355" s="100"/>
      <c r="G355" s="100"/>
      <c r="H355" s="100"/>
      <c r="I355" s="100"/>
      <c r="J355" s="100"/>
      <c r="K355" s="100"/>
      <c r="L355" s="100"/>
      <c r="M355" s="100"/>
      <c r="N355" s="100"/>
      <c r="O355" s="100"/>
      <c r="P355" s="100"/>
      <c r="Q355" s="100"/>
      <c r="R355" s="18"/>
      <c r="S355" s="18"/>
      <c r="T355" s="18"/>
      <c r="U355" s="18"/>
      <c r="V355" s="18"/>
    </row>
    <row r="356" spans="4:22">
      <c r="D356" s="100"/>
      <c r="E356" s="100"/>
      <c r="F356" s="100"/>
      <c r="G356" s="100"/>
      <c r="H356" s="100"/>
      <c r="I356" s="100"/>
      <c r="J356" s="100"/>
      <c r="K356" s="100"/>
      <c r="L356" s="100"/>
      <c r="M356" s="100"/>
      <c r="N356" s="100"/>
      <c r="O356" s="100"/>
      <c r="P356" s="100"/>
      <c r="Q356" s="100"/>
      <c r="R356" s="18"/>
      <c r="S356" s="18"/>
      <c r="T356" s="18"/>
      <c r="U356" s="18"/>
      <c r="V356" s="18"/>
    </row>
    <row r="357" spans="4:22">
      <c r="D357" s="100"/>
      <c r="E357" s="100"/>
      <c r="F357" s="100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8"/>
      <c r="S357" s="18"/>
      <c r="T357" s="18"/>
      <c r="U357" s="18"/>
      <c r="V357" s="18"/>
    </row>
    <row r="358" spans="4:22">
      <c r="D358" s="100"/>
      <c r="E358" s="100"/>
      <c r="F358" s="100"/>
      <c r="G358" s="100"/>
      <c r="H358" s="100"/>
      <c r="I358" s="100"/>
      <c r="J358" s="100"/>
      <c r="K358" s="100"/>
      <c r="L358" s="100"/>
      <c r="M358" s="100"/>
      <c r="N358" s="100"/>
      <c r="O358" s="100"/>
      <c r="P358" s="100"/>
      <c r="Q358" s="100"/>
      <c r="R358" s="18"/>
      <c r="S358" s="18"/>
      <c r="T358" s="18"/>
      <c r="U358" s="18"/>
      <c r="V358" s="18"/>
    </row>
    <row r="359" spans="4:22">
      <c r="D359" s="100"/>
      <c r="E359" s="100"/>
      <c r="F359" s="100"/>
      <c r="G359" s="100"/>
      <c r="H359" s="100"/>
      <c r="I359" s="100"/>
      <c r="J359" s="100"/>
      <c r="K359" s="100"/>
      <c r="L359" s="100"/>
      <c r="M359" s="100"/>
      <c r="N359" s="100"/>
      <c r="O359" s="100"/>
      <c r="P359" s="100"/>
      <c r="Q359" s="100"/>
      <c r="R359" s="18"/>
      <c r="S359" s="18"/>
      <c r="T359" s="18"/>
      <c r="U359" s="18"/>
      <c r="V359" s="18"/>
    </row>
    <row r="360" spans="4:22">
      <c r="D360" s="100"/>
      <c r="E360" s="100"/>
      <c r="F360" s="100"/>
      <c r="G360" s="100"/>
      <c r="H360" s="100"/>
      <c r="I360" s="100"/>
      <c r="J360" s="100"/>
      <c r="K360" s="100"/>
      <c r="L360" s="100"/>
      <c r="M360" s="100"/>
      <c r="N360" s="100"/>
      <c r="O360" s="100"/>
      <c r="P360" s="100"/>
      <c r="Q360" s="100"/>
      <c r="R360" s="18"/>
      <c r="S360" s="18"/>
      <c r="T360" s="18"/>
      <c r="U360" s="18"/>
      <c r="V360" s="18"/>
    </row>
    <row r="361" spans="4:22">
      <c r="D361" s="100"/>
      <c r="E361" s="100"/>
      <c r="F361" s="100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8"/>
      <c r="S361" s="18"/>
      <c r="T361" s="18"/>
      <c r="U361" s="18"/>
      <c r="V361" s="18"/>
    </row>
    <row r="362" spans="4:22">
      <c r="D362" s="100"/>
      <c r="E362" s="100"/>
      <c r="F362" s="100"/>
      <c r="G362" s="100"/>
      <c r="H362" s="100"/>
      <c r="I362" s="100"/>
      <c r="J362" s="100"/>
      <c r="K362" s="100"/>
      <c r="L362" s="100"/>
      <c r="M362" s="100"/>
      <c r="N362" s="100"/>
      <c r="O362" s="100"/>
      <c r="P362" s="100"/>
      <c r="Q362" s="100"/>
      <c r="R362" s="18"/>
      <c r="S362" s="18"/>
      <c r="T362" s="18"/>
      <c r="U362" s="18"/>
      <c r="V362" s="18"/>
    </row>
    <row r="363" spans="4:22">
      <c r="D363" s="100"/>
      <c r="E363" s="100"/>
      <c r="F363" s="100"/>
      <c r="G363" s="100"/>
      <c r="H363" s="100"/>
      <c r="I363" s="100"/>
      <c r="J363" s="100"/>
      <c r="K363" s="100"/>
      <c r="L363" s="100"/>
      <c r="M363" s="100"/>
      <c r="N363" s="100"/>
      <c r="O363" s="100"/>
      <c r="P363" s="100"/>
      <c r="Q363" s="100"/>
      <c r="R363" s="18"/>
      <c r="S363" s="18"/>
      <c r="T363" s="18"/>
      <c r="U363" s="18"/>
      <c r="V363" s="18"/>
    </row>
    <row r="364" spans="4:22">
      <c r="D364" s="100"/>
      <c r="E364" s="100"/>
      <c r="F364" s="100"/>
      <c r="G364" s="100"/>
      <c r="H364" s="100"/>
      <c r="I364" s="100"/>
      <c r="J364" s="100"/>
      <c r="K364" s="100"/>
      <c r="L364" s="100"/>
      <c r="M364" s="100"/>
      <c r="N364" s="100"/>
      <c r="O364" s="100"/>
      <c r="P364" s="100"/>
      <c r="Q364" s="100"/>
      <c r="R364" s="18"/>
      <c r="S364" s="18"/>
      <c r="T364" s="18"/>
      <c r="U364" s="18"/>
      <c r="V364" s="18"/>
    </row>
    <row r="365" spans="4:22">
      <c r="D365" s="100"/>
      <c r="E365" s="100"/>
      <c r="F365" s="100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8"/>
      <c r="S365" s="18"/>
      <c r="T365" s="18"/>
      <c r="U365" s="18"/>
      <c r="V365" s="18"/>
    </row>
    <row r="366" spans="4:22">
      <c r="D366" s="100"/>
      <c r="E366" s="100"/>
      <c r="F366" s="100"/>
      <c r="G366" s="100"/>
      <c r="H366" s="100"/>
      <c r="I366" s="100"/>
      <c r="J366" s="100"/>
      <c r="K366" s="100"/>
      <c r="L366" s="100"/>
      <c r="M366" s="100"/>
      <c r="N366" s="100"/>
      <c r="O366" s="100"/>
      <c r="P366" s="100"/>
      <c r="Q366" s="100"/>
      <c r="R366" s="18"/>
      <c r="S366" s="18"/>
      <c r="T366" s="18"/>
      <c r="U366" s="18"/>
      <c r="V366" s="18"/>
    </row>
    <row r="367" spans="4:22">
      <c r="D367" s="100"/>
      <c r="E367" s="100"/>
      <c r="F367" s="100"/>
      <c r="G367" s="100"/>
      <c r="H367" s="100"/>
      <c r="I367" s="100"/>
      <c r="J367" s="100"/>
      <c r="K367" s="100"/>
      <c r="L367" s="100"/>
      <c r="M367" s="100"/>
      <c r="N367" s="100"/>
      <c r="O367" s="100"/>
      <c r="P367" s="100"/>
      <c r="Q367" s="100"/>
      <c r="R367" s="18"/>
      <c r="S367" s="18"/>
      <c r="T367" s="18"/>
      <c r="U367" s="18"/>
      <c r="V367" s="18"/>
    </row>
    <row r="368" spans="4:22">
      <c r="D368" s="100"/>
      <c r="E368" s="100"/>
      <c r="F368" s="100"/>
      <c r="G368" s="100"/>
      <c r="H368" s="100"/>
      <c r="I368" s="100"/>
      <c r="J368" s="100"/>
      <c r="K368" s="100"/>
      <c r="L368" s="100"/>
      <c r="M368" s="100"/>
      <c r="N368" s="100"/>
      <c r="O368" s="100"/>
      <c r="P368" s="100"/>
      <c r="Q368" s="100"/>
      <c r="R368" s="18"/>
      <c r="S368" s="18"/>
      <c r="T368" s="18"/>
      <c r="U368" s="18"/>
      <c r="V368" s="18"/>
    </row>
    <row r="369" spans="4:22">
      <c r="D369" s="100"/>
      <c r="E369" s="100"/>
      <c r="F369" s="100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8"/>
      <c r="S369" s="18"/>
      <c r="T369" s="18"/>
      <c r="U369" s="18"/>
      <c r="V369" s="18"/>
    </row>
    <row r="370" spans="4:22">
      <c r="D370" s="100"/>
      <c r="E370" s="100"/>
      <c r="F370" s="100"/>
      <c r="G370" s="100"/>
      <c r="H370" s="100"/>
      <c r="I370" s="100"/>
      <c r="J370" s="100"/>
      <c r="K370" s="100"/>
      <c r="L370" s="100"/>
      <c r="M370" s="100"/>
      <c r="N370" s="100"/>
      <c r="O370" s="100"/>
      <c r="P370" s="100"/>
      <c r="Q370" s="100"/>
      <c r="R370" s="18"/>
      <c r="S370" s="18"/>
      <c r="T370" s="18"/>
      <c r="U370" s="18"/>
      <c r="V370" s="18"/>
    </row>
    <row r="371" spans="4:22">
      <c r="D371" s="100"/>
      <c r="E371" s="100"/>
      <c r="F371" s="100"/>
      <c r="G371" s="100"/>
      <c r="H371" s="100"/>
      <c r="I371" s="100"/>
      <c r="J371" s="100"/>
      <c r="K371" s="100"/>
      <c r="L371" s="100"/>
      <c r="M371" s="100"/>
      <c r="N371" s="100"/>
      <c r="O371" s="100"/>
      <c r="P371" s="100"/>
      <c r="Q371" s="100"/>
      <c r="R371" s="18"/>
      <c r="S371" s="18"/>
      <c r="T371" s="18"/>
      <c r="U371" s="18"/>
      <c r="V371" s="18"/>
    </row>
    <row r="372" spans="4:22">
      <c r="D372" s="100"/>
      <c r="E372" s="100"/>
      <c r="F372" s="100"/>
      <c r="G372" s="100"/>
      <c r="H372" s="100"/>
      <c r="I372" s="100"/>
      <c r="J372" s="100"/>
      <c r="K372" s="100"/>
      <c r="L372" s="100"/>
      <c r="M372" s="100"/>
      <c r="N372" s="100"/>
      <c r="O372" s="100"/>
      <c r="P372" s="100"/>
      <c r="Q372" s="100"/>
      <c r="R372" s="18"/>
      <c r="S372" s="18"/>
      <c r="T372" s="18"/>
      <c r="U372" s="18"/>
      <c r="V372" s="18"/>
    </row>
    <row r="373" spans="4:22">
      <c r="D373" s="100"/>
      <c r="E373" s="100"/>
      <c r="F373" s="100"/>
      <c r="G373" s="100"/>
      <c r="H373" s="100"/>
      <c r="I373" s="100"/>
      <c r="J373" s="100"/>
      <c r="K373" s="100"/>
      <c r="L373" s="100"/>
      <c r="M373" s="100"/>
      <c r="N373" s="100"/>
      <c r="O373" s="100"/>
      <c r="P373" s="100"/>
      <c r="Q373" s="100"/>
      <c r="R373" s="18"/>
      <c r="S373" s="18"/>
      <c r="T373" s="18"/>
      <c r="U373" s="18"/>
      <c r="V373" s="18"/>
    </row>
    <row r="374" spans="4:22">
      <c r="D374" s="100"/>
      <c r="E374" s="100"/>
      <c r="F374" s="100"/>
      <c r="G374" s="100"/>
      <c r="H374" s="100"/>
      <c r="I374" s="100"/>
      <c r="J374" s="100"/>
      <c r="K374" s="100"/>
      <c r="L374" s="100"/>
      <c r="M374" s="100"/>
      <c r="N374" s="100"/>
      <c r="O374" s="100"/>
      <c r="P374" s="100"/>
      <c r="Q374" s="100"/>
      <c r="R374" s="18"/>
      <c r="S374" s="18"/>
      <c r="T374" s="18"/>
      <c r="U374" s="18"/>
      <c r="V374" s="18"/>
    </row>
    <row r="375" spans="4:22">
      <c r="D375" s="100"/>
      <c r="E375" s="100"/>
      <c r="F375" s="100"/>
      <c r="G375" s="100"/>
      <c r="H375" s="100"/>
      <c r="I375" s="100"/>
      <c r="J375" s="100"/>
      <c r="K375" s="100"/>
      <c r="L375" s="100"/>
      <c r="M375" s="100"/>
      <c r="N375" s="100"/>
      <c r="O375" s="100"/>
      <c r="P375" s="100"/>
      <c r="Q375" s="100"/>
      <c r="R375" s="18"/>
      <c r="S375" s="18"/>
      <c r="T375" s="18"/>
      <c r="U375" s="18"/>
      <c r="V375" s="18"/>
    </row>
    <row r="376" spans="4:22">
      <c r="D376" s="100"/>
      <c r="E376" s="100"/>
      <c r="F376" s="100"/>
      <c r="G376" s="100"/>
      <c r="H376" s="100"/>
      <c r="I376" s="100"/>
      <c r="J376" s="100"/>
      <c r="K376" s="100"/>
      <c r="L376" s="100"/>
      <c r="M376" s="100"/>
      <c r="N376" s="100"/>
      <c r="O376" s="100"/>
      <c r="P376" s="100"/>
      <c r="Q376" s="100"/>
      <c r="R376" s="18"/>
      <c r="S376" s="18"/>
      <c r="T376" s="18"/>
      <c r="U376" s="18"/>
      <c r="V376" s="18"/>
    </row>
    <row r="377" spans="4:22">
      <c r="D377" s="100"/>
      <c r="E377" s="100"/>
      <c r="F377" s="100"/>
      <c r="G377" s="100"/>
      <c r="H377" s="100"/>
      <c r="I377" s="100"/>
      <c r="J377" s="100"/>
      <c r="K377" s="100"/>
      <c r="L377" s="100"/>
      <c r="M377" s="100"/>
      <c r="N377" s="100"/>
      <c r="O377" s="100"/>
      <c r="P377" s="100"/>
      <c r="Q377" s="100"/>
      <c r="R377" s="18"/>
      <c r="S377" s="18"/>
      <c r="T377" s="18"/>
      <c r="U377" s="18"/>
      <c r="V377" s="18"/>
    </row>
    <row r="378" spans="4:22">
      <c r="D378" s="100"/>
      <c r="E378" s="100"/>
      <c r="F378" s="100"/>
      <c r="G378" s="100"/>
      <c r="H378" s="100"/>
      <c r="I378" s="100"/>
      <c r="J378" s="100"/>
      <c r="K378" s="100"/>
      <c r="L378" s="100"/>
      <c r="M378" s="100"/>
      <c r="N378" s="100"/>
      <c r="O378" s="100"/>
      <c r="P378" s="100"/>
      <c r="Q378" s="100"/>
      <c r="R378" s="18"/>
      <c r="S378" s="18"/>
      <c r="T378" s="18"/>
      <c r="U378" s="18"/>
      <c r="V378" s="18"/>
    </row>
    <row r="379" spans="4:22">
      <c r="D379" s="100"/>
      <c r="E379" s="100"/>
      <c r="F379" s="100"/>
      <c r="G379" s="100"/>
      <c r="H379" s="100"/>
      <c r="I379" s="100"/>
      <c r="J379" s="100"/>
      <c r="K379" s="100"/>
      <c r="L379" s="100"/>
      <c r="M379" s="100"/>
      <c r="N379" s="100"/>
      <c r="O379" s="100"/>
      <c r="P379" s="100"/>
      <c r="Q379" s="100"/>
      <c r="R379" s="18"/>
      <c r="S379" s="18"/>
      <c r="T379" s="18"/>
      <c r="U379" s="18"/>
      <c r="V379" s="18"/>
    </row>
    <row r="380" spans="4:22">
      <c r="D380" s="100"/>
      <c r="E380" s="100"/>
      <c r="F380" s="100"/>
      <c r="G380" s="100"/>
      <c r="H380" s="100"/>
      <c r="I380" s="100"/>
      <c r="J380" s="100"/>
      <c r="K380" s="100"/>
      <c r="L380" s="100"/>
      <c r="M380" s="100"/>
      <c r="N380" s="100"/>
      <c r="O380" s="100"/>
      <c r="P380" s="100"/>
      <c r="Q380" s="100"/>
      <c r="R380" s="18"/>
      <c r="S380" s="18"/>
      <c r="T380" s="18"/>
      <c r="U380" s="18"/>
      <c r="V380" s="18"/>
    </row>
    <row r="381" spans="4:22"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8"/>
      <c r="S381" s="18"/>
      <c r="T381" s="18"/>
      <c r="U381" s="18"/>
      <c r="V381" s="18"/>
    </row>
    <row r="382" spans="4:22">
      <c r="D382" s="100"/>
      <c r="E382" s="100"/>
      <c r="F382" s="100"/>
      <c r="G382" s="100"/>
      <c r="H382" s="100"/>
      <c r="I382" s="100"/>
      <c r="J382" s="100"/>
      <c r="K382" s="100"/>
      <c r="L382" s="100"/>
      <c r="M382" s="100"/>
      <c r="N382" s="100"/>
      <c r="O382" s="100"/>
      <c r="P382" s="100"/>
      <c r="Q382" s="100"/>
      <c r="R382" s="18"/>
      <c r="S382" s="18"/>
      <c r="T382" s="18"/>
      <c r="U382" s="18"/>
      <c r="V382" s="18"/>
    </row>
    <row r="383" spans="4:22">
      <c r="D383" s="100"/>
      <c r="E383" s="100"/>
      <c r="F383" s="100"/>
      <c r="G383" s="100"/>
      <c r="H383" s="100"/>
      <c r="I383" s="100"/>
      <c r="J383" s="100"/>
      <c r="K383" s="100"/>
      <c r="L383" s="100"/>
      <c r="M383" s="100"/>
      <c r="N383" s="100"/>
      <c r="O383" s="100"/>
      <c r="P383" s="100"/>
      <c r="Q383" s="100"/>
      <c r="R383" s="18"/>
      <c r="S383" s="18"/>
      <c r="T383" s="18"/>
      <c r="U383" s="18"/>
      <c r="V383" s="18"/>
    </row>
    <row r="384" spans="4:22">
      <c r="D384" s="100"/>
      <c r="E384" s="100"/>
      <c r="F384" s="100"/>
      <c r="G384" s="100"/>
      <c r="H384" s="100"/>
      <c r="I384" s="100"/>
      <c r="J384" s="100"/>
      <c r="K384" s="100"/>
      <c r="L384" s="100"/>
      <c r="M384" s="100"/>
      <c r="N384" s="100"/>
      <c r="O384" s="100"/>
      <c r="P384" s="100"/>
      <c r="Q384" s="100"/>
      <c r="R384" s="18"/>
      <c r="S384" s="18"/>
      <c r="T384" s="18"/>
      <c r="U384" s="18"/>
      <c r="V384" s="18"/>
    </row>
    <row r="385" spans="4:22">
      <c r="D385" s="100"/>
      <c r="E385" s="100"/>
      <c r="F385" s="100"/>
      <c r="G385" s="100"/>
      <c r="H385" s="100"/>
      <c r="I385" s="100"/>
      <c r="J385" s="100"/>
      <c r="K385" s="100"/>
      <c r="L385" s="100"/>
      <c r="M385" s="100"/>
      <c r="N385" s="100"/>
      <c r="O385" s="100"/>
      <c r="P385" s="100"/>
      <c r="Q385" s="100"/>
      <c r="R385" s="18"/>
      <c r="S385" s="18"/>
      <c r="T385" s="18"/>
      <c r="U385" s="18"/>
      <c r="V385" s="18"/>
    </row>
    <row r="386" spans="4:22">
      <c r="D386" s="100"/>
      <c r="E386" s="100"/>
      <c r="F386" s="100"/>
      <c r="G386" s="100"/>
      <c r="H386" s="100"/>
      <c r="I386" s="100"/>
      <c r="J386" s="100"/>
      <c r="K386" s="100"/>
      <c r="L386" s="100"/>
      <c r="M386" s="100"/>
      <c r="N386" s="100"/>
      <c r="O386" s="100"/>
      <c r="P386" s="100"/>
      <c r="Q386" s="100"/>
      <c r="R386" s="18"/>
      <c r="S386" s="18"/>
      <c r="T386" s="18"/>
      <c r="U386" s="18"/>
      <c r="V386" s="18"/>
    </row>
    <row r="387" spans="4:22">
      <c r="D387" s="100"/>
      <c r="E387" s="100"/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8"/>
      <c r="S387" s="18"/>
      <c r="T387" s="18"/>
      <c r="U387" s="18"/>
      <c r="V387" s="18"/>
    </row>
    <row r="388" spans="4:22"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100"/>
      <c r="Q388" s="100"/>
      <c r="R388" s="18"/>
      <c r="S388" s="18"/>
      <c r="T388" s="18"/>
      <c r="U388" s="18"/>
      <c r="V388" s="18"/>
    </row>
    <row r="389" spans="4:22">
      <c r="D389" s="100"/>
      <c r="E389" s="100"/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8"/>
      <c r="S389" s="18"/>
      <c r="T389" s="18"/>
      <c r="U389" s="18"/>
      <c r="V389" s="18"/>
    </row>
    <row r="390" spans="4:22">
      <c r="D390" s="100"/>
      <c r="E390" s="100"/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8"/>
      <c r="S390" s="18"/>
      <c r="T390" s="18"/>
      <c r="U390" s="18"/>
      <c r="V390" s="18"/>
    </row>
    <row r="391" spans="4:22">
      <c r="D391" s="100"/>
      <c r="E391" s="100"/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8"/>
      <c r="S391" s="18"/>
      <c r="T391" s="18"/>
      <c r="U391" s="18"/>
      <c r="V391" s="18"/>
    </row>
    <row r="392" spans="4:22">
      <c r="D392" s="100"/>
      <c r="E392" s="100"/>
      <c r="F392" s="100"/>
      <c r="G392" s="100"/>
      <c r="H392" s="100"/>
      <c r="I392" s="100"/>
      <c r="J392" s="100"/>
      <c r="K392" s="100"/>
      <c r="L392" s="100"/>
      <c r="M392" s="100"/>
      <c r="N392" s="100"/>
      <c r="O392" s="100"/>
      <c r="P392" s="100"/>
      <c r="Q392" s="100"/>
      <c r="R392" s="18"/>
      <c r="S392" s="18"/>
      <c r="T392" s="18"/>
      <c r="U392" s="18"/>
      <c r="V392" s="18"/>
    </row>
    <row r="393" spans="4:22">
      <c r="D393" s="100"/>
      <c r="E393" s="100"/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8"/>
      <c r="S393" s="18"/>
      <c r="T393" s="18"/>
      <c r="U393" s="18"/>
      <c r="V393" s="18"/>
    </row>
    <row r="394" spans="4:22">
      <c r="D394" s="100"/>
      <c r="E394" s="100"/>
      <c r="F394" s="100"/>
      <c r="G394" s="100"/>
      <c r="H394" s="100"/>
      <c r="I394" s="100"/>
      <c r="J394" s="100"/>
      <c r="K394" s="100"/>
      <c r="L394" s="100"/>
      <c r="M394" s="100"/>
      <c r="N394" s="100"/>
      <c r="O394" s="100"/>
      <c r="P394" s="100"/>
      <c r="Q394" s="100"/>
      <c r="R394" s="18"/>
      <c r="S394" s="18"/>
      <c r="T394" s="18"/>
      <c r="U394" s="18"/>
      <c r="V394" s="18"/>
    </row>
    <row r="395" spans="4:22">
      <c r="D395" s="100"/>
      <c r="E395" s="100"/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8"/>
      <c r="S395" s="18"/>
      <c r="T395" s="18"/>
      <c r="U395" s="18"/>
      <c r="V395" s="18"/>
    </row>
    <row r="396" spans="4:22">
      <c r="D396" s="100"/>
      <c r="E396" s="100"/>
      <c r="F396" s="100"/>
      <c r="G396" s="100"/>
      <c r="H396" s="100"/>
      <c r="I396" s="100"/>
      <c r="J396" s="100"/>
      <c r="K396" s="100"/>
      <c r="L396" s="100"/>
      <c r="M396" s="100"/>
      <c r="N396" s="100"/>
      <c r="O396" s="100"/>
      <c r="P396" s="100"/>
      <c r="Q396" s="100"/>
      <c r="R396" s="18"/>
      <c r="S396" s="18"/>
      <c r="T396" s="18"/>
      <c r="U396" s="18"/>
      <c r="V396" s="18"/>
    </row>
    <row r="397" spans="4:22">
      <c r="D397" s="100"/>
      <c r="E397" s="100"/>
      <c r="F397" s="100"/>
      <c r="G397" s="100"/>
      <c r="H397" s="100"/>
      <c r="I397" s="100"/>
      <c r="J397" s="100"/>
      <c r="K397" s="100"/>
      <c r="L397" s="100"/>
      <c r="M397" s="100"/>
      <c r="N397" s="100"/>
      <c r="O397" s="100"/>
      <c r="P397" s="100"/>
      <c r="Q397" s="100"/>
      <c r="R397" s="18"/>
      <c r="S397" s="18"/>
      <c r="T397" s="18"/>
      <c r="U397" s="18"/>
      <c r="V397" s="18"/>
    </row>
    <row r="398" spans="4:22">
      <c r="D398" s="100"/>
      <c r="E398" s="100"/>
      <c r="F398" s="100"/>
      <c r="G398" s="100"/>
      <c r="H398" s="100"/>
      <c r="I398" s="100"/>
      <c r="J398" s="100"/>
      <c r="K398" s="100"/>
      <c r="L398" s="100"/>
      <c r="M398" s="100"/>
      <c r="N398" s="100"/>
      <c r="O398" s="100"/>
      <c r="P398" s="100"/>
      <c r="Q398" s="100"/>
      <c r="R398" s="18"/>
      <c r="S398" s="18"/>
      <c r="T398" s="18"/>
      <c r="U398" s="18"/>
      <c r="V398" s="18"/>
    </row>
    <row r="399" spans="4:22">
      <c r="D399" s="100"/>
      <c r="E399" s="100"/>
      <c r="F399" s="100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8"/>
      <c r="S399" s="18"/>
      <c r="T399" s="18"/>
      <c r="U399" s="18"/>
      <c r="V399" s="18"/>
    </row>
    <row r="400" spans="4:22">
      <c r="D400" s="100"/>
      <c r="E400" s="100"/>
      <c r="F400" s="100"/>
      <c r="G400" s="100"/>
      <c r="H400" s="100"/>
      <c r="I400" s="100"/>
      <c r="J400" s="100"/>
      <c r="K400" s="100"/>
      <c r="L400" s="100"/>
      <c r="M400" s="100"/>
      <c r="N400" s="100"/>
      <c r="O400" s="100"/>
      <c r="P400" s="100"/>
      <c r="Q400" s="100"/>
      <c r="R400" s="18"/>
      <c r="S400" s="18"/>
      <c r="T400" s="18"/>
      <c r="U400" s="18"/>
      <c r="V400" s="18"/>
    </row>
    <row r="401" spans="4:22">
      <c r="D401" s="100"/>
      <c r="E401" s="100"/>
      <c r="F401" s="100"/>
      <c r="G401" s="100"/>
      <c r="H401" s="100"/>
      <c r="I401" s="100"/>
      <c r="J401" s="100"/>
      <c r="K401" s="100"/>
      <c r="L401" s="100"/>
      <c r="M401" s="100"/>
      <c r="N401" s="100"/>
      <c r="O401" s="100"/>
      <c r="P401" s="100"/>
      <c r="Q401" s="100"/>
      <c r="R401" s="18"/>
      <c r="S401" s="18"/>
      <c r="T401" s="18"/>
      <c r="U401" s="18"/>
      <c r="V401" s="18"/>
    </row>
    <row r="402" spans="4:22">
      <c r="D402" s="100"/>
      <c r="E402" s="100"/>
      <c r="F402" s="100"/>
      <c r="G402" s="100"/>
      <c r="H402" s="100"/>
      <c r="I402" s="100"/>
      <c r="J402" s="100"/>
      <c r="K402" s="100"/>
      <c r="L402" s="100"/>
      <c r="M402" s="100"/>
      <c r="N402" s="100"/>
      <c r="O402" s="100"/>
      <c r="P402" s="100"/>
      <c r="Q402" s="100"/>
      <c r="R402" s="18"/>
      <c r="S402" s="18"/>
      <c r="T402" s="18"/>
      <c r="U402" s="18"/>
      <c r="V402" s="18"/>
    </row>
    <row r="403" spans="4:22"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8"/>
      <c r="S403" s="18"/>
      <c r="T403" s="18"/>
      <c r="U403" s="18"/>
      <c r="V403" s="18"/>
    </row>
    <row r="404" spans="4:22">
      <c r="D404" s="100"/>
      <c r="E404" s="100"/>
      <c r="F404" s="100"/>
      <c r="G404" s="100"/>
      <c r="H404" s="100"/>
      <c r="I404" s="100"/>
      <c r="J404" s="100"/>
      <c r="K404" s="100"/>
      <c r="L404" s="100"/>
      <c r="M404" s="100"/>
      <c r="N404" s="100"/>
      <c r="O404" s="100"/>
      <c r="P404" s="100"/>
      <c r="Q404" s="100"/>
      <c r="R404" s="18"/>
      <c r="S404" s="18"/>
      <c r="T404" s="18"/>
      <c r="U404" s="18"/>
      <c r="V404" s="18"/>
    </row>
    <row r="405" spans="4:22">
      <c r="D405" s="100"/>
      <c r="E405" s="100"/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8"/>
      <c r="S405" s="18"/>
      <c r="T405" s="18"/>
      <c r="U405" s="18"/>
      <c r="V405" s="18"/>
    </row>
    <row r="406" spans="4:22">
      <c r="D406" s="100"/>
      <c r="E406" s="100"/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8"/>
      <c r="S406" s="18"/>
      <c r="T406" s="18"/>
      <c r="U406" s="18"/>
      <c r="V406" s="18"/>
    </row>
    <row r="407" spans="4:22">
      <c r="D407" s="100"/>
      <c r="E407" s="100"/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8"/>
      <c r="S407" s="18"/>
      <c r="T407" s="18"/>
      <c r="U407" s="18"/>
      <c r="V407" s="18"/>
    </row>
    <row r="408" spans="4:22">
      <c r="D408" s="100"/>
      <c r="E408" s="100"/>
      <c r="F408" s="100"/>
      <c r="G408" s="100"/>
      <c r="H408" s="100"/>
      <c r="I408" s="100"/>
      <c r="J408" s="100"/>
      <c r="K408" s="100"/>
      <c r="L408" s="100"/>
      <c r="M408" s="100"/>
      <c r="N408" s="100"/>
      <c r="O408" s="100"/>
      <c r="P408" s="100"/>
      <c r="Q408" s="100"/>
      <c r="R408" s="18"/>
      <c r="S408" s="18"/>
      <c r="T408" s="18"/>
      <c r="U408" s="18"/>
      <c r="V408" s="18"/>
    </row>
    <row r="409" spans="4:22">
      <c r="D409" s="100"/>
      <c r="E409" s="100"/>
      <c r="F409" s="100"/>
      <c r="G409" s="100"/>
      <c r="H409" s="100"/>
      <c r="I409" s="100"/>
      <c r="J409" s="100"/>
      <c r="K409" s="100"/>
      <c r="L409" s="100"/>
      <c r="M409" s="100"/>
      <c r="N409" s="100"/>
      <c r="O409" s="100"/>
      <c r="P409" s="100"/>
      <c r="Q409" s="100"/>
      <c r="R409" s="18"/>
      <c r="S409" s="18"/>
      <c r="T409" s="18"/>
      <c r="U409" s="18"/>
      <c r="V409" s="18"/>
    </row>
    <row r="410" spans="4:22">
      <c r="D410" s="100"/>
      <c r="E410" s="100"/>
      <c r="F410" s="100"/>
      <c r="G410" s="100"/>
      <c r="H410" s="100"/>
      <c r="I410" s="100"/>
      <c r="J410" s="100"/>
      <c r="K410" s="100"/>
      <c r="L410" s="100"/>
      <c r="M410" s="100"/>
      <c r="N410" s="100"/>
      <c r="O410" s="100"/>
      <c r="P410" s="100"/>
      <c r="Q410" s="100"/>
      <c r="R410" s="18"/>
      <c r="S410" s="18"/>
      <c r="T410" s="18"/>
      <c r="U410" s="18"/>
      <c r="V410" s="18"/>
    </row>
    <row r="411" spans="4:22">
      <c r="D411" s="100"/>
      <c r="E411" s="100"/>
      <c r="F411" s="100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8"/>
      <c r="S411" s="18"/>
      <c r="T411" s="18"/>
      <c r="U411" s="18"/>
      <c r="V411" s="18"/>
    </row>
    <row r="412" spans="4:22"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0"/>
      <c r="P412" s="100"/>
      <c r="Q412" s="100"/>
      <c r="R412" s="18"/>
      <c r="S412" s="18"/>
      <c r="T412" s="18"/>
      <c r="U412" s="18"/>
      <c r="V412" s="18"/>
    </row>
    <row r="413" spans="4:22">
      <c r="D413" s="100"/>
      <c r="E413" s="100"/>
      <c r="F413" s="100"/>
      <c r="G413" s="100"/>
      <c r="H413" s="100"/>
      <c r="I413" s="100"/>
      <c r="J413" s="100"/>
      <c r="K413" s="100"/>
      <c r="L413" s="100"/>
      <c r="M413" s="100"/>
      <c r="N413" s="100"/>
      <c r="O413" s="100"/>
      <c r="P413" s="100"/>
      <c r="Q413" s="100"/>
      <c r="R413" s="18"/>
      <c r="S413" s="18"/>
      <c r="T413" s="18"/>
      <c r="U413" s="18"/>
      <c r="V413" s="18"/>
    </row>
    <row r="414" spans="4:22">
      <c r="D414" s="100"/>
      <c r="E414" s="100"/>
      <c r="F414" s="100"/>
      <c r="G414" s="100"/>
      <c r="H414" s="100"/>
      <c r="I414" s="100"/>
      <c r="J414" s="100"/>
      <c r="K414" s="100"/>
      <c r="L414" s="100"/>
      <c r="M414" s="100"/>
      <c r="N414" s="100"/>
      <c r="O414" s="100"/>
      <c r="P414" s="100"/>
      <c r="Q414" s="100"/>
      <c r="R414" s="18"/>
      <c r="S414" s="18"/>
      <c r="T414" s="18"/>
      <c r="U414" s="18"/>
      <c r="V414" s="18"/>
    </row>
    <row r="415" spans="4:22">
      <c r="D415" s="100"/>
      <c r="E415" s="100"/>
      <c r="F415" s="100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8"/>
      <c r="S415" s="18"/>
      <c r="T415" s="18"/>
      <c r="U415" s="18"/>
      <c r="V415" s="18"/>
    </row>
    <row r="416" spans="4:22">
      <c r="D416" s="100"/>
      <c r="E416" s="100"/>
      <c r="F416" s="100"/>
      <c r="G416" s="100"/>
      <c r="H416" s="100"/>
      <c r="I416" s="100"/>
      <c r="J416" s="100"/>
      <c r="K416" s="100"/>
      <c r="L416" s="100"/>
      <c r="M416" s="100"/>
      <c r="N416" s="100"/>
      <c r="O416" s="100"/>
      <c r="P416" s="100"/>
      <c r="Q416" s="100"/>
      <c r="R416" s="18"/>
      <c r="S416" s="18"/>
      <c r="T416" s="18"/>
      <c r="U416" s="18"/>
      <c r="V416" s="18"/>
    </row>
    <row r="417" spans="4:22">
      <c r="D417" s="100"/>
      <c r="E417" s="100"/>
      <c r="F417" s="100"/>
      <c r="G417" s="100"/>
      <c r="H417" s="100"/>
      <c r="I417" s="100"/>
      <c r="J417" s="100"/>
      <c r="K417" s="100"/>
      <c r="L417" s="100"/>
      <c r="M417" s="100"/>
      <c r="N417" s="100"/>
      <c r="O417" s="100"/>
      <c r="P417" s="100"/>
      <c r="Q417" s="100"/>
      <c r="R417" s="18"/>
      <c r="S417" s="18"/>
      <c r="T417" s="18"/>
      <c r="U417" s="18"/>
      <c r="V417" s="18"/>
    </row>
    <row r="418" spans="4:22">
      <c r="D418" s="100"/>
      <c r="E418" s="100"/>
      <c r="F418" s="100"/>
      <c r="G418" s="100"/>
      <c r="H418" s="100"/>
      <c r="I418" s="100"/>
      <c r="J418" s="100"/>
      <c r="K418" s="100"/>
      <c r="L418" s="100"/>
      <c r="M418" s="100"/>
      <c r="N418" s="100"/>
      <c r="O418" s="100"/>
      <c r="P418" s="100"/>
      <c r="Q418" s="100"/>
      <c r="R418" s="18"/>
      <c r="S418" s="18"/>
      <c r="T418" s="18"/>
      <c r="U418" s="18"/>
      <c r="V418" s="18"/>
    </row>
    <row r="419" spans="4:22">
      <c r="D419" s="100"/>
      <c r="E419" s="100"/>
      <c r="F419" s="100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8"/>
      <c r="S419" s="18"/>
      <c r="T419" s="18"/>
      <c r="U419" s="18"/>
      <c r="V419" s="18"/>
    </row>
    <row r="420" spans="4:22">
      <c r="D420" s="100"/>
      <c r="E420" s="100"/>
      <c r="F420" s="100"/>
      <c r="G420" s="100"/>
      <c r="H420" s="100"/>
      <c r="I420" s="100"/>
      <c r="J420" s="100"/>
      <c r="K420" s="100"/>
      <c r="L420" s="100"/>
      <c r="M420" s="100"/>
      <c r="N420" s="100"/>
      <c r="O420" s="100"/>
      <c r="P420" s="100"/>
      <c r="Q420" s="100"/>
      <c r="R420" s="18"/>
      <c r="S420" s="18"/>
      <c r="T420" s="18"/>
      <c r="U420" s="18"/>
      <c r="V420" s="18"/>
    </row>
    <row r="421" spans="4:22">
      <c r="D421" s="100"/>
      <c r="E421" s="100"/>
      <c r="F421" s="100"/>
      <c r="G421" s="100"/>
      <c r="H421" s="100"/>
      <c r="I421" s="100"/>
      <c r="J421" s="100"/>
      <c r="K421" s="100"/>
      <c r="L421" s="100"/>
      <c r="M421" s="100"/>
      <c r="N421" s="100"/>
      <c r="O421" s="100"/>
      <c r="P421" s="100"/>
      <c r="Q421" s="100"/>
      <c r="R421" s="18"/>
      <c r="S421" s="18"/>
      <c r="T421" s="18"/>
      <c r="U421" s="18"/>
      <c r="V421" s="18"/>
    </row>
    <row r="422" spans="4:22">
      <c r="D422" s="100"/>
      <c r="E422" s="100"/>
      <c r="F422" s="100"/>
      <c r="G422" s="100"/>
      <c r="H422" s="100"/>
      <c r="I422" s="100"/>
      <c r="J422" s="100"/>
      <c r="K422" s="100"/>
      <c r="L422" s="100"/>
      <c r="M422" s="100"/>
      <c r="N422" s="100"/>
      <c r="O422" s="100"/>
      <c r="P422" s="100"/>
      <c r="Q422" s="100"/>
      <c r="R422" s="18"/>
      <c r="S422" s="18"/>
      <c r="T422" s="18"/>
      <c r="U422" s="18"/>
      <c r="V422" s="18"/>
    </row>
    <row r="423" spans="4:22">
      <c r="D423" s="100"/>
      <c r="E423" s="100"/>
      <c r="F423" s="100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8"/>
      <c r="S423" s="18"/>
      <c r="T423" s="18"/>
      <c r="U423" s="18"/>
      <c r="V423" s="18"/>
    </row>
    <row r="424" spans="4:22">
      <c r="D424" s="100"/>
      <c r="E424" s="100"/>
      <c r="F424" s="100"/>
      <c r="G424" s="100"/>
      <c r="H424" s="100"/>
      <c r="I424" s="100"/>
      <c r="J424" s="100"/>
      <c r="K424" s="100"/>
      <c r="L424" s="100"/>
      <c r="M424" s="100"/>
      <c r="N424" s="100"/>
      <c r="O424" s="100"/>
      <c r="P424" s="100"/>
      <c r="Q424" s="100"/>
      <c r="R424" s="18"/>
      <c r="S424" s="18"/>
      <c r="T424" s="18"/>
      <c r="U424" s="18"/>
      <c r="V424" s="18"/>
    </row>
    <row r="425" spans="4:22">
      <c r="D425" s="100"/>
      <c r="E425" s="100"/>
      <c r="F425" s="100"/>
      <c r="G425" s="100"/>
      <c r="H425" s="100"/>
      <c r="I425" s="100"/>
      <c r="J425" s="100"/>
      <c r="K425" s="100"/>
      <c r="L425" s="100"/>
      <c r="M425" s="100"/>
      <c r="N425" s="100"/>
      <c r="O425" s="100"/>
      <c r="P425" s="100"/>
      <c r="Q425" s="100"/>
      <c r="R425" s="18"/>
      <c r="S425" s="18"/>
      <c r="T425" s="18"/>
      <c r="U425" s="18"/>
      <c r="V425" s="18"/>
    </row>
    <row r="426" spans="4:22">
      <c r="D426" s="100"/>
      <c r="E426" s="100"/>
      <c r="F426" s="100"/>
      <c r="G426" s="100"/>
      <c r="H426" s="100"/>
      <c r="I426" s="100"/>
      <c r="J426" s="100"/>
      <c r="K426" s="100"/>
      <c r="L426" s="100"/>
      <c r="M426" s="100"/>
      <c r="N426" s="100"/>
      <c r="O426" s="100"/>
      <c r="P426" s="100"/>
      <c r="Q426" s="100"/>
      <c r="R426" s="18"/>
      <c r="S426" s="18"/>
      <c r="T426" s="18"/>
      <c r="U426" s="18"/>
      <c r="V426" s="18"/>
    </row>
    <row r="427" spans="4:22">
      <c r="D427" s="100"/>
      <c r="E427" s="100"/>
      <c r="F427" s="100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8"/>
      <c r="S427" s="18"/>
      <c r="T427" s="18"/>
      <c r="U427" s="18"/>
      <c r="V427" s="18"/>
    </row>
    <row r="428" spans="4:22">
      <c r="D428" s="100"/>
      <c r="E428" s="100"/>
      <c r="F428" s="100"/>
      <c r="G428" s="100"/>
      <c r="H428" s="100"/>
      <c r="I428" s="100"/>
      <c r="J428" s="100"/>
      <c r="K428" s="100"/>
      <c r="L428" s="100"/>
      <c r="M428" s="100"/>
      <c r="N428" s="100"/>
      <c r="O428" s="100"/>
      <c r="P428" s="100"/>
      <c r="Q428" s="100"/>
      <c r="R428" s="18"/>
      <c r="S428" s="18"/>
      <c r="T428" s="18"/>
      <c r="U428" s="18"/>
      <c r="V428" s="18"/>
    </row>
    <row r="429" spans="4:22">
      <c r="D429" s="100"/>
      <c r="E429" s="100"/>
      <c r="F429" s="100"/>
      <c r="G429" s="100"/>
      <c r="H429" s="100"/>
      <c r="I429" s="100"/>
      <c r="J429" s="100"/>
      <c r="K429" s="100"/>
      <c r="L429" s="100"/>
      <c r="M429" s="100"/>
      <c r="N429" s="100"/>
      <c r="O429" s="100"/>
      <c r="P429" s="100"/>
      <c r="Q429" s="100"/>
      <c r="R429" s="18"/>
      <c r="S429" s="18"/>
      <c r="T429" s="18"/>
      <c r="U429" s="18"/>
      <c r="V429" s="18"/>
    </row>
    <row r="430" spans="4:22">
      <c r="D430" s="100"/>
      <c r="E430" s="100"/>
      <c r="F430" s="100"/>
      <c r="G430" s="100"/>
      <c r="H430" s="100"/>
      <c r="I430" s="100"/>
      <c r="J430" s="100"/>
      <c r="K430" s="100"/>
      <c r="L430" s="100"/>
      <c r="M430" s="100"/>
      <c r="N430" s="100"/>
      <c r="O430" s="100"/>
      <c r="P430" s="100"/>
      <c r="Q430" s="100"/>
      <c r="R430" s="18"/>
      <c r="S430" s="18"/>
      <c r="T430" s="18"/>
      <c r="U430" s="18"/>
      <c r="V430" s="18"/>
    </row>
    <row r="431" spans="4:22">
      <c r="D431" s="100"/>
      <c r="E431" s="100"/>
      <c r="F431" s="100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8"/>
      <c r="S431" s="18"/>
      <c r="T431" s="18"/>
      <c r="U431" s="18"/>
      <c r="V431" s="18"/>
    </row>
    <row r="432" spans="4:22">
      <c r="D432" s="100"/>
      <c r="E432" s="100"/>
      <c r="F432" s="100"/>
      <c r="G432" s="100"/>
      <c r="H432" s="100"/>
      <c r="I432" s="100"/>
      <c r="J432" s="100"/>
      <c r="K432" s="100"/>
      <c r="L432" s="100"/>
      <c r="M432" s="100"/>
      <c r="N432" s="100"/>
      <c r="O432" s="100"/>
      <c r="P432" s="100"/>
      <c r="Q432" s="100"/>
      <c r="R432" s="18"/>
      <c r="S432" s="18"/>
      <c r="T432" s="18"/>
      <c r="U432" s="18"/>
      <c r="V432" s="18"/>
    </row>
    <row r="433" spans="4:22">
      <c r="D433" s="100"/>
      <c r="E433" s="100"/>
      <c r="F433" s="100"/>
      <c r="G433" s="100"/>
      <c r="H433" s="100"/>
      <c r="I433" s="100"/>
      <c r="J433" s="100"/>
      <c r="K433" s="100"/>
      <c r="L433" s="100"/>
      <c r="M433" s="100"/>
      <c r="N433" s="100"/>
      <c r="O433" s="100"/>
      <c r="P433" s="100"/>
      <c r="Q433" s="100"/>
      <c r="R433" s="18"/>
      <c r="S433" s="18"/>
      <c r="T433" s="18"/>
      <c r="U433" s="18"/>
      <c r="V433" s="18"/>
    </row>
    <row r="434" spans="4:22">
      <c r="D434" s="100"/>
      <c r="E434" s="100"/>
      <c r="F434" s="100"/>
      <c r="G434" s="100"/>
      <c r="H434" s="100"/>
      <c r="I434" s="100"/>
      <c r="J434" s="100"/>
      <c r="K434" s="100"/>
      <c r="L434" s="100"/>
      <c r="M434" s="100"/>
      <c r="N434" s="100"/>
      <c r="O434" s="100"/>
      <c r="P434" s="100"/>
      <c r="Q434" s="100"/>
      <c r="R434" s="18"/>
      <c r="S434" s="18"/>
      <c r="T434" s="18"/>
      <c r="U434" s="18"/>
      <c r="V434" s="18"/>
    </row>
    <row r="435" spans="4:22">
      <c r="D435" s="100"/>
      <c r="E435" s="100"/>
      <c r="F435" s="100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8"/>
      <c r="S435" s="18"/>
      <c r="T435" s="18"/>
      <c r="U435" s="18"/>
      <c r="V435" s="18"/>
    </row>
    <row r="436" spans="4:22">
      <c r="D436" s="100"/>
      <c r="E436" s="100"/>
      <c r="F436" s="100"/>
      <c r="G436" s="100"/>
      <c r="H436" s="100"/>
      <c r="I436" s="100"/>
      <c r="J436" s="100"/>
      <c r="K436" s="100"/>
      <c r="L436" s="100"/>
      <c r="M436" s="100"/>
      <c r="N436" s="100"/>
      <c r="O436" s="100"/>
      <c r="P436" s="100"/>
      <c r="Q436" s="100"/>
      <c r="R436" s="18"/>
      <c r="S436" s="18"/>
      <c r="T436" s="18"/>
      <c r="U436" s="18"/>
      <c r="V436" s="18"/>
    </row>
    <row r="437" spans="4:22">
      <c r="D437" s="100"/>
      <c r="E437" s="100"/>
      <c r="F437" s="100"/>
      <c r="G437" s="100"/>
      <c r="H437" s="100"/>
      <c r="I437" s="100"/>
      <c r="J437" s="100"/>
      <c r="K437" s="100"/>
      <c r="L437" s="100"/>
      <c r="M437" s="100"/>
      <c r="N437" s="100"/>
      <c r="O437" s="100"/>
      <c r="P437" s="100"/>
      <c r="Q437" s="100"/>
      <c r="R437" s="18"/>
      <c r="S437" s="18"/>
      <c r="T437" s="18"/>
      <c r="U437" s="18"/>
      <c r="V437" s="18"/>
    </row>
    <row r="438" spans="4:22">
      <c r="D438" s="100"/>
      <c r="E438" s="100"/>
      <c r="F438" s="100"/>
      <c r="G438" s="100"/>
      <c r="H438" s="100"/>
      <c r="I438" s="100"/>
      <c r="J438" s="100"/>
      <c r="K438" s="100"/>
      <c r="L438" s="100"/>
      <c r="M438" s="100"/>
      <c r="N438" s="100"/>
      <c r="O438" s="100"/>
      <c r="P438" s="100"/>
      <c r="Q438" s="100"/>
      <c r="R438" s="18"/>
      <c r="S438" s="18"/>
      <c r="T438" s="18"/>
      <c r="U438" s="18"/>
      <c r="V438" s="18"/>
    </row>
    <row r="439" spans="4:22">
      <c r="D439" s="100"/>
      <c r="E439" s="100"/>
      <c r="F439" s="100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8"/>
      <c r="S439" s="18"/>
      <c r="T439" s="18"/>
      <c r="U439" s="18"/>
      <c r="V439" s="18"/>
    </row>
    <row r="440" spans="4:22">
      <c r="D440" s="100"/>
      <c r="E440" s="100"/>
      <c r="F440" s="100"/>
      <c r="G440" s="100"/>
      <c r="H440" s="100"/>
      <c r="I440" s="100"/>
      <c r="J440" s="100"/>
      <c r="K440" s="100"/>
      <c r="L440" s="100"/>
      <c r="M440" s="100"/>
      <c r="N440" s="100"/>
      <c r="O440" s="100"/>
      <c r="P440" s="100"/>
      <c r="Q440" s="100"/>
      <c r="R440" s="18"/>
      <c r="S440" s="18"/>
      <c r="T440" s="18"/>
      <c r="U440" s="18"/>
      <c r="V440" s="18"/>
    </row>
    <row r="441" spans="4:22">
      <c r="D441" s="100"/>
      <c r="E441" s="100"/>
      <c r="F441" s="100"/>
      <c r="G441" s="100"/>
      <c r="H441" s="100"/>
      <c r="I441" s="100"/>
      <c r="J441" s="100"/>
      <c r="K441" s="100"/>
      <c r="L441" s="100"/>
      <c r="M441" s="100"/>
      <c r="N441" s="100"/>
      <c r="O441" s="100"/>
      <c r="P441" s="100"/>
      <c r="Q441" s="100"/>
      <c r="R441" s="18"/>
      <c r="S441" s="18"/>
      <c r="T441" s="18"/>
      <c r="U441" s="18"/>
      <c r="V441" s="18"/>
    </row>
    <row r="442" spans="4:22">
      <c r="D442" s="100"/>
      <c r="E442" s="100"/>
      <c r="F442" s="100"/>
      <c r="G442" s="100"/>
      <c r="H442" s="100"/>
      <c r="I442" s="100"/>
      <c r="J442" s="100"/>
      <c r="K442" s="100"/>
      <c r="L442" s="100"/>
      <c r="M442" s="100"/>
      <c r="N442" s="100"/>
      <c r="O442" s="100"/>
      <c r="P442" s="100"/>
      <c r="Q442" s="100"/>
      <c r="R442" s="18"/>
      <c r="S442" s="18"/>
      <c r="T442" s="18"/>
      <c r="U442" s="18"/>
      <c r="V442" s="18"/>
    </row>
    <row r="443" spans="4:22">
      <c r="D443" s="100"/>
      <c r="E443" s="100"/>
      <c r="F443" s="100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8"/>
      <c r="S443" s="18"/>
      <c r="T443" s="18"/>
      <c r="U443" s="18"/>
      <c r="V443" s="18"/>
    </row>
    <row r="444" spans="4:22">
      <c r="D444" s="100"/>
      <c r="E444" s="100"/>
      <c r="F444" s="100"/>
      <c r="G444" s="100"/>
      <c r="H444" s="100"/>
      <c r="I444" s="100"/>
      <c r="J444" s="100"/>
      <c r="K444" s="100"/>
      <c r="L444" s="100"/>
      <c r="M444" s="100"/>
      <c r="N444" s="100"/>
      <c r="O444" s="100"/>
      <c r="P444" s="100"/>
      <c r="Q444" s="100"/>
      <c r="R444" s="18"/>
      <c r="S444" s="18"/>
      <c r="T444" s="18"/>
      <c r="U444" s="18"/>
      <c r="V444" s="18"/>
    </row>
    <row r="445" spans="4:22">
      <c r="D445" s="100"/>
      <c r="E445" s="100"/>
      <c r="F445" s="100"/>
      <c r="G445" s="100"/>
      <c r="H445" s="100"/>
      <c r="I445" s="100"/>
      <c r="J445" s="100"/>
      <c r="K445" s="100"/>
      <c r="L445" s="100"/>
      <c r="M445" s="100"/>
      <c r="N445" s="100"/>
      <c r="O445" s="100"/>
      <c r="P445" s="100"/>
      <c r="Q445" s="100"/>
      <c r="R445" s="18"/>
      <c r="S445" s="18"/>
      <c r="T445" s="18"/>
      <c r="U445" s="18"/>
      <c r="V445" s="18"/>
    </row>
    <row r="446" spans="4:22">
      <c r="D446" s="100"/>
      <c r="E446" s="100"/>
      <c r="F446" s="100"/>
      <c r="G446" s="100"/>
      <c r="H446" s="100"/>
      <c r="I446" s="100"/>
      <c r="J446" s="100"/>
      <c r="K446" s="100"/>
      <c r="L446" s="100"/>
      <c r="M446" s="100"/>
      <c r="N446" s="100"/>
      <c r="O446" s="100"/>
      <c r="P446" s="100"/>
      <c r="Q446" s="100"/>
      <c r="R446" s="18"/>
      <c r="S446" s="18"/>
      <c r="T446" s="18"/>
      <c r="U446" s="18"/>
      <c r="V446" s="18"/>
    </row>
    <row r="447" spans="4:22">
      <c r="D447" s="100"/>
      <c r="E447" s="100"/>
      <c r="F447" s="100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8"/>
      <c r="S447" s="18"/>
      <c r="T447" s="18"/>
      <c r="U447" s="18"/>
      <c r="V447" s="18"/>
    </row>
    <row r="448" spans="4:22">
      <c r="D448" s="100"/>
      <c r="E448" s="100"/>
      <c r="F448" s="100"/>
      <c r="G448" s="100"/>
      <c r="H448" s="100"/>
      <c r="I448" s="100"/>
      <c r="J448" s="100"/>
      <c r="K448" s="100"/>
      <c r="L448" s="100"/>
      <c r="M448" s="100"/>
      <c r="N448" s="100"/>
      <c r="O448" s="100"/>
      <c r="P448" s="100"/>
      <c r="Q448" s="100"/>
      <c r="R448" s="18"/>
      <c r="S448" s="18"/>
      <c r="T448" s="18"/>
      <c r="U448" s="18"/>
      <c r="V448" s="18"/>
    </row>
    <row r="449" spans="4:22">
      <c r="D449" s="100"/>
      <c r="E449" s="100"/>
      <c r="F449" s="100"/>
      <c r="G449" s="100"/>
      <c r="H449" s="100"/>
      <c r="I449" s="100"/>
      <c r="J449" s="100"/>
      <c r="K449" s="100"/>
      <c r="L449" s="100"/>
      <c r="M449" s="100"/>
      <c r="N449" s="100"/>
      <c r="O449" s="100"/>
      <c r="P449" s="100"/>
      <c r="Q449" s="100"/>
      <c r="R449" s="18"/>
      <c r="S449" s="18"/>
      <c r="T449" s="18"/>
      <c r="U449" s="18"/>
      <c r="V449" s="18"/>
    </row>
    <row r="450" spans="4:22">
      <c r="D450" s="100"/>
      <c r="E450" s="100"/>
      <c r="F450" s="100"/>
      <c r="G450" s="100"/>
      <c r="H450" s="100"/>
      <c r="I450" s="100"/>
      <c r="J450" s="100"/>
      <c r="K450" s="100"/>
      <c r="L450" s="100"/>
      <c r="M450" s="100"/>
      <c r="N450" s="100"/>
      <c r="O450" s="100"/>
      <c r="P450" s="100"/>
      <c r="Q450" s="100"/>
      <c r="R450" s="18"/>
      <c r="S450" s="18"/>
      <c r="T450" s="18"/>
      <c r="U450" s="18"/>
      <c r="V450" s="18"/>
    </row>
    <row r="451" spans="4:22">
      <c r="D451" s="100"/>
      <c r="E451" s="100"/>
      <c r="F451" s="100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8"/>
      <c r="S451" s="18"/>
      <c r="T451" s="18"/>
      <c r="U451" s="18"/>
      <c r="V451" s="18"/>
    </row>
    <row r="452" spans="4:22">
      <c r="D452" s="100"/>
      <c r="E452" s="100"/>
      <c r="F452" s="100"/>
      <c r="G452" s="100"/>
      <c r="H452" s="100"/>
      <c r="I452" s="100"/>
      <c r="J452" s="100"/>
      <c r="K452" s="100"/>
      <c r="L452" s="100"/>
      <c r="M452" s="100"/>
      <c r="N452" s="100"/>
      <c r="O452" s="100"/>
      <c r="P452" s="100"/>
      <c r="Q452" s="100"/>
      <c r="R452" s="18"/>
      <c r="S452" s="18"/>
      <c r="T452" s="18"/>
      <c r="U452" s="18"/>
      <c r="V452" s="18"/>
    </row>
    <row r="453" spans="4:22">
      <c r="D453" s="100"/>
      <c r="E453" s="100"/>
      <c r="F453" s="100"/>
      <c r="G453" s="100"/>
      <c r="H453" s="100"/>
      <c r="I453" s="100"/>
      <c r="J453" s="100"/>
      <c r="K453" s="100"/>
      <c r="L453" s="100"/>
      <c r="M453" s="100"/>
      <c r="N453" s="100"/>
      <c r="O453" s="100"/>
      <c r="P453" s="100"/>
      <c r="Q453" s="100"/>
      <c r="R453" s="18"/>
      <c r="S453" s="18"/>
      <c r="T453" s="18"/>
      <c r="U453" s="18"/>
      <c r="V453" s="18"/>
    </row>
    <row r="454" spans="4:22">
      <c r="D454" s="100"/>
      <c r="E454" s="100"/>
      <c r="F454" s="100"/>
      <c r="G454" s="100"/>
      <c r="H454" s="100"/>
      <c r="I454" s="100"/>
      <c r="J454" s="100"/>
      <c r="K454" s="100"/>
      <c r="L454" s="100"/>
      <c r="M454" s="100"/>
      <c r="N454" s="100"/>
      <c r="O454" s="100"/>
      <c r="P454" s="100"/>
      <c r="Q454" s="100"/>
      <c r="R454" s="18"/>
      <c r="S454" s="18"/>
      <c r="T454" s="18"/>
      <c r="U454" s="18"/>
      <c r="V454" s="18"/>
    </row>
    <row r="455" spans="4:22">
      <c r="D455" s="100"/>
      <c r="E455" s="100"/>
      <c r="F455" s="100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8"/>
      <c r="S455" s="18"/>
      <c r="T455" s="18"/>
      <c r="U455" s="18"/>
      <c r="V455" s="18"/>
    </row>
    <row r="456" spans="4:22">
      <c r="D456" s="100"/>
      <c r="E456" s="100"/>
      <c r="F456" s="100"/>
      <c r="G456" s="100"/>
      <c r="H456" s="100"/>
      <c r="I456" s="100"/>
      <c r="J456" s="100"/>
      <c r="K456" s="100"/>
      <c r="L456" s="100"/>
      <c r="M456" s="100"/>
      <c r="N456" s="100"/>
      <c r="O456" s="100"/>
      <c r="P456" s="100"/>
      <c r="Q456" s="100"/>
      <c r="R456" s="18"/>
      <c r="S456" s="18"/>
      <c r="T456" s="18"/>
      <c r="U456" s="18"/>
      <c r="V456" s="18"/>
    </row>
    <row r="457" spans="4:22">
      <c r="D457" s="100"/>
      <c r="E457" s="100"/>
      <c r="F457" s="100"/>
      <c r="G457" s="100"/>
      <c r="H457" s="100"/>
      <c r="I457" s="100"/>
      <c r="J457" s="100"/>
      <c r="K457" s="100"/>
      <c r="L457" s="100"/>
      <c r="M457" s="100"/>
      <c r="N457" s="100"/>
      <c r="O457" s="100"/>
      <c r="P457" s="100"/>
      <c r="Q457" s="100"/>
      <c r="R457" s="18"/>
      <c r="S457" s="18"/>
      <c r="T457" s="18"/>
      <c r="U457" s="18"/>
      <c r="V457" s="18"/>
    </row>
    <row r="458" spans="4:22">
      <c r="D458" s="100"/>
      <c r="E458" s="100"/>
      <c r="F458" s="100"/>
      <c r="G458" s="100"/>
      <c r="H458" s="100"/>
      <c r="I458" s="100"/>
      <c r="J458" s="100"/>
      <c r="K458" s="100"/>
      <c r="L458" s="100"/>
      <c r="M458" s="100"/>
      <c r="N458" s="100"/>
      <c r="O458" s="100"/>
      <c r="P458" s="100"/>
      <c r="Q458" s="100"/>
      <c r="R458" s="18"/>
      <c r="S458" s="18"/>
      <c r="T458" s="18"/>
      <c r="U458" s="18"/>
      <c r="V458" s="18"/>
    </row>
    <row r="459" spans="4:22">
      <c r="D459" s="100"/>
      <c r="E459" s="100"/>
      <c r="F459" s="100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8"/>
      <c r="S459" s="18"/>
      <c r="T459" s="18"/>
      <c r="U459" s="18"/>
      <c r="V459" s="18"/>
    </row>
    <row r="460" spans="4:22">
      <c r="D460" s="100"/>
      <c r="E460" s="100"/>
      <c r="F460" s="100"/>
      <c r="G460" s="100"/>
      <c r="H460" s="100"/>
      <c r="I460" s="100"/>
      <c r="J460" s="100"/>
      <c r="K460" s="100"/>
      <c r="L460" s="100"/>
      <c r="M460" s="100"/>
      <c r="N460" s="100"/>
      <c r="O460" s="100"/>
      <c r="P460" s="100"/>
      <c r="Q460" s="100"/>
      <c r="R460" s="18"/>
      <c r="S460" s="18"/>
      <c r="T460" s="18"/>
      <c r="U460" s="18"/>
      <c r="V460" s="18"/>
    </row>
    <row r="461" spans="4:22">
      <c r="D461" s="100"/>
      <c r="E461" s="100"/>
      <c r="F461" s="100"/>
      <c r="G461" s="100"/>
      <c r="H461" s="100"/>
      <c r="I461" s="100"/>
      <c r="J461" s="100"/>
      <c r="K461" s="100"/>
      <c r="L461" s="100"/>
      <c r="M461" s="100"/>
      <c r="N461" s="100"/>
      <c r="O461" s="100"/>
      <c r="P461" s="100"/>
      <c r="R461" s="18"/>
      <c r="S461" s="18"/>
      <c r="T461" s="18"/>
      <c r="U461" s="18"/>
      <c r="V461" s="18"/>
    </row>
  </sheetData>
  <hyperlinks>
    <hyperlink ref="A2" r:id="rId1" display="https://vm.fi/kuntatalousohjelma" xr:uid="{5A384F8F-C1BC-421A-867D-B667BED87039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1FA4B-345F-4A65-8140-A39651049C65}">
  <dimension ref="A1:XAR935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ColWidth="9.140625" defaultRowHeight="15"/>
  <cols>
    <col min="1" max="1" width="4.5703125" style="80" customWidth="1"/>
    <col min="2" max="2" width="5.28515625" style="80" customWidth="1"/>
    <col min="3" max="3" width="18.85546875" style="80" bestFit="1" customWidth="1"/>
    <col min="4" max="9" width="9.7109375" style="80" bestFit="1" customWidth="1"/>
    <col min="10" max="14" width="10.28515625" style="80" bestFit="1" customWidth="1"/>
    <col min="15" max="15" width="9.7109375" style="80" bestFit="1" customWidth="1"/>
    <col min="16" max="16" width="9.7109375" style="80" customWidth="1"/>
    <col min="17" max="17" width="9.7109375" style="79" bestFit="1" customWidth="1"/>
    <col min="18" max="18" width="5.140625" style="80" customWidth="1"/>
    <col min="19" max="19" width="4.140625" style="80" bestFit="1" customWidth="1"/>
    <col min="20" max="20" width="15.28515625" style="80" customWidth="1"/>
    <col min="21" max="33" width="9.140625" style="80"/>
    <col min="34" max="45" width="9.140625" style="78"/>
    <col min="46" max="16384" width="9.140625" style="80"/>
  </cols>
  <sheetData>
    <row r="1" spans="1:45 16268:16268" s="78" customFormat="1" ht="28.5" customHeight="1">
      <c r="A1" s="104" t="s">
        <v>604</v>
      </c>
      <c r="Q1" s="80"/>
      <c r="S1" s="80"/>
      <c r="T1" s="104" t="s">
        <v>605</v>
      </c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</row>
    <row r="2" spans="1:45 16268:16268" s="78" customFormat="1" ht="15.75">
      <c r="A2" s="230" t="s">
        <v>1100</v>
      </c>
      <c r="I2" s="83"/>
      <c r="J2" s="82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</row>
    <row r="3" spans="1:45 16268:16268" ht="15.75">
      <c r="A3" s="231" t="s">
        <v>1036</v>
      </c>
      <c r="I3" s="84"/>
      <c r="J3" s="84"/>
      <c r="K3" s="82"/>
      <c r="L3" s="82"/>
      <c r="M3" s="82"/>
      <c r="N3" s="82"/>
      <c r="O3" s="82"/>
      <c r="P3" s="82"/>
      <c r="Q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</row>
    <row r="4" spans="1:45 16268:16268" ht="11.25">
      <c r="K4" s="84"/>
      <c r="L4" s="84"/>
      <c r="M4" s="84"/>
      <c r="N4" s="84"/>
      <c r="O4" s="84"/>
      <c r="P4" s="84"/>
      <c r="Q4" s="366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</row>
    <row r="5" spans="1:45 16268:16268" ht="11.25">
      <c r="Q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</row>
    <row r="6" spans="1:45 16268:16268" ht="11.25">
      <c r="B6" s="80" t="s">
        <v>606</v>
      </c>
      <c r="D6" s="85" t="s">
        <v>607</v>
      </c>
      <c r="E6" s="85" t="s">
        <v>607</v>
      </c>
      <c r="F6" s="85" t="s">
        <v>607</v>
      </c>
      <c r="G6" s="85" t="s">
        <v>607</v>
      </c>
      <c r="H6" s="85" t="s">
        <v>607</v>
      </c>
      <c r="I6" s="85" t="s">
        <v>607</v>
      </c>
      <c r="J6" s="73" t="s">
        <v>607</v>
      </c>
      <c r="K6" s="85" t="s">
        <v>607</v>
      </c>
      <c r="L6" s="85" t="s">
        <v>1101</v>
      </c>
      <c r="M6" s="85" t="s">
        <v>1102</v>
      </c>
      <c r="N6" s="85" t="s">
        <v>608</v>
      </c>
      <c r="O6" s="85" t="s">
        <v>608</v>
      </c>
      <c r="P6" s="85" t="s">
        <v>608</v>
      </c>
      <c r="Q6" s="85" t="s">
        <v>608</v>
      </c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</row>
    <row r="7" spans="1:45 16268:16268" s="103" customFormat="1" ht="38.25" customHeight="1">
      <c r="A7" s="80"/>
      <c r="B7" s="80" t="s">
        <v>609</v>
      </c>
      <c r="C7" s="80"/>
      <c r="D7" s="362"/>
      <c r="E7" s="362">
        <v>0.49098408416157202</v>
      </c>
      <c r="F7" s="362">
        <v>-0.9561561510772143</v>
      </c>
      <c r="G7" s="362">
        <v>3.5339514715313936</v>
      </c>
      <c r="H7" s="362">
        <v>4.309589269761549</v>
      </c>
      <c r="I7" s="362">
        <v>2.8472703189567738</v>
      </c>
      <c r="J7" s="362">
        <v>3.3917856889206233</v>
      </c>
      <c r="K7" s="362">
        <v>6.5412826809583713</v>
      </c>
      <c r="L7" s="362">
        <v>-58.542830664534939</v>
      </c>
      <c r="M7" s="362">
        <v>1.6437523526424913</v>
      </c>
      <c r="N7" s="362">
        <v>9.854219590479051</v>
      </c>
      <c r="O7" s="362">
        <v>3.4804795354202778</v>
      </c>
      <c r="P7" s="362">
        <v>3.9120599017284041</v>
      </c>
      <c r="Q7" s="362">
        <v>3.308726814898022</v>
      </c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</row>
    <row r="8" spans="1:45 16268:16268" s="87" customFormat="1" ht="11.25">
      <c r="B8" s="87" t="s">
        <v>610</v>
      </c>
      <c r="D8" s="88"/>
      <c r="E8" s="88">
        <v>-138664</v>
      </c>
      <c r="F8" s="88">
        <v>271364</v>
      </c>
      <c r="G8" s="88">
        <v>-993371</v>
      </c>
      <c r="H8" s="88">
        <v>-1254208</v>
      </c>
      <c r="I8" s="88">
        <v>-864344</v>
      </c>
      <c r="J8" s="88">
        <v>-1058958.8730199821</v>
      </c>
      <c r="K8" s="88">
        <v>-2111541.6093600206</v>
      </c>
      <c r="L8" s="88">
        <v>20133921.224889997</v>
      </c>
      <c r="M8" s="88">
        <v>-234363.88054392487</v>
      </c>
      <c r="N8" s="88">
        <v>-1428095.3930218816</v>
      </c>
      <c r="O8" s="88">
        <v>-554103.39364232495</v>
      </c>
      <c r="P8" s="88">
        <v>-644489.21503707021</v>
      </c>
      <c r="Q8" s="88">
        <v>-566417.97021171451</v>
      </c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</row>
    <row r="9" spans="1:45 16268:16268" s="78" customFormat="1">
      <c r="A9" s="363" t="s">
        <v>611</v>
      </c>
      <c r="B9" s="363" t="s">
        <v>612</v>
      </c>
      <c r="C9" s="363" t="s">
        <v>613</v>
      </c>
      <c r="D9" s="363">
        <v>2015</v>
      </c>
      <c r="E9" s="363">
        <v>2016</v>
      </c>
      <c r="F9" s="363">
        <v>2017</v>
      </c>
      <c r="G9" s="363">
        <v>2018</v>
      </c>
      <c r="H9" s="363">
        <v>2019</v>
      </c>
      <c r="I9" s="363">
        <v>2020</v>
      </c>
      <c r="J9" s="363">
        <v>2021</v>
      </c>
      <c r="K9" s="363">
        <v>2022</v>
      </c>
      <c r="L9" s="363">
        <v>2023</v>
      </c>
      <c r="M9" s="363">
        <v>2024</v>
      </c>
      <c r="N9" s="363">
        <v>2025</v>
      </c>
      <c r="O9" s="363">
        <v>2026</v>
      </c>
      <c r="P9" s="363">
        <v>2027</v>
      </c>
      <c r="Q9" s="363">
        <v>2028</v>
      </c>
      <c r="R9" s="80"/>
      <c r="S9" s="364" t="s">
        <v>612</v>
      </c>
      <c r="T9" s="364" t="s">
        <v>613</v>
      </c>
      <c r="U9" s="367">
        <v>2015</v>
      </c>
      <c r="V9" s="367">
        <v>2016</v>
      </c>
      <c r="W9" s="367">
        <v>2017</v>
      </c>
      <c r="X9" s="367">
        <v>2018</v>
      </c>
      <c r="Y9" s="367">
        <v>2019</v>
      </c>
      <c r="Z9" s="367">
        <v>2020</v>
      </c>
      <c r="AA9" s="367">
        <v>2021</v>
      </c>
      <c r="AB9" s="367">
        <v>2022</v>
      </c>
      <c r="AC9" s="367">
        <v>2023</v>
      </c>
      <c r="AD9" s="367">
        <v>2024</v>
      </c>
      <c r="AE9" s="367">
        <v>2025</v>
      </c>
      <c r="AF9" s="367">
        <v>2026</v>
      </c>
      <c r="AG9" s="367">
        <v>2027</v>
      </c>
      <c r="AH9" s="367">
        <v>2028</v>
      </c>
    </row>
    <row r="10" spans="1:45 16268:16268" s="105" customFormat="1" ht="29.25" customHeight="1">
      <c r="B10" s="106">
        <v>1</v>
      </c>
      <c r="C10" s="106" t="s">
        <v>614</v>
      </c>
      <c r="D10" s="107">
        <v>-28242056</v>
      </c>
      <c r="E10" s="107">
        <v>-28380720</v>
      </c>
      <c r="F10" s="107">
        <v>-28109356</v>
      </c>
      <c r="G10" s="107">
        <v>-29102727</v>
      </c>
      <c r="H10" s="107">
        <v>-30356935</v>
      </c>
      <c r="I10" s="107">
        <v>-31221279</v>
      </c>
      <c r="J10" s="107">
        <v>-32280237.873019982</v>
      </c>
      <c r="K10" s="107">
        <v>-34391779.482380003</v>
      </c>
      <c r="L10" s="107">
        <v>-14257858.257490005</v>
      </c>
      <c r="M10" s="107">
        <v>-14492222.13803393</v>
      </c>
      <c r="N10" s="107">
        <v>-15920317.531055812</v>
      </c>
      <c r="O10" s="107">
        <v>-16474420.924698137</v>
      </c>
      <c r="P10" s="107">
        <v>-17118910.139735207</v>
      </c>
      <c r="Q10" s="107">
        <v>-17685328.109946921</v>
      </c>
      <c r="R10" s="103"/>
      <c r="S10" s="107"/>
      <c r="T10" s="108" t="s">
        <v>614</v>
      </c>
      <c r="U10" s="109">
        <v>-5159.2305049083106</v>
      </c>
      <c r="V10" s="109">
        <v>-5175.5248018606617</v>
      </c>
      <c r="W10" s="109">
        <v>-5121.845874642182</v>
      </c>
      <c r="X10" s="109">
        <v>-5295.8264427318227</v>
      </c>
      <c r="Y10" s="109">
        <v>-5515.7682227694131</v>
      </c>
      <c r="Z10" s="109">
        <v>-5672.8170542387761</v>
      </c>
      <c r="AA10" s="109">
        <v>-5850.0979400340357</v>
      </c>
      <c r="AB10" s="109">
        <v>-6215.0699574617738</v>
      </c>
      <c r="AC10" s="109">
        <v>-2577.4859224790544</v>
      </c>
      <c r="AD10" s="109">
        <v>-2616.607536558085</v>
      </c>
      <c r="AE10" s="109">
        <v>-2871.1676728578555</v>
      </c>
      <c r="AF10" s="109">
        <v>-2968.0496777455178</v>
      </c>
      <c r="AG10" s="109">
        <v>-3081.3253746082996</v>
      </c>
      <c r="AH10" s="109">
        <v>-3180.7961015236824</v>
      </c>
      <c r="XAR10" s="110"/>
    </row>
    <row r="11" spans="1:45 16268:16268" s="78" customFormat="1"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80"/>
      <c r="S11" s="364"/>
      <c r="T11" s="365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</row>
    <row r="12" spans="1:45 16268:16268" s="78" customFormat="1">
      <c r="A12" s="74">
        <v>6</v>
      </c>
      <c r="B12" s="89">
        <v>20</v>
      </c>
      <c r="C12" s="90" t="s">
        <v>621</v>
      </c>
      <c r="D12" s="91">
        <v>-87536</v>
      </c>
      <c r="E12" s="75">
        <v>-86670</v>
      </c>
      <c r="F12" s="75">
        <v>-84433</v>
      </c>
      <c r="G12" s="75">
        <v>-88242</v>
      </c>
      <c r="H12" s="87">
        <v>-88791</v>
      </c>
      <c r="I12" s="87">
        <v>-83838</v>
      </c>
      <c r="J12" s="87">
        <v>-97871.943159999995</v>
      </c>
      <c r="K12" s="87">
        <v>-102177.91384000001</v>
      </c>
      <c r="L12" s="87">
        <v>-40820.295109999999</v>
      </c>
      <c r="M12" s="87">
        <v>-35305.135173845403</v>
      </c>
      <c r="N12" s="87">
        <v>-44438.100869875438</v>
      </c>
      <c r="O12" s="87">
        <v>-45223.880785409034</v>
      </c>
      <c r="P12" s="87">
        <v>-46214.044137040401</v>
      </c>
      <c r="Q12" s="87">
        <v>-46997.194380290108</v>
      </c>
      <c r="R12" s="80"/>
      <c r="S12" s="92">
        <v>20</v>
      </c>
      <c r="T12" s="93" t="s">
        <v>621</v>
      </c>
      <c r="U12" s="87">
        <v>-5136.1849439652642</v>
      </c>
      <c r="V12" s="87">
        <v>-5121.4323701471376</v>
      </c>
      <c r="W12" s="87">
        <v>-5035.0647027252662</v>
      </c>
      <c r="X12" s="87">
        <v>-5312.2629582806567</v>
      </c>
      <c r="Y12" s="87">
        <v>-5389.4385432473446</v>
      </c>
      <c r="Z12" s="87">
        <v>-5114.8801171374535</v>
      </c>
      <c r="AA12" s="87">
        <v>-5943.5199587052884</v>
      </c>
      <c r="AB12" s="87">
        <v>-6202.7507946336436</v>
      </c>
      <c r="AC12" s="87">
        <v>-2547.60626037571</v>
      </c>
      <c r="AD12" s="87">
        <v>-2219.6111639535648</v>
      </c>
      <c r="AE12" s="87">
        <v>-2813.4283551678022</v>
      </c>
      <c r="AF12" s="87">
        <v>-2881.9704808443175</v>
      </c>
      <c r="AG12" s="87">
        <v>-2963.3885307496248</v>
      </c>
      <c r="AH12" s="87">
        <v>-3031.6858715191656</v>
      </c>
    </row>
    <row r="13" spans="1:45 16268:16268" s="78" customFormat="1">
      <c r="A13" s="74">
        <v>14</v>
      </c>
      <c r="B13" s="89">
        <v>5</v>
      </c>
      <c r="C13" s="90" t="s">
        <v>615</v>
      </c>
      <c r="D13" s="91">
        <v>-57325</v>
      </c>
      <c r="E13" s="75">
        <v>-56196</v>
      </c>
      <c r="F13" s="75">
        <v>-58797</v>
      </c>
      <c r="G13" s="75">
        <v>-61242</v>
      </c>
      <c r="H13" s="87">
        <v>-62969</v>
      </c>
      <c r="I13" s="87">
        <v>-62640</v>
      </c>
      <c r="J13" s="87">
        <v>-64339.408950000005</v>
      </c>
      <c r="K13" s="87">
        <v>-67087.190239999996</v>
      </c>
      <c r="L13" s="87">
        <v>-26944.352999999999</v>
      </c>
      <c r="M13" s="87">
        <v>-26521.733784345019</v>
      </c>
      <c r="N13" s="87">
        <v>-28205.949918551334</v>
      </c>
      <c r="O13" s="87">
        <v>-28662.358371601029</v>
      </c>
      <c r="P13" s="87">
        <v>-29133.745531677552</v>
      </c>
      <c r="Q13" s="87">
        <v>-29550.391901536921</v>
      </c>
      <c r="R13" s="80"/>
      <c r="S13" s="92">
        <v>5</v>
      </c>
      <c r="T13" s="93" t="s">
        <v>615</v>
      </c>
      <c r="U13" s="87">
        <v>-5729.0625624625227</v>
      </c>
      <c r="V13" s="87">
        <v>-5676.9370643499342</v>
      </c>
      <c r="W13" s="87">
        <v>-5980.7750991760759</v>
      </c>
      <c r="X13" s="87">
        <v>-6313.6082474226796</v>
      </c>
      <c r="Y13" s="87">
        <v>-6585.337795440284</v>
      </c>
      <c r="Z13" s="87">
        <v>-6650.3875145981528</v>
      </c>
      <c r="AA13" s="87">
        <v>-6910.0428471700152</v>
      </c>
      <c r="AB13" s="87">
        <v>-7305.5853468365449</v>
      </c>
      <c r="AC13" s="87">
        <v>-2972.6779567519857</v>
      </c>
      <c r="AD13" s="87">
        <v>-2962.991150077647</v>
      </c>
      <c r="AE13" s="87">
        <v>-3190.3574164179772</v>
      </c>
      <c r="AF13" s="87">
        <v>-3283.2025626118016</v>
      </c>
      <c r="AG13" s="87">
        <v>-3379.3928235329486</v>
      </c>
      <c r="AH13" s="87">
        <v>-3471.6155899361984</v>
      </c>
    </row>
    <row r="14" spans="1:45 16268:16268" s="78" customFormat="1">
      <c r="A14" s="74">
        <v>17</v>
      </c>
      <c r="B14" s="89">
        <v>9</v>
      </c>
      <c r="C14" s="90" t="s">
        <v>616</v>
      </c>
      <c r="D14" s="91">
        <v>-14956</v>
      </c>
      <c r="E14" s="75">
        <v>-15152</v>
      </c>
      <c r="F14" s="75">
        <v>-15444</v>
      </c>
      <c r="G14" s="75">
        <v>-15419</v>
      </c>
      <c r="H14" s="87">
        <v>-15396</v>
      </c>
      <c r="I14" s="87">
        <v>-15872</v>
      </c>
      <c r="J14" s="87">
        <v>-16568.164229999998</v>
      </c>
      <c r="K14" s="87">
        <v>-17073.848129999998</v>
      </c>
      <c r="L14" s="87">
        <v>-7234.1122599999999</v>
      </c>
      <c r="M14" s="87">
        <v>-7266.6084978662902</v>
      </c>
      <c r="N14" s="87">
        <v>-7825.6057168972975</v>
      </c>
      <c r="O14" s="87">
        <v>-8140.9064200646426</v>
      </c>
      <c r="P14" s="87">
        <v>-8493.2055060141756</v>
      </c>
      <c r="Q14" s="87">
        <v>-8828.1864776201619</v>
      </c>
      <c r="R14" s="80"/>
      <c r="S14" s="92">
        <v>9</v>
      </c>
      <c r="T14" s="93" t="s">
        <v>616</v>
      </c>
      <c r="U14" s="87">
        <v>-5566.0588016375141</v>
      </c>
      <c r="V14" s="87">
        <v>-5741.5687760515348</v>
      </c>
      <c r="W14" s="87">
        <v>-5917.2413793103451</v>
      </c>
      <c r="X14" s="87">
        <v>-5992.6156237854648</v>
      </c>
      <c r="Y14" s="87">
        <v>-6111.9491861849938</v>
      </c>
      <c r="Z14" s="87">
        <v>-6305.919745729042</v>
      </c>
      <c r="AA14" s="87">
        <v>-6651.2100481734233</v>
      </c>
      <c r="AB14" s="87">
        <v>-6977.4614344094807</v>
      </c>
      <c r="AC14" s="87">
        <v>-2958.7371206543967</v>
      </c>
      <c r="AD14" s="87">
        <v>-3001.4904989121396</v>
      </c>
      <c r="AE14" s="87">
        <v>-3264.749986189945</v>
      </c>
      <c r="AF14" s="87">
        <v>-3427.7500716061654</v>
      </c>
      <c r="AG14" s="87">
        <v>-3611.056762761129</v>
      </c>
      <c r="AH14" s="87">
        <v>-3790.5480796995112</v>
      </c>
    </row>
    <row r="15" spans="1:45 16268:16268" s="78" customFormat="1">
      <c r="A15" s="74">
        <v>14</v>
      </c>
      <c r="B15" s="89">
        <v>10</v>
      </c>
      <c r="C15" s="90" t="s">
        <v>617</v>
      </c>
      <c r="D15" s="91">
        <v>-70555</v>
      </c>
      <c r="E15" s="75">
        <v>-69628</v>
      </c>
      <c r="F15" s="75">
        <v>-69650</v>
      </c>
      <c r="G15" s="75">
        <v>-70262</v>
      </c>
      <c r="H15" s="87">
        <v>-72208</v>
      </c>
      <c r="I15" s="87">
        <v>-73751</v>
      </c>
      <c r="J15" s="87">
        <v>-76691.857349999991</v>
      </c>
      <c r="K15" s="87">
        <v>-79568.424769999998</v>
      </c>
      <c r="L15" s="87">
        <v>-29079.90885</v>
      </c>
      <c r="M15" s="87">
        <v>-27990.006033249247</v>
      </c>
      <c r="N15" s="87">
        <v>-31385.013180429658</v>
      </c>
      <c r="O15" s="87">
        <v>-32204.913730469802</v>
      </c>
      <c r="P15" s="87">
        <v>-32947.378000698176</v>
      </c>
      <c r="Q15" s="87">
        <v>-33737.432955545657</v>
      </c>
      <c r="R15" s="80"/>
      <c r="S15" s="92">
        <v>10</v>
      </c>
      <c r="T15" s="93" t="s">
        <v>617</v>
      </c>
      <c r="U15" s="87">
        <v>-5858.103620059781</v>
      </c>
      <c r="V15" s="87">
        <v>-5847.6526413034353</v>
      </c>
      <c r="W15" s="87">
        <v>-5946.3843592589428</v>
      </c>
      <c r="X15" s="87">
        <v>-6086.4518364518362</v>
      </c>
      <c r="Y15" s="87">
        <v>-6296.4771538193227</v>
      </c>
      <c r="Z15" s="87">
        <v>-6508.2068478644542</v>
      </c>
      <c r="AA15" s="87">
        <v>-6849.3219031883536</v>
      </c>
      <c r="AB15" s="87">
        <v>-7167.0351981624926</v>
      </c>
      <c r="AC15" s="87">
        <v>-2657.6410939499174</v>
      </c>
      <c r="AD15" s="87">
        <v>-2588.0726799120894</v>
      </c>
      <c r="AE15" s="87">
        <v>-2937.0216339537392</v>
      </c>
      <c r="AF15" s="87">
        <v>-3049.1302528375122</v>
      </c>
      <c r="AG15" s="87">
        <v>-3154.972517542677</v>
      </c>
      <c r="AH15" s="87">
        <v>-3267.5479860092646</v>
      </c>
    </row>
    <row r="16" spans="1:45 16268:16268" s="78" customFormat="1">
      <c r="A16" s="74">
        <v>7</v>
      </c>
      <c r="B16" s="89">
        <v>16</v>
      </c>
      <c r="C16" s="90" t="s">
        <v>618</v>
      </c>
      <c r="D16" s="91">
        <v>-42423</v>
      </c>
      <c r="E16" s="75">
        <v>-42238</v>
      </c>
      <c r="F16" s="75">
        <v>-42490</v>
      </c>
      <c r="G16" s="75">
        <v>-43254</v>
      </c>
      <c r="H16" s="87">
        <v>-45898</v>
      </c>
      <c r="I16" s="87">
        <v>-45098</v>
      </c>
      <c r="J16" s="87">
        <v>-47149.293180000008</v>
      </c>
      <c r="K16" s="87">
        <v>-52490.751179999999</v>
      </c>
      <c r="L16" s="87">
        <v>-21631.491530000003</v>
      </c>
      <c r="M16" s="87">
        <v>-22606.30490672325</v>
      </c>
      <c r="N16" s="87">
        <v>-23026.517833877107</v>
      </c>
      <c r="O16" s="87">
        <v>-23597.437621961792</v>
      </c>
      <c r="P16" s="87">
        <v>-24289.689035041833</v>
      </c>
      <c r="Q16" s="87">
        <v>-24922.203836691402</v>
      </c>
      <c r="R16" s="80"/>
      <c r="S16" s="92">
        <v>16</v>
      </c>
      <c r="T16" s="93" t="s">
        <v>618</v>
      </c>
      <c r="U16" s="87">
        <v>-5119.2228792083988</v>
      </c>
      <c r="V16" s="87">
        <v>-5074.8528174936919</v>
      </c>
      <c r="W16" s="87">
        <v>-5151.5518913676042</v>
      </c>
      <c r="X16" s="87">
        <v>-5307.8905387164068</v>
      </c>
      <c r="Y16" s="87">
        <v>-5678.33725102066</v>
      </c>
      <c r="Z16" s="87">
        <v>-5595.9796500806551</v>
      </c>
      <c r="AA16" s="87">
        <v>-5869.4501655670374</v>
      </c>
      <c r="AB16" s="87">
        <v>-6549.8816046917891</v>
      </c>
      <c r="AC16" s="87">
        <v>-2727.4607905686553</v>
      </c>
      <c r="AD16" s="87">
        <v>-2866.6377005735799</v>
      </c>
      <c r="AE16" s="87">
        <v>-2938.180149786539</v>
      </c>
      <c r="AF16" s="87">
        <v>-3028.807293282222</v>
      </c>
      <c r="AG16" s="87">
        <v>-3136.9868313369279</v>
      </c>
      <c r="AH16" s="87">
        <v>-3237.0702476544229</v>
      </c>
    </row>
    <row r="17" spans="1:34" s="78" customFormat="1">
      <c r="A17" s="74">
        <v>1</v>
      </c>
      <c r="B17" s="89">
        <v>18</v>
      </c>
      <c r="C17" s="90" t="s">
        <v>619</v>
      </c>
      <c r="D17" s="91">
        <v>-25122</v>
      </c>
      <c r="E17" s="75">
        <v>-25437</v>
      </c>
      <c r="F17" s="75">
        <v>-25397</v>
      </c>
      <c r="G17" s="75">
        <v>-26333</v>
      </c>
      <c r="H17" s="87">
        <v>-25868</v>
      </c>
      <c r="I17" s="87">
        <v>-26475</v>
      </c>
      <c r="J17" s="87">
        <v>-26985.506560000002</v>
      </c>
      <c r="K17" s="87">
        <v>-28874.993039999998</v>
      </c>
      <c r="L17" s="87">
        <v>-13037.8729</v>
      </c>
      <c r="M17" s="87">
        <v>-13483.891186307048</v>
      </c>
      <c r="N17" s="87">
        <v>-14306.204159563744</v>
      </c>
      <c r="O17" s="87">
        <v>-14868.903062751489</v>
      </c>
      <c r="P17" s="87">
        <v>-15435.451134254097</v>
      </c>
      <c r="Q17" s="87">
        <v>-16076.022074011351</v>
      </c>
      <c r="R17" s="80"/>
      <c r="S17" s="92">
        <v>18</v>
      </c>
      <c r="T17" s="93" t="s">
        <v>619</v>
      </c>
      <c r="U17" s="87">
        <v>-4922.0219435736681</v>
      </c>
      <c r="V17" s="87">
        <v>-5041.0225921521996</v>
      </c>
      <c r="W17" s="87">
        <v>-5089.5791583166329</v>
      </c>
      <c r="X17" s="87">
        <v>-5311.2141992739007</v>
      </c>
      <c r="Y17" s="87">
        <v>-5233.2591543597009</v>
      </c>
      <c r="Z17" s="87">
        <v>-5427.4292742927437</v>
      </c>
      <c r="AA17" s="87">
        <v>-5567.4657643903447</v>
      </c>
      <c r="AB17" s="87">
        <v>-6062.3541969347043</v>
      </c>
      <c r="AC17" s="87">
        <v>-2737.3237245433552</v>
      </c>
      <c r="AD17" s="87">
        <v>-2848.308235383829</v>
      </c>
      <c r="AE17" s="87">
        <v>-3038.0556720245795</v>
      </c>
      <c r="AF17" s="87">
        <v>-3173.0480287561863</v>
      </c>
      <c r="AG17" s="87">
        <v>-3308.7783781895173</v>
      </c>
      <c r="AH17" s="87">
        <v>-3463.1671852674172</v>
      </c>
    </row>
    <row r="18" spans="1:34" s="78" customFormat="1">
      <c r="A18" s="74">
        <v>2</v>
      </c>
      <c r="B18" s="89">
        <v>19</v>
      </c>
      <c r="C18" s="90" t="s">
        <v>620</v>
      </c>
      <c r="D18" s="91">
        <v>-18573</v>
      </c>
      <c r="E18" s="75">
        <v>-18730</v>
      </c>
      <c r="F18" s="75">
        <v>-18059</v>
      </c>
      <c r="G18" s="75">
        <v>-19508</v>
      </c>
      <c r="H18" s="87">
        <v>-20102</v>
      </c>
      <c r="I18" s="87">
        <v>-20569</v>
      </c>
      <c r="J18" s="87">
        <v>-20989.671150000002</v>
      </c>
      <c r="K18" s="87">
        <v>-22723.255590000001</v>
      </c>
      <c r="L18" s="87">
        <v>-10401.05955</v>
      </c>
      <c r="M18" s="87">
        <v>-10444.116768304726</v>
      </c>
      <c r="N18" s="87">
        <v>-11320.256415587946</v>
      </c>
      <c r="O18" s="87">
        <v>-11860.965945917915</v>
      </c>
      <c r="P18" s="87">
        <v>-12211.416944783999</v>
      </c>
      <c r="Q18" s="87">
        <v>-12679.675470406111</v>
      </c>
      <c r="R18" s="80"/>
      <c r="S18" s="92">
        <v>19</v>
      </c>
      <c r="T18" s="93" t="s">
        <v>620</v>
      </c>
      <c r="U18" s="87">
        <v>-4659.5584545910688</v>
      </c>
      <c r="V18" s="87">
        <v>-4701.3052208835343</v>
      </c>
      <c r="W18" s="87">
        <v>-4524.9310949636683</v>
      </c>
      <c r="X18" s="87">
        <v>-4896.5863453815264</v>
      </c>
      <c r="Y18" s="87">
        <v>-5100.7358538442022</v>
      </c>
      <c r="Z18" s="87">
        <v>-5195.5039151300834</v>
      </c>
      <c r="AA18" s="87">
        <v>-5307.1229203539833</v>
      </c>
      <c r="AB18" s="87">
        <v>-5730.9597957124843</v>
      </c>
      <c r="AC18" s="87">
        <v>-2627.1936221267997</v>
      </c>
      <c r="AD18" s="87">
        <v>-2636.0718748876138</v>
      </c>
      <c r="AE18" s="87">
        <v>-2853.6063563367652</v>
      </c>
      <c r="AF18" s="87">
        <v>-2985.392888476696</v>
      </c>
      <c r="AG18" s="87">
        <v>-3066.6541800060272</v>
      </c>
      <c r="AH18" s="87">
        <v>-3179.4572393194862</v>
      </c>
    </row>
    <row r="19" spans="1:34" s="78" customFormat="1">
      <c r="A19" s="74">
        <v>10</v>
      </c>
      <c r="B19" s="89">
        <v>46</v>
      </c>
      <c r="C19" s="90" t="s">
        <v>622</v>
      </c>
      <c r="D19" s="91">
        <v>-9131</v>
      </c>
      <c r="E19" s="75">
        <v>-8712</v>
      </c>
      <c r="F19" s="75">
        <v>-9545</v>
      </c>
      <c r="G19" s="75">
        <v>-9546</v>
      </c>
      <c r="H19" s="87">
        <v>-9244</v>
      </c>
      <c r="I19" s="87">
        <v>-9003</v>
      </c>
      <c r="J19" s="87">
        <v>-8919.9491899999994</v>
      </c>
      <c r="K19" s="87">
        <v>-9956.6758499999996</v>
      </c>
      <c r="L19" s="87">
        <v>-3813.9431199999999</v>
      </c>
      <c r="M19" s="87">
        <v>-4410.0916859259505</v>
      </c>
      <c r="N19" s="87">
        <v>-4254.2451401040189</v>
      </c>
      <c r="O19" s="87">
        <v>-4412.7190655977656</v>
      </c>
      <c r="P19" s="87">
        <v>-4594.224873002302</v>
      </c>
      <c r="Q19" s="87">
        <v>-4764.4508549323245</v>
      </c>
      <c r="R19" s="80"/>
      <c r="S19" s="92">
        <v>46</v>
      </c>
      <c r="T19" s="93" t="s">
        <v>622</v>
      </c>
      <c r="U19" s="87">
        <v>-6198.9137813985062</v>
      </c>
      <c r="V19" s="87">
        <v>-5995.8706125258086</v>
      </c>
      <c r="W19" s="87">
        <v>-6740.8192090395487</v>
      </c>
      <c r="X19" s="87">
        <v>-6794.3060498220648</v>
      </c>
      <c r="Y19" s="87">
        <v>-6792.0646583394564</v>
      </c>
      <c r="Z19" s="87">
        <v>-6576.3330898466029</v>
      </c>
      <c r="AA19" s="87">
        <v>-6549.1550587371512</v>
      </c>
      <c r="AB19" s="87">
        <v>-7424.8142058165549</v>
      </c>
      <c r="AC19" s="87">
        <v>-2874.1093594574227</v>
      </c>
      <c r="AD19" s="87">
        <v>-3356.2341597609975</v>
      </c>
      <c r="AE19" s="87">
        <v>-3272.4962616184762</v>
      </c>
      <c r="AF19" s="87">
        <v>-3428.6861426556065</v>
      </c>
      <c r="AG19" s="87">
        <v>-3606.1419725292794</v>
      </c>
      <c r="AH19" s="87">
        <v>-3784.3136258398131</v>
      </c>
    </row>
    <row r="20" spans="1:34" s="78" customFormat="1">
      <c r="A20" s="74">
        <v>19</v>
      </c>
      <c r="B20" s="89">
        <v>47</v>
      </c>
      <c r="C20" s="90" t="s">
        <v>623</v>
      </c>
      <c r="D20" s="91">
        <v>-14738</v>
      </c>
      <c r="E20" s="75">
        <v>-14785</v>
      </c>
      <c r="F20" s="75">
        <v>-14167</v>
      </c>
      <c r="G20" s="75">
        <v>-14820</v>
      </c>
      <c r="H20" s="87">
        <v>-14999</v>
      </c>
      <c r="I20" s="87">
        <v>-15231</v>
      </c>
      <c r="J20" s="87">
        <v>-15586.993920000001</v>
      </c>
      <c r="K20" s="87">
        <v>-16511.675759999998</v>
      </c>
      <c r="L20" s="87">
        <v>-7428.0056799999993</v>
      </c>
      <c r="M20" s="87">
        <v>-7553.8062008867873</v>
      </c>
      <c r="N20" s="87">
        <v>-8201.9162043148426</v>
      </c>
      <c r="O20" s="87">
        <v>-8527.2914387617366</v>
      </c>
      <c r="P20" s="87">
        <v>-8895.4508659878502</v>
      </c>
      <c r="Q20" s="87">
        <v>-9245.3498716924478</v>
      </c>
      <c r="R20" s="80"/>
      <c r="S20" s="92">
        <v>47</v>
      </c>
      <c r="T20" s="93" t="s">
        <v>623</v>
      </c>
      <c r="U20" s="87">
        <v>-7919.3981730252553</v>
      </c>
      <c r="V20" s="87">
        <v>-7897.970085470085</v>
      </c>
      <c r="W20" s="87">
        <v>-7483.8880084521925</v>
      </c>
      <c r="X20" s="87">
        <v>-8002.1598272138235</v>
      </c>
      <c r="Y20" s="87">
        <v>-8160.5005440696414</v>
      </c>
      <c r="Z20" s="87">
        <v>-8424.2256637168139</v>
      </c>
      <c r="AA20" s="87">
        <v>-8712.6852543320292</v>
      </c>
      <c r="AB20" s="87">
        <v>-9117.4355383765869</v>
      </c>
      <c r="AC20" s="87">
        <v>-4170.6938124649068</v>
      </c>
      <c r="AD20" s="87">
        <v>-4258.0643747952581</v>
      </c>
      <c r="AE20" s="87">
        <v>-4639.0928757436886</v>
      </c>
      <c r="AF20" s="87">
        <v>-4842.3006466562956</v>
      </c>
      <c r="AG20" s="87">
        <v>-5074.4157820809187</v>
      </c>
      <c r="AH20" s="87">
        <v>-5298.1947688781938</v>
      </c>
    </row>
    <row r="21" spans="1:34" s="78" customFormat="1">
      <c r="A21" s="74">
        <v>1</v>
      </c>
      <c r="B21" s="89">
        <v>49</v>
      </c>
      <c r="C21" s="90" t="s">
        <v>624</v>
      </c>
      <c r="D21" s="91">
        <v>-1313012</v>
      </c>
      <c r="E21" s="75">
        <v>-1336350</v>
      </c>
      <c r="F21" s="75">
        <v>-1342967</v>
      </c>
      <c r="G21" s="75">
        <v>-1375898</v>
      </c>
      <c r="H21" s="87">
        <v>-1455718</v>
      </c>
      <c r="I21" s="87">
        <v>-1526390</v>
      </c>
      <c r="J21" s="87">
        <v>-1550173.7410300002</v>
      </c>
      <c r="K21" s="87">
        <v>-1652595.8901099998</v>
      </c>
      <c r="L21" s="87">
        <v>-873756.01896999998</v>
      </c>
      <c r="M21" s="87">
        <v>-955227.48074491194</v>
      </c>
      <c r="N21" s="87">
        <v>-976852.93786837184</v>
      </c>
      <c r="O21" s="87">
        <v>-1023862.0787889211</v>
      </c>
      <c r="P21" s="87">
        <v>-1075136.7340907431</v>
      </c>
      <c r="Q21" s="87">
        <v>-1121432.7975471618</v>
      </c>
      <c r="R21" s="80"/>
      <c r="S21" s="92">
        <v>49</v>
      </c>
      <c r="T21" s="93" t="s">
        <v>624</v>
      </c>
      <c r="U21" s="87">
        <v>-4866.5762299760563</v>
      </c>
      <c r="V21" s="87">
        <v>-4866.8344362178286</v>
      </c>
      <c r="W21" s="87">
        <v>-4812.7427932512437</v>
      </c>
      <c r="X21" s="87">
        <v>-4850.9970666215377</v>
      </c>
      <c r="Y21" s="87">
        <v>-5024.377784910831</v>
      </c>
      <c r="Z21" s="87">
        <v>-5213.1518190139204</v>
      </c>
      <c r="AA21" s="87">
        <v>-5217.1214848282925</v>
      </c>
      <c r="AB21" s="87">
        <v>-5413.4839197245747</v>
      </c>
      <c r="AC21" s="87">
        <v>-2848.5696740508906</v>
      </c>
      <c r="AD21" s="87">
        <v>-3073.1014227642058</v>
      </c>
      <c r="AE21" s="87">
        <v>-3103.6131809623976</v>
      </c>
      <c r="AF21" s="87">
        <v>-3214.9606201845118</v>
      </c>
      <c r="AG21" s="87">
        <v>-3338.84063517089</v>
      </c>
      <c r="AH21" s="87">
        <v>-3446.5750318006303</v>
      </c>
    </row>
    <row r="22" spans="1:34" s="78" customFormat="1">
      <c r="A22" s="74">
        <v>4</v>
      </c>
      <c r="B22" s="89">
        <v>50</v>
      </c>
      <c r="C22" s="90" t="s">
        <v>625</v>
      </c>
      <c r="D22" s="91">
        <v>-65969</v>
      </c>
      <c r="E22" s="75">
        <v>-64179</v>
      </c>
      <c r="F22" s="75">
        <v>-63095</v>
      </c>
      <c r="G22" s="75">
        <v>-66830</v>
      </c>
      <c r="H22" s="87">
        <v>-67900</v>
      </c>
      <c r="I22" s="87">
        <v>-66458</v>
      </c>
      <c r="J22" s="87">
        <v>-68226.028640000004</v>
      </c>
      <c r="K22" s="87">
        <v>-74606.423739999998</v>
      </c>
      <c r="L22" s="87">
        <v>-28030.324619999999</v>
      </c>
      <c r="M22" s="87">
        <v>-27176.769227049743</v>
      </c>
      <c r="N22" s="87">
        <v>-29769.572002763896</v>
      </c>
      <c r="O22" s="87">
        <v>-30241.977845491871</v>
      </c>
      <c r="P22" s="87">
        <v>-31042.04651055397</v>
      </c>
      <c r="Q22" s="87">
        <v>-31633.456841881543</v>
      </c>
      <c r="R22" s="80"/>
      <c r="S22" s="92">
        <v>50</v>
      </c>
      <c r="T22" s="93" t="s">
        <v>625</v>
      </c>
      <c r="U22" s="87">
        <v>-5439.3964379947229</v>
      </c>
      <c r="V22" s="87">
        <v>-5346.4678440519829</v>
      </c>
      <c r="W22" s="87">
        <v>-5297.6490344248532</v>
      </c>
      <c r="X22" s="87">
        <v>-5688.6278515491995</v>
      </c>
      <c r="Y22" s="87">
        <v>-5837.345254470426</v>
      </c>
      <c r="Z22" s="87">
        <v>-5787.5119742227644</v>
      </c>
      <c r="AA22" s="87">
        <v>-5975.8280318822808</v>
      </c>
      <c r="AB22" s="87">
        <v>-6616.3908957076974</v>
      </c>
      <c r="AC22" s="87">
        <v>-2524.7995514321742</v>
      </c>
      <c r="AD22" s="87">
        <v>-2474.8901946133997</v>
      </c>
      <c r="AE22" s="87">
        <v>-2739.9514038438929</v>
      </c>
      <c r="AF22" s="87">
        <v>-2812.160856006311</v>
      </c>
      <c r="AG22" s="87">
        <v>-2914.746151225725</v>
      </c>
      <c r="AH22" s="87">
        <v>-2998.7161666396382</v>
      </c>
    </row>
    <row r="23" spans="1:34" s="78" customFormat="1">
      <c r="A23" s="74">
        <v>4</v>
      </c>
      <c r="B23" s="89">
        <v>51</v>
      </c>
      <c r="C23" s="90" t="s">
        <v>626</v>
      </c>
      <c r="D23" s="91">
        <v>-37581</v>
      </c>
      <c r="E23" s="75">
        <v>-39098</v>
      </c>
      <c r="F23" s="75">
        <v>-56491</v>
      </c>
      <c r="G23" s="75">
        <v>-56250</v>
      </c>
      <c r="H23" s="87">
        <v>-61648</v>
      </c>
      <c r="I23" s="87">
        <v>-62024</v>
      </c>
      <c r="J23" s="87">
        <v>-62641.831659999996</v>
      </c>
      <c r="K23" s="87">
        <v>-67900.276900000012</v>
      </c>
      <c r="L23" s="87">
        <v>-28958.301620000002</v>
      </c>
      <c r="M23" s="87">
        <v>-32467.313714551387</v>
      </c>
      <c r="N23" s="87">
        <v>-30688.843601888177</v>
      </c>
      <c r="O23" s="87">
        <v>-31251.399426491651</v>
      </c>
      <c r="P23" s="87">
        <v>-32332.412104008519</v>
      </c>
      <c r="Q23" s="87">
        <v>-33103.399668523314</v>
      </c>
      <c r="R23" s="80"/>
      <c r="S23" s="92">
        <v>51</v>
      </c>
      <c r="T23" s="93" t="s">
        <v>626</v>
      </c>
      <c r="U23" s="87">
        <v>-4046.6243135565846</v>
      </c>
      <c r="V23" s="87">
        <v>-4151.4121894245063</v>
      </c>
      <c r="W23" s="87">
        <v>-5933.3053250708963</v>
      </c>
      <c r="X23" s="87">
        <v>-5949.8624920668499</v>
      </c>
      <c r="Y23" s="87">
        <v>-6556.9027866411398</v>
      </c>
      <c r="Z23" s="87">
        <v>-6561.9974608548455</v>
      </c>
      <c r="AA23" s="87">
        <v>-6711.1454531819154</v>
      </c>
      <c r="AB23" s="87">
        <v>-7371.6509499511467</v>
      </c>
      <c r="AC23" s="87">
        <v>-3033.871306443164</v>
      </c>
      <c r="AD23" s="87">
        <v>-3395.8073124726893</v>
      </c>
      <c r="AE23" s="87">
        <v>-3207.4460286254366</v>
      </c>
      <c r="AF23" s="87">
        <v>-3267.266014269906</v>
      </c>
      <c r="AG23" s="87">
        <v>-3382.4052833987362</v>
      </c>
      <c r="AH23" s="87">
        <v>-3467.0506565273686</v>
      </c>
    </row>
    <row r="24" spans="1:34" s="78" customFormat="1">
      <c r="A24" s="74">
        <v>14</v>
      </c>
      <c r="B24" s="89">
        <v>52</v>
      </c>
      <c r="C24" s="90" t="s">
        <v>627</v>
      </c>
      <c r="D24" s="91">
        <v>-16282</v>
      </c>
      <c r="E24" s="75">
        <v>-16395</v>
      </c>
      <c r="F24" s="75">
        <v>-16119</v>
      </c>
      <c r="G24" s="75">
        <v>-16578</v>
      </c>
      <c r="H24" s="87">
        <v>-17814</v>
      </c>
      <c r="I24" s="87">
        <v>-17764</v>
      </c>
      <c r="J24" s="87">
        <v>-17358.766390000001</v>
      </c>
      <c r="K24" s="87">
        <v>-17875.548159999998</v>
      </c>
      <c r="L24" s="87">
        <v>-6803.5906799999993</v>
      </c>
      <c r="M24" s="87">
        <v>-7257.3385827608608</v>
      </c>
      <c r="N24" s="87">
        <v>-7219.845615674014</v>
      </c>
      <c r="O24" s="87">
        <v>-7401.0147044357282</v>
      </c>
      <c r="P24" s="87">
        <v>-7715.6274972112315</v>
      </c>
      <c r="Q24" s="87">
        <v>-8076.0883467874755</v>
      </c>
      <c r="R24" s="80"/>
      <c r="S24" s="92">
        <v>52</v>
      </c>
      <c r="T24" s="93" t="s">
        <v>627</v>
      </c>
      <c r="U24" s="87">
        <v>-6320.652173913044</v>
      </c>
      <c r="V24" s="87">
        <v>-6467.4556213017759</v>
      </c>
      <c r="W24" s="87">
        <v>-6450.180072028812</v>
      </c>
      <c r="X24" s="87">
        <v>-6703.5988677719361</v>
      </c>
      <c r="Y24" s="87">
        <v>-7345.9793814432987</v>
      </c>
      <c r="Z24" s="87">
        <v>-7377.0764119601336</v>
      </c>
      <c r="AA24" s="87">
        <v>-7220.7846880199677</v>
      </c>
      <c r="AB24" s="87">
        <v>-7619.5857459505532</v>
      </c>
      <c r="AC24" s="87">
        <v>-2931.3186902197326</v>
      </c>
      <c r="AD24" s="87">
        <v>-3163.6175164607066</v>
      </c>
      <c r="AE24" s="87">
        <v>-3181.9504696668196</v>
      </c>
      <c r="AF24" s="87">
        <v>-3298.1348950248343</v>
      </c>
      <c r="AG24" s="87">
        <v>-3477.0741312353452</v>
      </c>
      <c r="AH24" s="87">
        <v>-3679.3113197209454</v>
      </c>
    </row>
    <row r="25" spans="1:34" s="78" customFormat="1">
      <c r="A25" s="74">
        <v>5</v>
      </c>
      <c r="B25" s="89">
        <v>61</v>
      </c>
      <c r="C25" s="90" t="s">
        <v>628</v>
      </c>
      <c r="D25" s="91">
        <v>-92536</v>
      </c>
      <c r="E25" s="75">
        <v>-93165</v>
      </c>
      <c r="F25" s="75">
        <v>-93652</v>
      </c>
      <c r="G25" s="75">
        <v>-94322</v>
      </c>
      <c r="H25" s="87">
        <v>-95834</v>
      </c>
      <c r="I25" s="87">
        <v>-98614</v>
      </c>
      <c r="J25" s="87">
        <v>-102094.02387999999</v>
      </c>
      <c r="K25" s="87">
        <v>-108382.50062999999</v>
      </c>
      <c r="L25" s="87">
        <v>-36010.985799999995</v>
      </c>
      <c r="M25" s="87">
        <v>-37635.656281058444</v>
      </c>
      <c r="N25" s="87">
        <v>-40834.415437542928</v>
      </c>
      <c r="O25" s="87">
        <v>-41668.072848535434</v>
      </c>
      <c r="P25" s="87">
        <v>-43155.913605635993</v>
      </c>
      <c r="Q25" s="87">
        <v>-44145.618228966538</v>
      </c>
      <c r="R25" s="80"/>
      <c r="S25" s="92">
        <v>61</v>
      </c>
      <c r="T25" s="93" t="s">
        <v>628</v>
      </c>
      <c r="U25" s="87">
        <v>-5311.4452990471818</v>
      </c>
      <c r="V25" s="87">
        <v>-5375.3173321024688</v>
      </c>
      <c r="W25" s="87">
        <v>-5449.6363107361067</v>
      </c>
      <c r="X25" s="87">
        <v>-5539.2295043457834</v>
      </c>
      <c r="Y25" s="87">
        <v>-5670.3153659546779</v>
      </c>
      <c r="Z25" s="87">
        <v>-5869.8809523809523</v>
      </c>
      <c r="AA25" s="87">
        <v>-6160.2621058347913</v>
      </c>
      <c r="AB25" s="87">
        <v>-6584.9991269214415</v>
      </c>
      <c r="AC25" s="87">
        <v>-2194.4537355271173</v>
      </c>
      <c r="AD25" s="87">
        <v>-2310.9208081209899</v>
      </c>
      <c r="AE25" s="87">
        <v>-2526.5694491735508</v>
      </c>
      <c r="AF25" s="87">
        <v>-2597.1124936758561</v>
      </c>
      <c r="AG25" s="87">
        <v>-2710.2878606817808</v>
      </c>
      <c r="AH25" s="87">
        <v>-2793.4960595435382</v>
      </c>
    </row>
    <row r="26" spans="1:34" s="78" customFormat="1">
      <c r="A26" s="74">
        <v>17</v>
      </c>
      <c r="B26" s="89">
        <v>69</v>
      </c>
      <c r="C26" s="90" t="s">
        <v>629</v>
      </c>
      <c r="D26" s="91">
        <v>-44670</v>
      </c>
      <c r="E26" s="75">
        <v>-46279</v>
      </c>
      <c r="F26" s="75">
        <v>-44171</v>
      </c>
      <c r="G26" s="75">
        <v>-46384</v>
      </c>
      <c r="H26" s="87">
        <v>-48177</v>
      </c>
      <c r="I26" s="87">
        <v>-47642</v>
      </c>
      <c r="J26" s="87">
        <v>-50017.160259999997</v>
      </c>
      <c r="K26" s="87">
        <v>-51323.372369999997</v>
      </c>
      <c r="L26" s="87">
        <v>-20977.501690000001</v>
      </c>
      <c r="M26" s="87">
        <v>-18746.039797190522</v>
      </c>
      <c r="N26" s="87">
        <v>-22420.61681872089</v>
      </c>
      <c r="O26" s="87">
        <v>-22451.963644588264</v>
      </c>
      <c r="P26" s="87">
        <v>-22958.458887880162</v>
      </c>
      <c r="Q26" s="87">
        <v>-23424.992311657148</v>
      </c>
      <c r="R26" s="80"/>
      <c r="S26" s="92">
        <v>69</v>
      </c>
      <c r="T26" s="93" t="s">
        <v>629</v>
      </c>
      <c r="U26" s="87">
        <v>-6005.6466792148431</v>
      </c>
      <c r="V26" s="87">
        <v>-6311.9203491543913</v>
      </c>
      <c r="W26" s="87">
        <v>-6091.7114880706104</v>
      </c>
      <c r="X26" s="87">
        <v>-6489.9958024345879</v>
      </c>
      <c r="Y26" s="87">
        <v>-6872.6105563480742</v>
      </c>
      <c r="Z26" s="87">
        <v>-6908.6426914153126</v>
      </c>
      <c r="AA26" s="87">
        <v>-7353.3020082328721</v>
      </c>
      <c r="AB26" s="87">
        <v>-7675.0968102288025</v>
      </c>
      <c r="AC26" s="87">
        <v>-3193.8948979902557</v>
      </c>
      <c r="AD26" s="87">
        <v>-2899.1710171961836</v>
      </c>
      <c r="AE26" s="87">
        <v>-3520.2726988099998</v>
      </c>
      <c r="AF26" s="87">
        <v>-3578.5724648690252</v>
      </c>
      <c r="AG26" s="87">
        <v>-3712.5580349094698</v>
      </c>
      <c r="AH26" s="87">
        <v>-3843.3129305426005</v>
      </c>
    </row>
    <row r="27" spans="1:34" s="78" customFormat="1">
      <c r="A27" s="74">
        <v>17</v>
      </c>
      <c r="B27" s="89">
        <v>71</v>
      </c>
      <c r="C27" s="90" t="s">
        <v>630</v>
      </c>
      <c r="D27" s="91">
        <v>-42407</v>
      </c>
      <c r="E27" s="75">
        <v>-43339</v>
      </c>
      <c r="F27" s="75">
        <v>-42073</v>
      </c>
      <c r="G27" s="75">
        <v>-44421</v>
      </c>
      <c r="H27" s="87">
        <v>-45334</v>
      </c>
      <c r="I27" s="87">
        <v>-45208</v>
      </c>
      <c r="J27" s="87">
        <v>-49874.320169999999</v>
      </c>
      <c r="K27" s="87">
        <v>-50747.817779999998</v>
      </c>
      <c r="L27" s="87">
        <v>-21021.728719999999</v>
      </c>
      <c r="M27" s="87">
        <v>-19735.933832634775</v>
      </c>
      <c r="N27" s="87">
        <v>-21890.105900171337</v>
      </c>
      <c r="O27" s="87">
        <v>-22520.282048368852</v>
      </c>
      <c r="P27" s="87">
        <v>-22972.160543156173</v>
      </c>
      <c r="Q27" s="87">
        <v>-23406.746446180179</v>
      </c>
      <c r="R27" s="80"/>
      <c r="S27" s="92">
        <v>71</v>
      </c>
      <c r="T27" s="93" t="s">
        <v>630</v>
      </c>
      <c r="U27" s="87">
        <v>-5916.9806055532299</v>
      </c>
      <c r="V27" s="87">
        <v>-6105.8044519582982</v>
      </c>
      <c r="W27" s="87">
        <v>-6036.2984218077472</v>
      </c>
      <c r="X27" s="87">
        <v>-6481.0329734461629</v>
      </c>
      <c r="Y27" s="87">
        <v>-6708.1976916247404</v>
      </c>
      <c r="Z27" s="87">
        <v>-6780.8609569521532</v>
      </c>
      <c r="AA27" s="87">
        <v>-7541.8599984878274</v>
      </c>
      <c r="AB27" s="87">
        <v>-7699.5627036868455</v>
      </c>
      <c r="AC27" s="87">
        <v>-3293.3931881560393</v>
      </c>
      <c r="AD27" s="87">
        <v>-3134.1803767881174</v>
      </c>
      <c r="AE27" s="87">
        <v>-3522.7077406133467</v>
      </c>
      <c r="AF27" s="87">
        <v>-3670.7876199460234</v>
      </c>
      <c r="AG27" s="87">
        <v>-3790.7855681775864</v>
      </c>
      <c r="AH27" s="87">
        <v>-3907.6371362571249</v>
      </c>
    </row>
    <row r="28" spans="1:34" s="78" customFormat="1">
      <c r="A28" s="74">
        <v>17</v>
      </c>
      <c r="B28" s="89">
        <v>72</v>
      </c>
      <c r="C28" s="90" t="s">
        <v>631</v>
      </c>
      <c r="D28" s="91">
        <v>-6347</v>
      </c>
      <c r="E28" s="75">
        <v>-6347</v>
      </c>
      <c r="F28" s="75">
        <v>-6373</v>
      </c>
      <c r="G28" s="75">
        <v>-6834</v>
      </c>
      <c r="H28" s="87">
        <v>-7069</v>
      </c>
      <c r="I28" s="87">
        <v>-6928</v>
      </c>
      <c r="J28" s="87">
        <v>-7177.9412499999989</v>
      </c>
      <c r="K28" s="87">
        <v>-7314.2550499999998</v>
      </c>
      <c r="L28" s="87">
        <v>-2844.0225399999999</v>
      </c>
      <c r="M28" s="87">
        <v>-2846.0328848042072</v>
      </c>
      <c r="N28" s="87">
        <v>-3183.8284908162564</v>
      </c>
      <c r="O28" s="87">
        <v>-3310.8626616062734</v>
      </c>
      <c r="P28" s="87">
        <v>-3456.6759226807276</v>
      </c>
      <c r="Q28" s="87">
        <v>-3595.8102945466326</v>
      </c>
      <c r="R28" s="80"/>
      <c r="S28" s="92">
        <v>72</v>
      </c>
      <c r="T28" s="93" t="s">
        <v>631</v>
      </c>
      <c r="U28" s="87">
        <v>-6391.742195367573</v>
      </c>
      <c r="V28" s="87">
        <v>-6385.3118712273636</v>
      </c>
      <c r="W28" s="87">
        <v>-6590.4860392967948</v>
      </c>
      <c r="X28" s="87">
        <v>-7016.4271047227921</v>
      </c>
      <c r="Y28" s="87">
        <v>-7371.2200208550576</v>
      </c>
      <c r="Z28" s="87">
        <v>-7300.3161222339304</v>
      </c>
      <c r="AA28" s="87">
        <v>-7555.7276315789468</v>
      </c>
      <c r="AB28" s="87">
        <v>-7619.0156770833337</v>
      </c>
      <c r="AC28" s="87">
        <v>-3051.5263304721029</v>
      </c>
      <c r="AD28" s="87">
        <v>-3073.4696380175028</v>
      </c>
      <c r="AE28" s="87">
        <v>-3460.6831421915831</v>
      </c>
      <c r="AF28" s="87">
        <v>-3622.3880323919843</v>
      </c>
      <c r="AG28" s="87">
        <v>-3806.9118091197442</v>
      </c>
      <c r="AH28" s="87">
        <v>-3990.9104267998141</v>
      </c>
    </row>
    <row r="29" spans="1:34" s="78" customFormat="1">
      <c r="A29" s="74">
        <v>16</v>
      </c>
      <c r="B29" s="89">
        <v>74</v>
      </c>
      <c r="C29" s="90" t="s">
        <v>632</v>
      </c>
      <c r="D29" s="91">
        <v>-7493</v>
      </c>
      <c r="E29" s="75">
        <v>-7548</v>
      </c>
      <c r="F29" s="75">
        <v>-7412</v>
      </c>
      <c r="G29" s="75">
        <v>-7679</v>
      </c>
      <c r="H29" s="87">
        <v>-8177</v>
      </c>
      <c r="I29" s="87">
        <v>-7852</v>
      </c>
      <c r="J29" s="87">
        <v>-8357.2440699999988</v>
      </c>
      <c r="K29" s="87">
        <v>-8438.0582699999995</v>
      </c>
      <c r="L29" s="87">
        <v>-3309.94308</v>
      </c>
      <c r="M29" s="87">
        <v>-3167.4826557847391</v>
      </c>
      <c r="N29" s="87">
        <v>-3481.9677519968809</v>
      </c>
      <c r="O29" s="87">
        <v>-3550.4268677637856</v>
      </c>
      <c r="P29" s="87">
        <v>-3683.3654227546399</v>
      </c>
      <c r="Q29" s="87">
        <v>-3809.514056062028</v>
      </c>
      <c r="R29" s="80"/>
      <c r="S29" s="92">
        <v>74</v>
      </c>
      <c r="T29" s="93" t="s">
        <v>632</v>
      </c>
      <c r="U29" s="87">
        <v>-6116.7346938775509</v>
      </c>
      <c r="V29" s="87">
        <v>-6191.9606234618532</v>
      </c>
      <c r="W29" s="87">
        <v>-6329.6327924850557</v>
      </c>
      <c r="X29" s="87">
        <v>-6591.4163090128759</v>
      </c>
      <c r="Y29" s="87">
        <v>-7255.5456965394851</v>
      </c>
      <c r="Z29" s="87">
        <v>-7118.7669990933809</v>
      </c>
      <c r="AA29" s="87">
        <v>-7716.7535272391497</v>
      </c>
      <c r="AB29" s="87">
        <v>-8020.9679372623568</v>
      </c>
      <c r="AC29" s="87">
        <v>-3235.5259824046921</v>
      </c>
      <c r="AD29" s="87">
        <v>-3164.3183374472915</v>
      </c>
      <c r="AE29" s="87">
        <v>-3556.6575607731165</v>
      </c>
      <c r="AF29" s="87">
        <v>-3702.2177974596302</v>
      </c>
      <c r="AG29" s="87">
        <v>-3918.4738539942978</v>
      </c>
      <c r="AH29" s="87">
        <v>-4131.7939870520904</v>
      </c>
    </row>
    <row r="30" spans="1:34" s="78" customFormat="1">
      <c r="A30" s="74">
        <v>8</v>
      </c>
      <c r="B30" s="89">
        <v>75</v>
      </c>
      <c r="C30" s="90" t="s">
        <v>633</v>
      </c>
      <c r="D30" s="91">
        <v>-107925</v>
      </c>
      <c r="E30" s="75">
        <v>-109857</v>
      </c>
      <c r="F30" s="75">
        <v>-104965</v>
      </c>
      <c r="G30" s="75">
        <v>-111190</v>
      </c>
      <c r="H30" s="87">
        <v>-115782</v>
      </c>
      <c r="I30" s="87">
        <v>-118104</v>
      </c>
      <c r="J30" s="87">
        <v>-127567.18441000002</v>
      </c>
      <c r="K30" s="87">
        <v>-133754.49489</v>
      </c>
      <c r="L30" s="87">
        <v>-47121.839180000003</v>
      </c>
      <c r="M30" s="87">
        <v>-42494.01012849449</v>
      </c>
      <c r="N30" s="87">
        <v>-53346.197418340074</v>
      </c>
      <c r="O30" s="87">
        <v>-53928.915199940064</v>
      </c>
      <c r="P30" s="87">
        <v>-55021.219918671581</v>
      </c>
      <c r="Q30" s="87">
        <v>-55777.136160964124</v>
      </c>
      <c r="R30" s="80"/>
      <c r="S30" s="92">
        <v>75</v>
      </c>
      <c r="T30" s="93" t="s">
        <v>633</v>
      </c>
      <c r="U30" s="87">
        <v>-5176.0107428900292</v>
      </c>
      <c r="V30" s="87">
        <v>-5323.5607675906185</v>
      </c>
      <c r="W30" s="87">
        <v>-5121.9928756160634</v>
      </c>
      <c r="X30" s="87">
        <v>-5481.1199842255746</v>
      </c>
      <c r="Y30" s="87">
        <v>-5757.1478295460192</v>
      </c>
      <c r="Z30" s="87">
        <v>-5941.7417115258841</v>
      </c>
      <c r="AA30" s="87">
        <v>-6474.834250837479</v>
      </c>
      <c r="AB30" s="87">
        <v>-6842.0121177553838</v>
      </c>
      <c r="AC30" s="87">
        <v>-2443.318426838121</v>
      </c>
      <c r="AD30" s="87">
        <v>-2225.0502737718339</v>
      </c>
      <c r="AE30" s="87">
        <v>-2820.4608976599384</v>
      </c>
      <c r="AF30" s="87">
        <v>-2878.6652716953167</v>
      </c>
      <c r="AG30" s="87">
        <v>-2964.8248689875836</v>
      </c>
      <c r="AH30" s="87">
        <v>-3035.1600457617742</v>
      </c>
    </row>
    <row r="31" spans="1:34" s="78" customFormat="1">
      <c r="A31" s="74">
        <v>13</v>
      </c>
      <c r="B31" s="89">
        <v>77</v>
      </c>
      <c r="C31" s="90" t="s">
        <v>634</v>
      </c>
      <c r="D31" s="91">
        <v>-31769</v>
      </c>
      <c r="E31" s="75">
        <v>-32303</v>
      </c>
      <c r="F31" s="75">
        <v>-32220</v>
      </c>
      <c r="G31" s="75">
        <v>-32357</v>
      </c>
      <c r="H31" s="87">
        <v>-33859</v>
      </c>
      <c r="I31" s="87">
        <v>-31684</v>
      </c>
      <c r="J31" s="87">
        <v>-33288.15698</v>
      </c>
      <c r="K31" s="87">
        <v>-35352.778869999995</v>
      </c>
      <c r="L31" s="87">
        <v>-11977.422619999999</v>
      </c>
      <c r="M31" s="87">
        <v>-12050.684963985994</v>
      </c>
      <c r="N31" s="87">
        <v>-13561.828109655269</v>
      </c>
      <c r="O31" s="87">
        <v>-14042.569535607206</v>
      </c>
      <c r="P31" s="87">
        <v>-14414.624337202273</v>
      </c>
      <c r="Q31" s="87">
        <v>-15019.57308551289</v>
      </c>
      <c r="R31" s="80"/>
      <c r="S31" s="92">
        <v>77</v>
      </c>
      <c r="T31" s="93" t="s">
        <v>634</v>
      </c>
      <c r="U31" s="87">
        <v>-6062.7862595419847</v>
      </c>
      <c r="V31" s="87">
        <v>-6261.4847838728438</v>
      </c>
      <c r="W31" s="87">
        <v>-6419.6054991034071</v>
      </c>
      <c r="X31" s="87">
        <v>-6551.3261793885404</v>
      </c>
      <c r="Y31" s="87">
        <v>-6945.4358974358975</v>
      </c>
      <c r="Z31" s="87">
        <v>-6625.6796319531568</v>
      </c>
      <c r="AA31" s="87">
        <v>-7108.2974546231044</v>
      </c>
      <c r="AB31" s="87">
        <v>-7683.7163377526613</v>
      </c>
      <c r="AC31" s="87">
        <v>-2638.1988149779736</v>
      </c>
      <c r="AD31" s="87">
        <v>-2695.2997011822845</v>
      </c>
      <c r="AE31" s="87">
        <v>-3079.4341756710423</v>
      </c>
      <c r="AF31" s="87">
        <v>-3235.6151003703244</v>
      </c>
      <c r="AG31" s="87">
        <v>-3368.6899596172643</v>
      </c>
      <c r="AH31" s="87">
        <v>-3561.6725362847733</v>
      </c>
    </row>
    <row r="32" spans="1:34" s="78" customFormat="1">
      <c r="A32" s="74">
        <v>1</v>
      </c>
      <c r="B32" s="89">
        <v>78</v>
      </c>
      <c r="C32" s="90" t="s">
        <v>635</v>
      </c>
      <c r="D32" s="91">
        <v>-51498</v>
      </c>
      <c r="E32" s="75">
        <v>-49236</v>
      </c>
      <c r="F32" s="75">
        <v>-46706</v>
      </c>
      <c r="G32" s="75">
        <v>-49384</v>
      </c>
      <c r="H32" s="87">
        <v>-52014</v>
      </c>
      <c r="I32" s="87">
        <v>-49267</v>
      </c>
      <c r="J32" s="87">
        <v>-49925.280250000003</v>
      </c>
      <c r="K32" s="87">
        <v>-55748.181859999997</v>
      </c>
      <c r="L32" s="87">
        <v>-18184.583839999999</v>
      </c>
      <c r="M32" s="87">
        <v>-18465.580203355566</v>
      </c>
      <c r="N32" s="87">
        <v>-19102.980550450651</v>
      </c>
      <c r="O32" s="87">
        <v>-19001.198026469516</v>
      </c>
      <c r="P32" s="87">
        <v>-19286.161394546882</v>
      </c>
      <c r="Q32" s="87">
        <v>-19479.683456729574</v>
      </c>
      <c r="R32" s="80"/>
      <c r="S32" s="92">
        <v>78</v>
      </c>
      <c r="T32" s="93" t="s">
        <v>635</v>
      </c>
      <c r="U32" s="87">
        <v>-5809.792418772563</v>
      </c>
      <c r="V32" s="87">
        <v>-5683.4814729308546</v>
      </c>
      <c r="W32" s="87">
        <v>-5483.8558177762125</v>
      </c>
      <c r="X32" s="87">
        <v>-5893.7820742332015</v>
      </c>
      <c r="Y32" s="87">
        <v>-6343.9443834613976</v>
      </c>
      <c r="Z32" s="87">
        <v>-6126.2123849788613</v>
      </c>
      <c r="AA32" s="87">
        <v>-6257.0848790575265</v>
      </c>
      <c r="AB32" s="87">
        <v>-7118.0007482124611</v>
      </c>
      <c r="AC32" s="87">
        <v>-2393.9683833596628</v>
      </c>
      <c r="AD32" s="87">
        <v>-2472.9583773075624</v>
      </c>
      <c r="AE32" s="87">
        <v>-2599.7523884663378</v>
      </c>
      <c r="AF32" s="87">
        <v>-2625.9256531881588</v>
      </c>
      <c r="AG32" s="87">
        <v>-2706.4498168042214</v>
      </c>
      <c r="AH32" s="87">
        <v>-2773.3034534068302</v>
      </c>
    </row>
    <row r="33" spans="1:34" s="78" customFormat="1">
      <c r="A33" s="74">
        <v>4</v>
      </c>
      <c r="B33" s="89">
        <v>79</v>
      </c>
      <c r="C33" s="90" t="s">
        <v>636</v>
      </c>
      <c r="D33" s="91">
        <v>-41721</v>
      </c>
      <c r="E33" s="75">
        <v>-43231</v>
      </c>
      <c r="F33" s="75">
        <v>-43821</v>
      </c>
      <c r="G33" s="75">
        <v>-44588</v>
      </c>
      <c r="H33" s="87">
        <v>-45821</v>
      </c>
      <c r="I33" s="87">
        <v>-44333</v>
      </c>
      <c r="J33" s="87">
        <v>-45691.977209999997</v>
      </c>
      <c r="K33" s="87">
        <v>-49205.857219999998</v>
      </c>
      <c r="L33" s="87">
        <v>-18461.96861</v>
      </c>
      <c r="M33" s="87">
        <v>-17843.712837332681</v>
      </c>
      <c r="N33" s="87">
        <v>-20232.234847956206</v>
      </c>
      <c r="O33" s="87">
        <v>-20784.686617654945</v>
      </c>
      <c r="P33" s="87">
        <v>-21416.021077083456</v>
      </c>
      <c r="Q33" s="87">
        <v>-21680.89815276126</v>
      </c>
      <c r="R33" s="80"/>
      <c r="S33" s="92">
        <v>79</v>
      </c>
      <c r="T33" s="93" t="s">
        <v>636</v>
      </c>
      <c r="U33" s="87">
        <v>-5718.3388157894733</v>
      </c>
      <c r="V33" s="87">
        <v>-5971.1325966850827</v>
      </c>
      <c r="W33" s="87">
        <v>-6127.9541322891901</v>
      </c>
      <c r="X33" s="87">
        <v>-6353.3770304930176</v>
      </c>
      <c r="Y33" s="87">
        <v>-6611.0229404126385</v>
      </c>
      <c r="Z33" s="87">
        <v>-6454.0690056776821</v>
      </c>
      <c r="AA33" s="87">
        <v>-6734.2634060427408</v>
      </c>
      <c r="AB33" s="87">
        <v>-7286.5181726640003</v>
      </c>
      <c r="AC33" s="87">
        <v>-2785.4509067592035</v>
      </c>
      <c r="AD33" s="87">
        <v>-2721.7377726254854</v>
      </c>
      <c r="AE33" s="87">
        <v>-3118.8892936575003</v>
      </c>
      <c r="AF33" s="87">
        <v>-3236.4818775544918</v>
      </c>
      <c r="AG33" s="87">
        <v>-3367.8284442653653</v>
      </c>
      <c r="AH33" s="87">
        <v>-3441.4124052001998</v>
      </c>
    </row>
    <row r="34" spans="1:34" s="78" customFormat="1">
      <c r="A34" s="74">
        <v>7</v>
      </c>
      <c r="B34" s="89">
        <v>81</v>
      </c>
      <c r="C34" s="90" t="s">
        <v>637</v>
      </c>
      <c r="D34" s="91">
        <v>-17506</v>
      </c>
      <c r="E34" s="75">
        <v>-17037</v>
      </c>
      <c r="F34" s="75">
        <v>-17675</v>
      </c>
      <c r="G34" s="75">
        <v>-18483</v>
      </c>
      <c r="H34" s="87">
        <v>-18256</v>
      </c>
      <c r="I34" s="87">
        <v>-17621</v>
      </c>
      <c r="J34" s="87">
        <v>-18787.97134</v>
      </c>
      <c r="K34" s="87">
        <v>-20128.545040000001</v>
      </c>
      <c r="L34" s="87">
        <v>-6212.6341199999997</v>
      </c>
      <c r="M34" s="87">
        <v>-5680.3083006476245</v>
      </c>
      <c r="N34" s="87">
        <v>-7138.0694950129591</v>
      </c>
      <c r="O34" s="87">
        <v>-7384.375586197998</v>
      </c>
      <c r="P34" s="87">
        <v>-7675.0850842095433</v>
      </c>
      <c r="Q34" s="87">
        <v>-7958.7077211641927</v>
      </c>
      <c r="R34" s="80"/>
      <c r="S34" s="92">
        <v>81</v>
      </c>
      <c r="T34" s="93" t="s">
        <v>637</v>
      </c>
      <c r="U34" s="87">
        <v>-5870.5566733735741</v>
      </c>
      <c r="V34" s="87">
        <v>-5826.6073871409026</v>
      </c>
      <c r="W34" s="87">
        <v>-6132.8938237335178</v>
      </c>
      <c r="X34" s="87">
        <v>-6648.5611510791368</v>
      </c>
      <c r="Y34" s="87">
        <v>-6769.0025954764551</v>
      </c>
      <c r="Z34" s="87">
        <v>-6636.9114877589454</v>
      </c>
      <c r="AA34" s="87">
        <v>-7168.2454559328507</v>
      </c>
      <c r="AB34" s="87">
        <v>-7819.9475679875677</v>
      </c>
      <c r="AC34" s="87">
        <v>-2511.1698140662893</v>
      </c>
      <c r="AD34" s="87">
        <v>-2343.3615101681617</v>
      </c>
      <c r="AE34" s="87">
        <v>-3001.7113099297558</v>
      </c>
      <c r="AF34" s="87">
        <v>-3159.7670458699176</v>
      </c>
      <c r="AG34" s="87">
        <v>-3338.4450127053256</v>
      </c>
      <c r="AH34" s="87">
        <v>-3513.7782433395996</v>
      </c>
    </row>
    <row r="35" spans="1:34" s="78" customFormat="1">
      <c r="A35" s="74">
        <v>5</v>
      </c>
      <c r="B35" s="89">
        <v>82</v>
      </c>
      <c r="C35" s="90" t="s">
        <v>638</v>
      </c>
      <c r="D35" s="91">
        <v>-43051</v>
      </c>
      <c r="E35" s="75">
        <v>-44832</v>
      </c>
      <c r="F35" s="75">
        <v>-44369</v>
      </c>
      <c r="G35" s="75">
        <v>-45727</v>
      </c>
      <c r="H35" s="87">
        <v>-46279</v>
      </c>
      <c r="I35" s="87">
        <v>-48134</v>
      </c>
      <c r="J35" s="87">
        <v>-51000.528780000001</v>
      </c>
      <c r="K35" s="87">
        <v>-54194.631259999995</v>
      </c>
      <c r="L35" s="87">
        <v>-23741.657350000001</v>
      </c>
      <c r="M35" s="87">
        <v>-23316.421627478274</v>
      </c>
      <c r="N35" s="87">
        <v>-24942.832836831927</v>
      </c>
      <c r="O35" s="87">
        <v>-25522.91821305325</v>
      </c>
      <c r="P35" s="87">
        <v>-26359.506757296047</v>
      </c>
      <c r="Q35" s="87">
        <v>-26839.861617110051</v>
      </c>
      <c r="R35" s="80"/>
      <c r="S35" s="92">
        <v>82</v>
      </c>
      <c r="T35" s="93" t="s">
        <v>638</v>
      </c>
      <c r="U35" s="87">
        <v>-4416.8462090899757</v>
      </c>
      <c r="V35" s="87">
        <v>-4630.4482544928733</v>
      </c>
      <c r="W35" s="87">
        <v>-4616.9614984391264</v>
      </c>
      <c r="X35" s="87">
        <v>-4826.0686015831134</v>
      </c>
      <c r="Y35" s="87">
        <v>-4911.8021651454046</v>
      </c>
      <c r="Z35" s="87">
        <v>-5126.6375545851524</v>
      </c>
      <c r="AA35" s="87">
        <v>-5422.7037511961726</v>
      </c>
      <c r="AB35" s="87">
        <v>-5790.643365744203</v>
      </c>
      <c r="AC35" s="87">
        <v>-2571.1129900368205</v>
      </c>
      <c r="AD35" s="87">
        <v>-2540.7455189580774</v>
      </c>
      <c r="AE35" s="87">
        <v>-2734.3601005077758</v>
      </c>
      <c r="AF35" s="87">
        <v>-2815.2347466416559</v>
      </c>
      <c r="AG35" s="87">
        <v>-2925.9081759680371</v>
      </c>
      <c r="AH35" s="87">
        <v>-2998.1972315806579</v>
      </c>
    </row>
    <row r="36" spans="1:34" s="78" customFormat="1">
      <c r="A36" s="74">
        <v>5</v>
      </c>
      <c r="B36" s="89">
        <v>86</v>
      </c>
      <c r="C36" s="90" t="s">
        <v>639</v>
      </c>
      <c r="D36" s="91">
        <v>-41179</v>
      </c>
      <c r="E36" s="75">
        <v>-41300</v>
      </c>
      <c r="F36" s="75">
        <v>-42403</v>
      </c>
      <c r="G36" s="75">
        <v>-43322</v>
      </c>
      <c r="H36" s="87">
        <v>-43693</v>
      </c>
      <c r="I36" s="87">
        <v>-44257</v>
      </c>
      <c r="J36" s="87">
        <v>-45629.512350000005</v>
      </c>
      <c r="K36" s="87">
        <v>-49187.904880000002</v>
      </c>
      <c r="L36" s="87">
        <v>-20282.188409999999</v>
      </c>
      <c r="M36" s="87">
        <v>-18916.270553829545</v>
      </c>
      <c r="N36" s="87">
        <v>-21651.561597154585</v>
      </c>
      <c r="O36" s="87">
        <v>-21874.310959255203</v>
      </c>
      <c r="P36" s="87">
        <v>-22299.573201007894</v>
      </c>
      <c r="Q36" s="87">
        <v>-22570.174779849956</v>
      </c>
      <c r="R36" s="80"/>
      <c r="S36" s="92">
        <v>86</v>
      </c>
      <c r="T36" s="93" t="s">
        <v>639</v>
      </c>
      <c r="U36" s="87">
        <v>-4717.4934127620572</v>
      </c>
      <c r="V36" s="87">
        <v>-4779.5394051614394</v>
      </c>
      <c r="W36" s="87">
        <v>-4986.2417685794926</v>
      </c>
      <c r="X36" s="87">
        <v>-5146.9644766543906</v>
      </c>
      <c r="Y36" s="87">
        <v>-5289.7094430992738</v>
      </c>
      <c r="Z36" s="87">
        <v>-5413.7003058103983</v>
      </c>
      <c r="AA36" s="87">
        <v>-5603.5260162102422</v>
      </c>
      <c r="AB36" s="87">
        <v>-6124.754685593326</v>
      </c>
      <c r="AC36" s="87">
        <v>-2569.3170015201417</v>
      </c>
      <c r="AD36" s="87">
        <v>-2422.367851687738</v>
      </c>
      <c r="AE36" s="87">
        <v>-2800.6159096047841</v>
      </c>
      <c r="AF36" s="87">
        <v>-2856.0270217071684</v>
      </c>
      <c r="AG36" s="87">
        <v>-2937.24620666595</v>
      </c>
      <c r="AH36" s="87">
        <v>-2999.3587747308916</v>
      </c>
    </row>
    <row r="37" spans="1:34" s="78" customFormat="1">
      <c r="A37" s="74">
        <v>7</v>
      </c>
      <c r="B37" s="89">
        <v>111</v>
      </c>
      <c r="C37" s="90" t="s">
        <v>651</v>
      </c>
      <c r="D37" s="91">
        <v>-107798</v>
      </c>
      <c r="E37" s="75">
        <v>-108420</v>
      </c>
      <c r="F37" s="75">
        <v>-105396</v>
      </c>
      <c r="G37" s="75">
        <v>-100576</v>
      </c>
      <c r="H37" s="87">
        <v>-107188</v>
      </c>
      <c r="I37" s="87">
        <v>-107039</v>
      </c>
      <c r="J37" s="87">
        <v>-111793.22229000001</v>
      </c>
      <c r="K37" s="87">
        <v>-118458.31372000001</v>
      </c>
      <c r="L37" s="87">
        <v>-42355.261439999995</v>
      </c>
      <c r="M37" s="87">
        <v>-41164.605164947032</v>
      </c>
      <c r="N37" s="87">
        <v>-46891.72044692791</v>
      </c>
      <c r="O37" s="87">
        <v>-47355.450017619267</v>
      </c>
      <c r="P37" s="87">
        <v>-48393.846444471157</v>
      </c>
      <c r="Q37" s="87">
        <v>-49275.708642194179</v>
      </c>
      <c r="R37" s="80"/>
      <c r="S37" s="92">
        <v>111</v>
      </c>
      <c r="T37" s="93" t="s">
        <v>651</v>
      </c>
      <c r="U37" s="87">
        <v>-5506.9220945083007</v>
      </c>
      <c r="V37" s="87">
        <v>-5603.1007751937987</v>
      </c>
      <c r="W37" s="87">
        <v>-5510.0376411543284</v>
      </c>
      <c r="X37" s="87">
        <v>-5324.5804436444496</v>
      </c>
      <c r="Y37" s="87">
        <v>-5742.1117480044995</v>
      </c>
      <c r="Z37" s="87">
        <v>-5786.8302968048874</v>
      </c>
      <c r="AA37" s="87">
        <v>-6094.2663699302229</v>
      </c>
      <c r="AB37" s="87">
        <v>-6533.468298494292</v>
      </c>
      <c r="AC37" s="87">
        <v>-2374.1738475336319</v>
      </c>
      <c r="AD37" s="87">
        <v>-2332.9331348794012</v>
      </c>
      <c r="AE37" s="87">
        <v>-2685.3579456492907</v>
      </c>
      <c r="AF37" s="87">
        <v>-2738.8924243851516</v>
      </c>
      <c r="AG37" s="87">
        <v>-2825.5880448689877</v>
      </c>
      <c r="AH37" s="87">
        <v>-2904.0375201670308</v>
      </c>
    </row>
    <row r="38" spans="1:34" s="78" customFormat="1">
      <c r="A38" s="74">
        <v>12</v>
      </c>
      <c r="B38" s="89">
        <v>90</v>
      </c>
      <c r="C38" s="90" t="s">
        <v>640</v>
      </c>
      <c r="D38" s="91">
        <v>-24362</v>
      </c>
      <c r="E38" s="75">
        <v>-24630</v>
      </c>
      <c r="F38" s="75">
        <v>-23636</v>
      </c>
      <c r="G38" s="75">
        <v>-23696</v>
      </c>
      <c r="H38" s="87">
        <v>-24290</v>
      </c>
      <c r="I38" s="87">
        <v>-24594</v>
      </c>
      <c r="J38" s="87">
        <v>-24726.421440000002</v>
      </c>
      <c r="K38" s="87">
        <v>-26362.808949999999</v>
      </c>
      <c r="L38" s="87">
        <v>-6862.2467500000002</v>
      </c>
      <c r="M38" s="87">
        <v>-7284.0498738817696</v>
      </c>
      <c r="N38" s="87">
        <v>-7843.7220329852953</v>
      </c>
      <c r="O38" s="87">
        <v>-8129.0950551637525</v>
      </c>
      <c r="P38" s="87">
        <v>-8458.7215175034653</v>
      </c>
      <c r="Q38" s="87">
        <v>-8723.4914948533824</v>
      </c>
      <c r="R38" s="80"/>
      <c r="S38" s="92">
        <v>90</v>
      </c>
      <c r="T38" s="93" t="s">
        <v>640</v>
      </c>
      <c r="U38" s="87">
        <v>-6816.452154448797</v>
      </c>
      <c r="V38" s="87">
        <v>-7009.1064314171881</v>
      </c>
      <c r="W38" s="87">
        <v>-6841.0998552821993</v>
      </c>
      <c r="X38" s="87">
        <v>-7118.0534695103634</v>
      </c>
      <c r="Y38" s="87">
        <v>-7464.6588813767676</v>
      </c>
      <c r="Z38" s="87">
        <v>-7695.2440550688361</v>
      </c>
      <c r="AA38" s="87">
        <v>-7884.7007142857146</v>
      </c>
      <c r="AB38" s="87">
        <v>-8612.4825057170856</v>
      </c>
      <c r="AC38" s="87">
        <v>-2280.5738617480893</v>
      </c>
      <c r="AD38" s="87">
        <v>-2465.8259559518515</v>
      </c>
      <c r="AE38" s="87">
        <v>-2701.9366286549412</v>
      </c>
      <c r="AF38" s="87">
        <v>-2847.318758376095</v>
      </c>
      <c r="AG38" s="87">
        <v>-3014.5123013198377</v>
      </c>
      <c r="AH38" s="87">
        <v>-3162.977336785128</v>
      </c>
    </row>
    <row r="39" spans="1:34" s="78" customFormat="1">
      <c r="A39" s="74">
        <v>1</v>
      </c>
      <c r="B39" s="89">
        <v>91</v>
      </c>
      <c r="C39" s="90" t="s">
        <v>641</v>
      </c>
      <c r="D39" s="91">
        <v>-3146460</v>
      </c>
      <c r="E39" s="75">
        <v>-3067486</v>
      </c>
      <c r="F39" s="75">
        <v>-2860361</v>
      </c>
      <c r="G39" s="75">
        <v>-2974569</v>
      </c>
      <c r="H39" s="87">
        <v>-3118484</v>
      </c>
      <c r="I39" s="87">
        <v>-3324337</v>
      </c>
      <c r="J39" s="87">
        <v>-3555828.3294600002</v>
      </c>
      <c r="K39" s="87">
        <v>-3841784.1847700002</v>
      </c>
      <c r="L39" s="87">
        <v>-1585020.5369300002</v>
      </c>
      <c r="M39" s="87">
        <v>-1618850.1110880158</v>
      </c>
      <c r="N39" s="87">
        <v>-1823279.5836790651</v>
      </c>
      <c r="O39" s="87">
        <v>-1907490.525748556</v>
      </c>
      <c r="P39" s="87">
        <v>-1999280.8420655336</v>
      </c>
      <c r="Q39" s="87">
        <v>-2083726.1630902684</v>
      </c>
      <c r="R39" s="80"/>
      <c r="S39" s="92">
        <v>91</v>
      </c>
      <c r="T39" s="93" t="s">
        <v>641</v>
      </c>
      <c r="U39" s="87">
        <v>-5008.6277156610549</v>
      </c>
      <c r="V39" s="87">
        <v>-4829.3100706727682</v>
      </c>
      <c r="W39" s="87">
        <v>-4446.5809175589802</v>
      </c>
      <c r="X39" s="87">
        <v>-4590.0867536363385</v>
      </c>
      <c r="Y39" s="87">
        <v>-4769.5274801746618</v>
      </c>
      <c r="Z39" s="87">
        <v>-5060.4898617792123</v>
      </c>
      <c r="AA39" s="87">
        <v>-5400.2437964210267</v>
      </c>
      <c r="AB39" s="87">
        <v>-5785.5755853217033</v>
      </c>
      <c r="AC39" s="87">
        <v>-2354.6145195831573</v>
      </c>
      <c r="AD39" s="87">
        <v>-2387.9557281402399</v>
      </c>
      <c r="AE39" s="87">
        <v>-2671.2409970113431</v>
      </c>
      <c r="AF39" s="87">
        <v>-2776.3367975229803</v>
      </c>
      <c r="AG39" s="87">
        <v>-2891.6330037598004</v>
      </c>
      <c r="AH39" s="87">
        <v>-2995.5853344962666</v>
      </c>
    </row>
    <row r="40" spans="1:34" s="78" customFormat="1">
      <c r="A40" s="74">
        <v>10</v>
      </c>
      <c r="B40" s="89">
        <v>97</v>
      </c>
      <c r="C40" s="90" t="s">
        <v>643</v>
      </c>
      <c r="D40" s="91">
        <v>-13517</v>
      </c>
      <c r="E40" s="75">
        <v>-13726</v>
      </c>
      <c r="F40" s="75">
        <v>-14084</v>
      </c>
      <c r="G40" s="75">
        <v>-13227</v>
      </c>
      <c r="H40" s="87">
        <v>-14326</v>
      </c>
      <c r="I40" s="87">
        <v>-14611</v>
      </c>
      <c r="J40" s="87">
        <v>-15746.938709999999</v>
      </c>
      <c r="K40" s="87">
        <v>-15976.736449999999</v>
      </c>
      <c r="L40" s="87">
        <v>-4639.7818299999999</v>
      </c>
      <c r="M40" s="87">
        <v>-5040.59242409536</v>
      </c>
      <c r="N40" s="87">
        <v>-5266.8348137309958</v>
      </c>
      <c r="O40" s="87">
        <v>-5473.3576832705612</v>
      </c>
      <c r="P40" s="87">
        <v>-5711.1117230530826</v>
      </c>
      <c r="Q40" s="87">
        <v>-5935.6937648204257</v>
      </c>
      <c r="R40" s="80"/>
      <c r="S40" s="92">
        <v>97</v>
      </c>
      <c r="T40" s="93" t="s">
        <v>643</v>
      </c>
      <c r="U40" s="87">
        <v>-5902.620087336245</v>
      </c>
      <c r="V40" s="87">
        <v>-6036.059806508355</v>
      </c>
      <c r="W40" s="87">
        <v>-6298.747763864043</v>
      </c>
      <c r="X40" s="87">
        <v>-6146.3754646840143</v>
      </c>
      <c r="Y40" s="87">
        <v>-6706.9288389513104</v>
      </c>
      <c r="Z40" s="87">
        <v>-6776.9016697588122</v>
      </c>
      <c r="AA40" s="87">
        <v>-7389.4597419052079</v>
      </c>
      <c r="AB40" s="87">
        <v>-7640.7156623625051</v>
      </c>
      <c r="AC40" s="87">
        <v>-2196.8663967803027</v>
      </c>
      <c r="AD40" s="87">
        <v>-2401.4256427324249</v>
      </c>
      <c r="AE40" s="87">
        <v>-2524.8489039937663</v>
      </c>
      <c r="AF40" s="87">
        <v>-2639.0345628112641</v>
      </c>
      <c r="AG40" s="87">
        <v>-2767.0114937272683</v>
      </c>
      <c r="AH40" s="87">
        <v>-2892.6382869495251</v>
      </c>
    </row>
    <row r="41" spans="1:34" s="78" customFormat="1">
      <c r="A41" s="74">
        <v>7</v>
      </c>
      <c r="B41" s="89">
        <v>98</v>
      </c>
      <c r="C41" s="90" t="s">
        <v>644</v>
      </c>
      <c r="D41" s="91">
        <v>-115766</v>
      </c>
      <c r="E41" s="75">
        <v>-113509</v>
      </c>
      <c r="F41" s="75">
        <v>-112617</v>
      </c>
      <c r="G41" s="75">
        <v>-117192</v>
      </c>
      <c r="H41" s="87">
        <v>-123350</v>
      </c>
      <c r="I41" s="87">
        <v>-123632</v>
      </c>
      <c r="J41" s="87">
        <v>-126749.17472999998</v>
      </c>
      <c r="K41" s="87">
        <v>-133563.52887000001</v>
      </c>
      <c r="L41" s="87">
        <v>-56376.44197</v>
      </c>
      <c r="M41" s="87">
        <v>-58057.505844024272</v>
      </c>
      <c r="N41" s="87">
        <v>-60328.863787889866</v>
      </c>
      <c r="O41" s="87">
        <v>-61832.147583983075</v>
      </c>
      <c r="P41" s="87">
        <v>-63679.971417308108</v>
      </c>
      <c r="Q41" s="87">
        <v>-65094.246710724285</v>
      </c>
      <c r="R41" s="80"/>
      <c r="S41" s="92">
        <v>98</v>
      </c>
      <c r="T41" s="93" t="s">
        <v>644</v>
      </c>
      <c r="U41" s="87">
        <v>-4840.7275768346226</v>
      </c>
      <c r="V41" s="87">
        <v>-4771.0899079483843</v>
      </c>
      <c r="W41" s="87">
        <v>-4735.3881086536039</v>
      </c>
      <c r="X41" s="87">
        <v>-4965.3419201762563</v>
      </c>
      <c r="Y41" s="87">
        <v>-5269.1157624946609</v>
      </c>
      <c r="Z41" s="87">
        <v>-5317.2766762719884</v>
      </c>
      <c r="AA41" s="87">
        <v>-5489.3536045907313</v>
      </c>
      <c r="AB41" s="87">
        <v>-5821.5372388092228</v>
      </c>
      <c r="AC41" s="87">
        <v>-2464.6516555915014</v>
      </c>
      <c r="AD41" s="87">
        <v>-2553.6620120529697</v>
      </c>
      <c r="AE41" s="87">
        <v>-2669.7731463419864</v>
      </c>
      <c r="AF41" s="87">
        <v>-2752.8670844567505</v>
      </c>
      <c r="AG41" s="87">
        <v>-2851.3845617385978</v>
      </c>
      <c r="AH41" s="87">
        <v>-2932.0412013298628</v>
      </c>
    </row>
    <row r="42" spans="1:34" s="78" customFormat="1">
      <c r="A42" s="74">
        <v>4</v>
      </c>
      <c r="B42" s="89">
        <v>102</v>
      </c>
      <c r="C42" s="90" t="s">
        <v>645</v>
      </c>
      <c r="D42" s="91">
        <v>-53261</v>
      </c>
      <c r="E42" s="75">
        <v>-54645</v>
      </c>
      <c r="F42" s="75">
        <v>-56390</v>
      </c>
      <c r="G42" s="75">
        <v>-58957</v>
      </c>
      <c r="H42" s="87">
        <v>-59030</v>
      </c>
      <c r="I42" s="87">
        <v>-57675</v>
      </c>
      <c r="J42" s="87">
        <v>-60380.910229999994</v>
      </c>
      <c r="K42" s="87">
        <v>-65094.472249999999</v>
      </c>
      <c r="L42" s="87">
        <v>-24358.379829999998</v>
      </c>
      <c r="M42" s="87">
        <v>-25088.265658090975</v>
      </c>
      <c r="N42" s="87">
        <v>-26295.440058108648</v>
      </c>
      <c r="O42" s="87">
        <v>-26823.316472256964</v>
      </c>
      <c r="P42" s="87">
        <v>-27468.177737443933</v>
      </c>
      <c r="Q42" s="87">
        <v>-28000.764174639655</v>
      </c>
      <c r="R42" s="80"/>
      <c r="S42" s="92">
        <v>102</v>
      </c>
      <c r="T42" s="93" t="s">
        <v>645</v>
      </c>
      <c r="U42" s="87">
        <v>-5085.5533276043161</v>
      </c>
      <c r="V42" s="87">
        <v>-5252.8116889358835</v>
      </c>
      <c r="W42" s="87">
        <v>-5524.6399529734499</v>
      </c>
      <c r="X42" s="87">
        <v>-5842.5329501536025</v>
      </c>
      <c r="Y42" s="87">
        <v>-5877.1405814416566</v>
      </c>
      <c r="Z42" s="87">
        <v>-5804.0656133641942</v>
      </c>
      <c r="AA42" s="87">
        <v>-6117.6200840932115</v>
      </c>
      <c r="AB42" s="87">
        <v>-6679.7816572601332</v>
      </c>
      <c r="AC42" s="87">
        <v>-2530.4778547683354</v>
      </c>
      <c r="AD42" s="87">
        <v>-2631.7282763129106</v>
      </c>
      <c r="AE42" s="87">
        <v>-2784.648952463057</v>
      </c>
      <c r="AF42" s="87">
        <v>-2867.2706009895205</v>
      </c>
      <c r="AG42" s="87">
        <v>-2962.1673393124051</v>
      </c>
      <c r="AH42" s="87">
        <v>-3045.8788398389706</v>
      </c>
    </row>
    <row r="43" spans="1:34" s="78" customFormat="1">
      <c r="A43" s="74">
        <v>5</v>
      </c>
      <c r="B43" s="89">
        <v>103</v>
      </c>
      <c r="C43" s="90" t="s">
        <v>646</v>
      </c>
      <c r="D43" s="91">
        <v>-13019</v>
      </c>
      <c r="E43" s="75">
        <v>-13637</v>
      </c>
      <c r="F43" s="75">
        <v>-13279</v>
      </c>
      <c r="G43" s="75">
        <v>-13275</v>
      </c>
      <c r="H43" s="87">
        <v>-13155</v>
      </c>
      <c r="I43" s="87">
        <v>-12875</v>
      </c>
      <c r="J43" s="87">
        <v>-13586.596029999999</v>
      </c>
      <c r="K43" s="87">
        <v>-14007.960009999999</v>
      </c>
      <c r="L43" s="87">
        <v>-6143.9189699999997</v>
      </c>
      <c r="M43" s="87">
        <v>-5686.1574884843212</v>
      </c>
      <c r="N43" s="87">
        <v>-6768.8761997524653</v>
      </c>
      <c r="O43" s="87">
        <v>-6968.9963920014425</v>
      </c>
      <c r="P43" s="87">
        <v>-7257.9208968206476</v>
      </c>
      <c r="Q43" s="87">
        <v>-7536.0658162902309</v>
      </c>
      <c r="R43" s="80"/>
      <c r="S43" s="92">
        <v>103</v>
      </c>
      <c r="T43" s="93" t="s">
        <v>646</v>
      </c>
      <c r="U43" s="87">
        <v>-5451.8425460636508</v>
      </c>
      <c r="V43" s="87">
        <v>-5815.3518123667382</v>
      </c>
      <c r="W43" s="87">
        <v>-5798.6899563318784</v>
      </c>
      <c r="X43" s="87">
        <v>-5939.5973154362418</v>
      </c>
      <c r="Y43" s="87">
        <v>-6023.3516483516487</v>
      </c>
      <c r="Z43" s="87">
        <v>-5922.2631094756207</v>
      </c>
      <c r="AA43" s="87">
        <v>-6272.6666805170817</v>
      </c>
      <c r="AB43" s="87">
        <v>-6482.1656686719107</v>
      </c>
      <c r="AC43" s="87">
        <v>-2920.1135788973384</v>
      </c>
      <c r="AD43" s="87">
        <v>-2728.4824800788488</v>
      </c>
      <c r="AE43" s="87">
        <v>-3279.4942828258067</v>
      </c>
      <c r="AF43" s="87">
        <v>-3412.8287913817053</v>
      </c>
      <c r="AG43" s="87">
        <v>-3591.2522992680097</v>
      </c>
      <c r="AH43" s="87">
        <v>-3762.3893241588771</v>
      </c>
    </row>
    <row r="44" spans="1:34" s="78" customFormat="1">
      <c r="A44" s="74">
        <v>18</v>
      </c>
      <c r="B44" s="89">
        <v>105</v>
      </c>
      <c r="C44" s="90" t="s">
        <v>647</v>
      </c>
      <c r="D44" s="91">
        <v>-17859</v>
      </c>
      <c r="E44" s="75">
        <v>-17384</v>
      </c>
      <c r="F44" s="75">
        <v>-17165</v>
      </c>
      <c r="G44" s="75">
        <v>-18175</v>
      </c>
      <c r="H44" s="87">
        <v>-18167</v>
      </c>
      <c r="I44" s="87">
        <v>-18228</v>
      </c>
      <c r="J44" s="87">
        <v>-19189.957129999999</v>
      </c>
      <c r="K44" s="87">
        <v>-19079.94125</v>
      </c>
      <c r="L44" s="87">
        <v>-6116.3784599999999</v>
      </c>
      <c r="M44" s="87">
        <v>-6186.4395911729098</v>
      </c>
      <c r="N44" s="87">
        <v>-6789.6806363922487</v>
      </c>
      <c r="O44" s="87">
        <v>-7018.6237681692992</v>
      </c>
      <c r="P44" s="87">
        <v>-7230.1217083502179</v>
      </c>
      <c r="Q44" s="87">
        <v>-7481.6403367372468</v>
      </c>
      <c r="R44" s="80"/>
      <c r="S44" s="92">
        <v>105</v>
      </c>
      <c r="T44" s="93" t="s">
        <v>647</v>
      </c>
      <c r="U44" s="87">
        <v>-7373.6581337737407</v>
      </c>
      <c r="V44" s="87">
        <v>-7225.2701579384875</v>
      </c>
      <c r="W44" s="87">
        <v>-7379.6216680997422</v>
      </c>
      <c r="X44" s="87">
        <v>-7947.0922606034101</v>
      </c>
      <c r="Y44" s="87">
        <v>-7999.5596653456623</v>
      </c>
      <c r="Z44" s="87">
        <v>-8289.2223738062748</v>
      </c>
      <c r="AA44" s="87">
        <v>-8971.4619588592795</v>
      </c>
      <c r="AB44" s="87">
        <v>-9111.7197946513861</v>
      </c>
      <c r="AC44" s="87">
        <v>-2943.3967564966315</v>
      </c>
      <c r="AD44" s="87">
        <v>-3029.59823269976</v>
      </c>
      <c r="AE44" s="87">
        <v>-3379.6319743117219</v>
      </c>
      <c r="AF44" s="87">
        <v>-3551.9351053488358</v>
      </c>
      <c r="AG44" s="87">
        <v>-3717.2862253728626</v>
      </c>
      <c r="AH44" s="87">
        <v>-3904.8227227229886</v>
      </c>
    </row>
    <row r="45" spans="1:34" s="78" customFormat="1">
      <c r="A45" s="74">
        <v>1</v>
      </c>
      <c r="B45" s="89">
        <v>106</v>
      </c>
      <c r="C45" s="90" t="s">
        <v>648</v>
      </c>
      <c r="D45" s="91">
        <v>-226076</v>
      </c>
      <c r="E45" s="75">
        <v>-222067</v>
      </c>
      <c r="F45" s="75">
        <v>-221683</v>
      </c>
      <c r="G45" s="75">
        <v>-233619</v>
      </c>
      <c r="H45" s="87">
        <v>-251376</v>
      </c>
      <c r="I45" s="87">
        <v>-262419</v>
      </c>
      <c r="J45" s="87">
        <v>-252780.24292999998</v>
      </c>
      <c r="K45" s="87">
        <v>-275355.4473</v>
      </c>
      <c r="L45" s="87">
        <v>-97893.87937000001</v>
      </c>
      <c r="M45" s="87">
        <v>-101977.23465240012</v>
      </c>
      <c r="N45" s="87">
        <v>-108403.13487006845</v>
      </c>
      <c r="O45" s="87">
        <v>-111809.65459474349</v>
      </c>
      <c r="P45" s="87">
        <v>-116167.44057892836</v>
      </c>
      <c r="Q45" s="87">
        <v>-119541.74686733805</v>
      </c>
      <c r="R45" s="80"/>
      <c r="S45" s="92">
        <v>106</v>
      </c>
      <c r="T45" s="93" t="s">
        <v>648</v>
      </c>
      <c r="U45" s="87">
        <v>-4865.7211114219917</v>
      </c>
      <c r="V45" s="87">
        <v>-4765.7953472401068</v>
      </c>
      <c r="W45" s="87">
        <v>-4742.9983525535417</v>
      </c>
      <c r="X45" s="87">
        <v>-5023.6323757096161</v>
      </c>
      <c r="Y45" s="87">
        <v>-5409.4254357650098</v>
      </c>
      <c r="Z45" s="87">
        <v>-5634.2107523187906</v>
      </c>
      <c r="AA45" s="87">
        <v>-5392.0700283703063</v>
      </c>
      <c r="AB45" s="87">
        <v>-5884.0405859349967</v>
      </c>
      <c r="AC45" s="87">
        <v>-2091.1686789994237</v>
      </c>
      <c r="AD45" s="87">
        <v>-2174.3546834200451</v>
      </c>
      <c r="AE45" s="87">
        <v>-2307.2842277008376</v>
      </c>
      <c r="AF45" s="87">
        <v>-2375.4919392101533</v>
      </c>
      <c r="AG45" s="87">
        <v>-2463.7322767052315</v>
      </c>
      <c r="AH45" s="87">
        <v>-2530.7339077681863</v>
      </c>
    </row>
    <row r="46" spans="1:34" s="78" customFormat="1">
      <c r="A46" s="74">
        <v>6</v>
      </c>
      <c r="B46" s="89">
        <v>108</v>
      </c>
      <c r="C46" s="90" t="s">
        <v>649</v>
      </c>
      <c r="D46" s="91">
        <v>-54587</v>
      </c>
      <c r="E46" s="75">
        <v>-55074</v>
      </c>
      <c r="F46" s="75">
        <v>-54841</v>
      </c>
      <c r="G46" s="75">
        <v>-53525</v>
      </c>
      <c r="H46" s="87">
        <v>-56051</v>
      </c>
      <c r="I46" s="87">
        <v>-57389</v>
      </c>
      <c r="J46" s="87">
        <v>-60003.337209999998</v>
      </c>
      <c r="K46" s="87">
        <v>-62314.482219999998</v>
      </c>
      <c r="L46" s="87">
        <v>-25631.16373</v>
      </c>
      <c r="M46" s="87">
        <v>-24901.021806267923</v>
      </c>
      <c r="N46" s="87">
        <v>-27565.590960544778</v>
      </c>
      <c r="O46" s="87">
        <v>-28128.972135959673</v>
      </c>
      <c r="P46" s="87">
        <v>-29053.504636476671</v>
      </c>
      <c r="Q46" s="87">
        <v>-29633.575751047458</v>
      </c>
      <c r="R46" s="80"/>
      <c r="S46" s="92">
        <v>108</v>
      </c>
      <c r="T46" s="93" t="s">
        <v>649</v>
      </c>
      <c r="U46" s="87">
        <v>-5117.3713321458699</v>
      </c>
      <c r="V46" s="87">
        <v>-5156.2587772680454</v>
      </c>
      <c r="W46" s="87">
        <v>-5174.1673742805933</v>
      </c>
      <c r="X46" s="87">
        <v>-5092.7687916270224</v>
      </c>
      <c r="Y46" s="87">
        <v>-5387.4471357170323</v>
      </c>
      <c r="Z46" s="87">
        <v>-5548.0471771075017</v>
      </c>
      <c r="AA46" s="87">
        <v>-5804.7148311889323</v>
      </c>
      <c r="AB46" s="87">
        <v>-6075.3126859705562</v>
      </c>
      <c r="AC46" s="87">
        <v>-2532.9739826069767</v>
      </c>
      <c r="AD46" s="87">
        <v>-2476.4815321996939</v>
      </c>
      <c r="AE46" s="87">
        <v>-2757.9380650870212</v>
      </c>
      <c r="AF46" s="87">
        <v>-2829.307195328875</v>
      </c>
      <c r="AG46" s="87">
        <v>-2936.4771211316629</v>
      </c>
      <c r="AH46" s="87">
        <v>-3009.4014167815026</v>
      </c>
    </row>
    <row r="47" spans="1:34" s="78" customFormat="1">
      <c r="A47" s="74">
        <v>5</v>
      </c>
      <c r="B47" s="89">
        <v>109</v>
      </c>
      <c r="C47" s="90" t="s">
        <v>650</v>
      </c>
      <c r="D47" s="91">
        <v>-350194</v>
      </c>
      <c r="E47" s="75">
        <v>-355203</v>
      </c>
      <c r="F47" s="75">
        <v>-349568</v>
      </c>
      <c r="G47" s="75">
        <v>-356497</v>
      </c>
      <c r="H47" s="87">
        <v>-370118</v>
      </c>
      <c r="I47" s="87">
        <v>-386757</v>
      </c>
      <c r="J47" s="87">
        <v>-397559.36710999999</v>
      </c>
      <c r="K47" s="87">
        <v>-416983.62941000005</v>
      </c>
      <c r="L47" s="87">
        <v>-153582.63780000003</v>
      </c>
      <c r="M47" s="87">
        <v>-154788.13443864198</v>
      </c>
      <c r="N47" s="87">
        <v>-169613.48536422267</v>
      </c>
      <c r="O47" s="87">
        <v>-174522.6212376793</v>
      </c>
      <c r="P47" s="87">
        <v>-180876.82967660751</v>
      </c>
      <c r="Q47" s="87">
        <v>-186164.2669127975</v>
      </c>
      <c r="R47" s="80"/>
      <c r="S47" s="92">
        <v>109</v>
      </c>
      <c r="T47" s="93" t="s">
        <v>650</v>
      </c>
      <c r="U47" s="87">
        <v>-5149.0788254841127</v>
      </c>
      <c r="V47" s="87">
        <v>-5235.1215917464997</v>
      </c>
      <c r="W47" s="87">
        <v>-5166.3858591232893</v>
      </c>
      <c r="X47" s="87">
        <v>-5278.9344310845236</v>
      </c>
      <c r="Y47" s="87">
        <v>-5472.446882439046</v>
      </c>
      <c r="Z47" s="87">
        <v>-5700.3448885744601</v>
      </c>
      <c r="AA47" s="87">
        <v>-5848.955688602492</v>
      </c>
      <c r="AB47" s="87">
        <v>-6128.236988521965</v>
      </c>
      <c r="AC47" s="87">
        <v>-2257.5058472483543</v>
      </c>
      <c r="AD47" s="87">
        <v>-2274.1223013096596</v>
      </c>
      <c r="AE47" s="87">
        <v>-2491.0190242946492</v>
      </c>
      <c r="AF47" s="87">
        <v>-2562.4017565619711</v>
      </c>
      <c r="AG47" s="87">
        <v>-2655.2676112244203</v>
      </c>
      <c r="AH47" s="87">
        <v>-2732.9271849674469</v>
      </c>
    </row>
    <row r="48" spans="1:34" s="78" customFormat="1">
      <c r="A48" s="74">
        <v>17</v>
      </c>
      <c r="B48" s="89">
        <v>139</v>
      </c>
      <c r="C48" s="90" t="s">
        <v>652</v>
      </c>
      <c r="D48" s="91">
        <v>-54444</v>
      </c>
      <c r="E48" s="75">
        <v>-55390</v>
      </c>
      <c r="F48" s="75">
        <v>-55326</v>
      </c>
      <c r="G48" s="75">
        <v>-58141</v>
      </c>
      <c r="H48" s="87">
        <v>-61055</v>
      </c>
      <c r="I48" s="87">
        <v>-62873</v>
      </c>
      <c r="J48" s="87">
        <v>-64914.928789999991</v>
      </c>
      <c r="K48" s="87">
        <v>-66736.958780000001</v>
      </c>
      <c r="L48" s="87">
        <v>-31380.52981</v>
      </c>
      <c r="M48" s="87">
        <v>-31508.218097504043</v>
      </c>
      <c r="N48" s="87">
        <v>-34374.88749258234</v>
      </c>
      <c r="O48" s="87">
        <v>-35388.482677208667</v>
      </c>
      <c r="P48" s="87">
        <v>-36409.355594551533</v>
      </c>
      <c r="Q48" s="87">
        <v>-37214.236120926093</v>
      </c>
      <c r="R48" s="80"/>
      <c r="S48" s="92">
        <v>139</v>
      </c>
      <c r="T48" s="93" t="s">
        <v>652</v>
      </c>
      <c r="U48" s="87">
        <v>-5634.2750698540822</v>
      </c>
      <c r="V48" s="87">
        <v>-5753.0120481927706</v>
      </c>
      <c r="W48" s="87">
        <v>-5551.4750150511736</v>
      </c>
      <c r="X48" s="87">
        <v>-5895.457310890286</v>
      </c>
      <c r="Y48" s="87">
        <v>-6202.2551808208045</v>
      </c>
      <c r="Z48" s="87">
        <v>-6384.3419983753047</v>
      </c>
      <c r="AA48" s="87">
        <v>-6549.1251805891834</v>
      </c>
      <c r="AB48" s="87">
        <v>-6773.2628417740789</v>
      </c>
      <c r="AC48" s="87">
        <v>-3226.7896976863753</v>
      </c>
      <c r="AD48" s="87">
        <v>-3253.6367304320574</v>
      </c>
      <c r="AE48" s="87">
        <v>-3565.4898343099617</v>
      </c>
      <c r="AF48" s="87">
        <v>-3687.4526078158451</v>
      </c>
      <c r="AG48" s="87">
        <v>-3812.0987953671379</v>
      </c>
      <c r="AH48" s="87">
        <v>-3914.4037152546639</v>
      </c>
    </row>
    <row r="49" spans="1:34" s="78" customFormat="1">
      <c r="A49" s="74">
        <v>11</v>
      </c>
      <c r="B49" s="89">
        <v>140</v>
      </c>
      <c r="C49" s="90" t="s">
        <v>653</v>
      </c>
      <c r="D49" s="91">
        <v>-115230</v>
      </c>
      <c r="E49" s="75">
        <v>-116827</v>
      </c>
      <c r="F49" s="75">
        <v>-116929</v>
      </c>
      <c r="G49" s="75">
        <v>-118020</v>
      </c>
      <c r="H49" s="87">
        <v>-125064</v>
      </c>
      <c r="I49" s="87">
        <v>-127157</v>
      </c>
      <c r="J49" s="87">
        <v>-130438.57421000001</v>
      </c>
      <c r="K49" s="87">
        <v>-136494.35515000002</v>
      </c>
      <c r="L49" s="87">
        <v>-50220.215750000003</v>
      </c>
      <c r="M49" s="87">
        <v>-53012.363081596923</v>
      </c>
      <c r="N49" s="87">
        <v>-55596.664451026314</v>
      </c>
      <c r="O49" s="87">
        <v>-56681.369903364059</v>
      </c>
      <c r="P49" s="87">
        <v>-58339.377878424617</v>
      </c>
      <c r="Q49" s="87">
        <v>-59428.799261994645</v>
      </c>
      <c r="R49" s="80"/>
      <c r="S49" s="92">
        <v>140</v>
      </c>
      <c r="T49" s="93" t="s">
        <v>653</v>
      </c>
      <c r="U49" s="87">
        <v>-5250.8544087491464</v>
      </c>
      <c r="V49" s="87">
        <v>-5367.1612992144073</v>
      </c>
      <c r="W49" s="87">
        <v>-5403.6230879430659</v>
      </c>
      <c r="X49" s="87">
        <v>-5496.4605067064085</v>
      </c>
      <c r="Y49" s="87">
        <v>-5852.8640958442529</v>
      </c>
      <c r="Z49" s="87">
        <v>-6019.5512213595912</v>
      </c>
      <c r="AA49" s="87">
        <v>-6223.8082932531725</v>
      </c>
      <c r="AB49" s="87">
        <v>-6561.9131363876741</v>
      </c>
      <c r="AC49" s="87">
        <v>-2435.1556878242741</v>
      </c>
      <c r="AD49" s="87">
        <v>-2591.277890389917</v>
      </c>
      <c r="AE49" s="87">
        <v>-2739.291705312688</v>
      </c>
      <c r="AF49" s="87">
        <v>-2814.9269916251519</v>
      </c>
      <c r="AG49" s="87">
        <v>-2920.3272702820555</v>
      </c>
      <c r="AH49" s="87">
        <v>-2998.2745200542172</v>
      </c>
    </row>
    <row r="50" spans="1:34" s="78" customFormat="1">
      <c r="A50" s="74">
        <v>7</v>
      </c>
      <c r="B50" s="89">
        <v>142</v>
      </c>
      <c r="C50" s="90" t="s">
        <v>654</v>
      </c>
      <c r="D50" s="91">
        <v>-36368</v>
      </c>
      <c r="E50" s="75">
        <v>-38283</v>
      </c>
      <c r="F50" s="75">
        <v>-38081</v>
      </c>
      <c r="G50" s="75">
        <v>-37865</v>
      </c>
      <c r="H50" s="87">
        <v>-41001</v>
      </c>
      <c r="I50" s="87">
        <v>-38537</v>
      </c>
      <c r="J50" s="87">
        <v>-39754.258110000002</v>
      </c>
      <c r="K50" s="87">
        <v>-41975.909879999999</v>
      </c>
      <c r="L50" s="87">
        <v>-16030.70012</v>
      </c>
      <c r="M50" s="87">
        <v>-16795.197901883967</v>
      </c>
      <c r="N50" s="87">
        <v>-17554.607252387657</v>
      </c>
      <c r="O50" s="87">
        <v>-17972.431366687659</v>
      </c>
      <c r="P50" s="87">
        <v>-18619.151433546769</v>
      </c>
      <c r="Q50" s="87">
        <v>-19135.394024862846</v>
      </c>
      <c r="R50" s="80"/>
      <c r="S50" s="92">
        <v>142</v>
      </c>
      <c r="T50" s="93" t="s">
        <v>654</v>
      </c>
      <c r="U50" s="87">
        <v>-5263.0969609261938</v>
      </c>
      <c r="V50" s="87">
        <v>-5557.1200464508638</v>
      </c>
      <c r="W50" s="87">
        <v>-5583.7243401759533</v>
      </c>
      <c r="X50" s="87">
        <v>-5597.1914264597199</v>
      </c>
      <c r="Y50" s="87">
        <v>-6109.5216808225296</v>
      </c>
      <c r="Z50" s="87">
        <v>-5816.9056603773588</v>
      </c>
      <c r="AA50" s="87">
        <v>-6061.024258271078</v>
      </c>
      <c r="AB50" s="87">
        <v>-6453.8606826568266</v>
      </c>
      <c r="AC50" s="87">
        <v>-2481.1484476087294</v>
      </c>
      <c r="AD50" s="87">
        <v>-2620.5645033365527</v>
      </c>
      <c r="AE50" s="87">
        <v>-2762.3300161113543</v>
      </c>
      <c r="AF50" s="87">
        <v>-2850.5045783802793</v>
      </c>
      <c r="AG50" s="87">
        <v>-2976.2070705797264</v>
      </c>
      <c r="AH50" s="87">
        <v>-3082.3766148297113</v>
      </c>
    </row>
    <row r="51" spans="1:34" s="78" customFormat="1">
      <c r="A51" s="74">
        <v>6</v>
      </c>
      <c r="B51" s="89">
        <v>143</v>
      </c>
      <c r="C51" s="90" t="s">
        <v>655</v>
      </c>
      <c r="D51" s="91">
        <v>-40399</v>
      </c>
      <c r="E51" s="75">
        <v>-40889</v>
      </c>
      <c r="F51" s="75">
        <v>-41949</v>
      </c>
      <c r="G51" s="75">
        <v>-42255</v>
      </c>
      <c r="H51" s="87">
        <v>-42328</v>
      </c>
      <c r="I51" s="87">
        <v>-40945</v>
      </c>
      <c r="J51" s="87">
        <v>-42975.351630000005</v>
      </c>
      <c r="K51" s="87">
        <v>-46294.114999999998</v>
      </c>
      <c r="L51" s="87">
        <v>-16486.654999999999</v>
      </c>
      <c r="M51" s="87">
        <v>-16243.344974761229</v>
      </c>
      <c r="N51" s="87">
        <v>-17854.630161076348</v>
      </c>
      <c r="O51" s="87">
        <v>-18290.075756137529</v>
      </c>
      <c r="P51" s="87">
        <v>-18626.412489656195</v>
      </c>
      <c r="Q51" s="87">
        <v>-18948.33193187233</v>
      </c>
      <c r="R51" s="80"/>
      <c r="S51" s="92">
        <v>143</v>
      </c>
      <c r="T51" s="93" t="s">
        <v>655</v>
      </c>
      <c r="U51" s="87">
        <v>-5605.5224087692523</v>
      </c>
      <c r="V51" s="87">
        <v>-5736.3916947250282</v>
      </c>
      <c r="W51" s="87">
        <v>-5892.5410872313523</v>
      </c>
      <c r="X51" s="87">
        <v>-6033.8426388690559</v>
      </c>
      <c r="Y51" s="87">
        <v>-6097.378277153558</v>
      </c>
      <c r="Z51" s="87">
        <v>-5963.4430527235654</v>
      </c>
      <c r="AA51" s="87">
        <v>-6249.1423047840635</v>
      </c>
      <c r="AB51" s="87">
        <v>-6803.9557613168718</v>
      </c>
      <c r="AC51" s="87">
        <v>-2462.900358530027</v>
      </c>
      <c r="AD51" s="87">
        <v>-2446.2868937893418</v>
      </c>
      <c r="AE51" s="87">
        <v>-2709.3520730009632</v>
      </c>
      <c r="AF51" s="87">
        <v>-2795.3653914316869</v>
      </c>
      <c r="AG51" s="87">
        <v>-2866.925117693735</v>
      </c>
      <c r="AH51" s="87">
        <v>-2936.3601320118287</v>
      </c>
    </row>
    <row r="52" spans="1:34" s="78" customFormat="1">
      <c r="A52" s="74">
        <v>14</v>
      </c>
      <c r="B52" s="89">
        <v>145</v>
      </c>
      <c r="C52" s="90" t="s">
        <v>656</v>
      </c>
      <c r="D52" s="91">
        <v>-62624</v>
      </c>
      <c r="E52" s="75">
        <v>-62422</v>
      </c>
      <c r="F52" s="75">
        <v>-63283</v>
      </c>
      <c r="G52" s="75">
        <v>-65551</v>
      </c>
      <c r="H52" s="87">
        <v>-70749</v>
      </c>
      <c r="I52" s="87">
        <v>-72465</v>
      </c>
      <c r="J52" s="87">
        <v>-75238.595840000009</v>
      </c>
      <c r="K52" s="87">
        <v>-81100.350040000005</v>
      </c>
      <c r="L52" s="87">
        <v>-34670.942889999998</v>
      </c>
      <c r="M52" s="87">
        <v>-32625.061557435685</v>
      </c>
      <c r="N52" s="87">
        <v>-37757.99522246678</v>
      </c>
      <c r="O52" s="87">
        <v>-39017.910821345977</v>
      </c>
      <c r="P52" s="87">
        <v>-40652.894440190124</v>
      </c>
      <c r="Q52" s="87">
        <v>-42226.406018030189</v>
      </c>
      <c r="R52" s="80"/>
      <c r="S52" s="92">
        <v>145</v>
      </c>
      <c r="T52" s="93" t="s">
        <v>656</v>
      </c>
      <c r="U52" s="87">
        <v>-5150.4235545686315</v>
      </c>
      <c r="V52" s="87">
        <v>-5130.4347826086951</v>
      </c>
      <c r="W52" s="87">
        <v>-5185.0061450225312</v>
      </c>
      <c r="X52" s="87">
        <v>-5378.7642569951586</v>
      </c>
      <c r="Y52" s="87">
        <v>-5766.4846360746596</v>
      </c>
      <c r="Z52" s="87">
        <v>-5894.3387018057583</v>
      </c>
      <c r="AA52" s="87">
        <v>-6084.3114863334958</v>
      </c>
      <c r="AB52" s="87">
        <v>-6556.742666343278</v>
      </c>
      <c r="AC52" s="87">
        <v>-2793.7907244157936</v>
      </c>
      <c r="AD52" s="87">
        <v>-2623.2259835519567</v>
      </c>
      <c r="AE52" s="87">
        <v>-3031.3098283932868</v>
      </c>
      <c r="AF52" s="87">
        <v>-3129.1932650048902</v>
      </c>
      <c r="AG52" s="87">
        <v>-3258.2266923290954</v>
      </c>
      <c r="AH52" s="87">
        <v>-3384.3396664286443</v>
      </c>
    </row>
    <row r="53" spans="1:34" s="78" customFormat="1">
      <c r="A53" s="74">
        <v>12</v>
      </c>
      <c r="B53" s="89">
        <v>146</v>
      </c>
      <c r="C53" s="90" t="s">
        <v>657</v>
      </c>
      <c r="D53" s="91">
        <v>-38965</v>
      </c>
      <c r="E53" s="75">
        <v>-38045</v>
      </c>
      <c r="F53" s="75">
        <v>-37821</v>
      </c>
      <c r="G53" s="75">
        <v>-37556</v>
      </c>
      <c r="H53" s="87">
        <v>-38269</v>
      </c>
      <c r="I53" s="87">
        <v>-36236</v>
      </c>
      <c r="J53" s="87">
        <v>-37935.86995</v>
      </c>
      <c r="K53" s="87">
        <v>-40290.01743</v>
      </c>
      <c r="L53" s="87">
        <v>-12542.60433</v>
      </c>
      <c r="M53" s="87">
        <v>-12982.044450122508</v>
      </c>
      <c r="N53" s="87">
        <v>-14220.807501699497</v>
      </c>
      <c r="O53" s="87">
        <v>-14758.436919262478</v>
      </c>
      <c r="P53" s="87">
        <v>-15177.744235151014</v>
      </c>
      <c r="Q53" s="87">
        <v>-15676.484633040527</v>
      </c>
      <c r="R53" s="80"/>
      <c r="S53" s="92">
        <v>146</v>
      </c>
      <c r="T53" s="93" t="s">
        <v>657</v>
      </c>
      <c r="U53" s="87">
        <v>-7302.2863568215889</v>
      </c>
      <c r="V53" s="87">
        <v>-7264.655337025014</v>
      </c>
      <c r="W53" s="87">
        <v>-7375.3900156006239</v>
      </c>
      <c r="X53" s="87">
        <v>-7551.9806957570881</v>
      </c>
      <c r="Y53" s="87">
        <v>-7879.1435042207122</v>
      </c>
      <c r="Z53" s="87">
        <v>-7630.2379448304901</v>
      </c>
      <c r="AA53" s="87">
        <v>-8170.5513568813258</v>
      </c>
      <c r="AB53" s="87">
        <v>-8969.2825979519148</v>
      </c>
      <c r="AC53" s="87">
        <v>-2824.2747872100877</v>
      </c>
      <c r="AD53" s="87">
        <v>-2983.0065372524145</v>
      </c>
      <c r="AE53" s="87">
        <v>-3330.39988330199</v>
      </c>
      <c r="AF53" s="87">
        <v>-3521.4595369273393</v>
      </c>
      <c r="AG53" s="87">
        <v>-3688.3947108507937</v>
      </c>
      <c r="AH53" s="87">
        <v>-3878.3979794756374</v>
      </c>
    </row>
    <row r="54" spans="1:34" s="78" customFormat="1">
      <c r="A54" s="74">
        <v>9</v>
      </c>
      <c r="B54" s="89">
        <v>153</v>
      </c>
      <c r="C54" s="90" t="s">
        <v>662</v>
      </c>
      <c r="D54" s="91">
        <v>-144283</v>
      </c>
      <c r="E54" s="75">
        <v>-145740</v>
      </c>
      <c r="F54" s="75">
        <v>-145000</v>
      </c>
      <c r="G54" s="75">
        <v>-150774</v>
      </c>
      <c r="H54" s="87">
        <v>-149910</v>
      </c>
      <c r="I54" s="87">
        <v>-163509</v>
      </c>
      <c r="J54" s="87">
        <v>-163680.37839000003</v>
      </c>
      <c r="K54" s="87">
        <v>-173888.8051</v>
      </c>
      <c r="L54" s="87">
        <v>-63626.406069999997</v>
      </c>
      <c r="M54" s="87">
        <v>-65730.121242957466</v>
      </c>
      <c r="N54" s="87">
        <v>-70494.827446296709</v>
      </c>
      <c r="O54" s="87">
        <v>-72169.83100895425</v>
      </c>
      <c r="P54" s="87">
        <v>-73671.602156171619</v>
      </c>
      <c r="Q54" s="87">
        <v>-74877.970129014793</v>
      </c>
      <c r="R54" s="80"/>
      <c r="S54" s="92">
        <v>153</v>
      </c>
      <c r="T54" s="93" t="s">
        <v>662</v>
      </c>
      <c r="U54" s="87">
        <v>-5183.5099694629062</v>
      </c>
      <c r="V54" s="87">
        <v>-5296.3622487916564</v>
      </c>
      <c r="W54" s="87">
        <v>-5317.3933770948697</v>
      </c>
      <c r="X54" s="87">
        <v>-5598.3216990940145</v>
      </c>
      <c r="Y54" s="87">
        <v>-5655.2738795835221</v>
      </c>
      <c r="Z54" s="87">
        <v>-6270.7190795781398</v>
      </c>
      <c r="AA54" s="87">
        <v>-6380.0576258039382</v>
      </c>
      <c r="AB54" s="87">
        <v>-6898.1595168200565</v>
      </c>
      <c r="AC54" s="87">
        <v>-2540.0776905265675</v>
      </c>
      <c r="AD54" s="87">
        <v>-2659.200632856925</v>
      </c>
      <c r="AE54" s="87">
        <v>-2889.9613596645231</v>
      </c>
      <c r="AF54" s="87">
        <v>-2997.4594429934896</v>
      </c>
      <c r="AG54" s="87">
        <v>-3098.7004061481225</v>
      </c>
      <c r="AH54" s="87">
        <v>-3187.5173525611849</v>
      </c>
    </row>
    <row r="55" spans="1:34" s="78" customFormat="1">
      <c r="A55" s="74">
        <v>19</v>
      </c>
      <c r="B55" s="89">
        <v>148</v>
      </c>
      <c r="C55" s="90" t="s">
        <v>658</v>
      </c>
      <c r="D55" s="91">
        <v>-45459</v>
      </c>
      <c r="E55" s="75">
        <v>-46906</v>
      </c>
      <c r="F55" s="75">
        <v>-45904</v>
      </c>
      <c r="G55" s="75">
        <v>-48546</v>
      </c>
      <c r="H55" s="87">
        <v>-49538</v>
      </c>
      <c r="I55" s="87">
        <v>-50200</v>
      </c>
      <c r="J55" s="87">
        <v>-51114.401740000001</v>
      </c>
      <c r="K55" s="87">
        <v>-55751.898569999998</v>
      </c>
      <c r="L55" s="87">
        <v>-25149.404730000002</v>
      </c>
      <c r="M55" s="87">
        <v>-25639.777886997483</v>
      </c>
      <c r="N55" s="87">
        <v>-27566.77006781019</v>
      </c>
      <c r="O55" s="87">
        <v>-28271.780573433087</v>
      </c>
      <c r="P55" s="87">
        <v>-29255.174283450178</v>
      </c>
      <c r="Q55" s="87">
        <v>-30201.527882702925</v>
      </c>
      <c r="R55" s="80"/>
      <c r="S55" s="92">
        <v>148</v>
      </c>
      <c r="T55" s="93" t="s">
        <v>658</v>
      </c>
      <c r="U55" s="87">
        <v>-6681.2169312169308</v>
      </c>
      <c r="V55" s="87">
        <v>-6872.6739926739929</v>
      </c>
      <c r="W55" s="87">
        <v>-6682.777696899112</v>
      </c>
      <c r="X55" s="87">
        <v>-7005.1948051948057</v>
      </c>
      <c r="Y55" s="87">
        <v>-7172.1442015346747</v>
      </c>
      <c r="Z55" s="87">
        <v>-7315.6514135820462</v>
      </c>
      <c r="AA55" s="87">
        <v>-7293.7217094748858</v>
      </c>
      <c r="AB55" s="87">
        <v>-7911.4372882077478</v>
      </c>
      <c r="AC55" s="87">
        <v>-3653.8434883045188</v>
      </c>
      <c r="AD55" s="87">
        <v>-3720.223140887621</v>
      </c>
      <c r="AE55" s="87">
        <v>-3995.1840677985783</v>
      </c>
      <c r="AF55" s="87">
        <v>-4093.7996775894999</v>
      </c>
      <c r="AG55" s="87">
        <v>-4231.9071724938785</v>
      </c>
      <c r="AH55" s="87">
        <v>-4364.3826420090927</v>
      </c>
    </row>
    <row r="56" spans="1:34" s="78" customFormat="1">
      <c r="A56" s="74">
        <v>1</v>
      </c>
      <c r="B56" s="89">
        <v>149</v>
      </c>
      <c r="C56" s="90" t="s">
        <v>659</v>
      </c>
      <c r="D56" s="91">
        <v>-29022</v>
      </c>
      <c r="E56" s="75">
        <v>-29630</v>
      </c>
      <c r="F56" s="75">
        <v>-29610</v>
      </c>
      <c r="G56" s="75">
        <v>-30083</v>
      </c>
      <c r="H56" s="87">
        <v>-32188</v>
      </c>
      <c r="I56" s="87">
        <v>-30865</v>
      </c>
      <c r="J56" s="87">
        <v>-30814.293710000002</v>
      </c>
      <c r="K56" s="87">
        <v>-34686.589070000002</v>
      </c>
      <c r="L56" s="87">
        <v>-15639.802710000002</v>
      </c>
      <c r="M56" s="87">
        <v>-15804.12431902656</v>
      </c>
      <c r="N56" s="87">
        <v>-16179.914974926953</v>
      </c>
      <c r="O56" s="87">
        <v>-16426.164957985828</v>
      </c>
      <c r="P56" s="87">
        <v>-16576.067275957888</v>
      </c>
      <c r="Q56" s="87">
        <v>-16897.709010498937</v>
      </c>
      <c r="R56" s="80"/>
      <c r="S56" s="92">
        <v>149</v>
      </c>
      <c r="T56" s="93" t="s">
        <v>659</v>
      </c>
      <c r="U56" s="87">
        <v>-5237.6827287493234</v>
      </c>
      <c r="V56" s="87">
        <v>-5305.2820053715304</v>
      </c>
      <c r="W56" s="87">
        <v>-5402.2988505747126</v>
      </c>
      <c r="X56" s="87">
        <v>-5567.8326855450678</v>
      </c>
      <c r="Y56" s="87">
        <v>-5976.2346825102113</v>
      </c>
      <c r="Z56" s="87">
        <v>-5800.6013907160304</v>
      </c>
      <c r="AA56" s="87">
        <v>-5756.4531496357185</v>
      </c>
      <c r="AB56" s="87">
        <v>-6442.5314023031206</v>
      </c>
      <c r="AC56" s="87">
        <v>-3000.1539823518133</v>
      </c>
      <c r="AD56" s="87">
        <v>-3048.6350924048147</v>
      </c>
      <c r="AE56" s="87">
        <v>-3135.034872103653</v>
      </c>
      <c r="AF56" s="87">
        <v>-3197.618251505904</v>
      </c>
      <c r="AG56" s="87">
        <v>-3240.0444245421991</v>
      </c>
      <c r="AH56" s="87">
        <v>-3315.8769643836217</v>
      </c>
    </row>
    <row r="57" spans="1:34" s="78" customFormat="1">
      <c r="A57" s="74">
        <v>14</v>
      </c>
      <c r="B57" s="89">
        <v>151</v>
      </c>
      <c r="C57" s="90" t="s">
        <v>660</v>
      </c>
      <c r="D57" s="91">
        <v>-13948</v>
      </c>
      <c r="E57" s="75">
        <v>-13483</v>
      </c>
      <c r="F57" s="75">
        <v>-13750</v>
      </c>
      <c r="G57" s="75">
        <v>-13972</v>
      </c>
      <c r="H57" s="87">
        <v>-13857</v>
      </c>
      <c r="I57" s="87">
        <v>-13191</v>
      </c>
      <c r="J57" s="87">
        <v>-14295.413909999999</v>
      </c>
      <c r="K57" s="87">
        <v>-14959.299060000001</v>
      </c>
      <c r="L57" s="87">
        <v>-4323.8318099999997</v>
      </c>
      <c r="M57" s="87">
        <v>-4940.0698145569277</v>
      </c>
      <c r="N57" s="87">
        <v>-4851.1571647411647</v>
      </c>
      <c r="O57" s="87">
        <v>-4968.9231252786331</v>
      </c>
      <c r="P57" s="87">
        <v>-5176.2565025155309</v>
      </c>
      <c r="Q57" s="87">
        <v>-5315.0574169913953</v>
      </c>
      <c r="R57" s="80"/>
      <c r="S57" s="92">
        <v>151</v>
      </c>
      <c r="T57" s="93" t="s">
        <v>660</v>
      </c>
      <c r="U57" s="87">
        <v>-6569.9481865284979</v>
      </c>
      <c r="V57" s="87">
        <v>-6485.3294853294856</v>
      </c>
      <c r="W57" s="87">
        <v>-6766.7322834645665</v>
      </c>
      <c r="X57" s="87">
        <v>-7070.8502024291502</v>
      </c>
      <c r="Y57" s="87">
        <v>-7102.5115325474117</v>
      </c>
      <c r="Z57" s="87">
        <v>-6852.4675324675318</v>
      </c>
      <c r="AA57" s="87">
        <v>-7559.7112162876783</v>
      </c>
      <c r="AB57" s="87">
        <v>-8077.37530237581</v>
      </c>
      <c r="AC57" s="87">
        <v>-2371.8221667580906</v>
      </c>
      <c r="AD57" s="87">
        <v>-2750.5956651207839</v>
      </c>
      <c r="AE57" s="87">
        <v>-2740.7667597407708</v>
      </c>
      <c r="AF57" s="87">
        <v>-2847.5204156324544</v>
      </c>
      <c r="AG57" s="87">
        <v>-3000.7284072553803</v>
      </c>
      <c r="AH57" s="87">
        <v>-3119.1651508165464</v>
      </c>
    </row>
    <row r="58" spans="1:34" s="78" customFormat="1">
      <c r="A58" s="74">
        <v>14</v>
      </c>
      <c r="B58" s="89">
        <v>152</v>
      </c>
      <c r="C58" s="90" t="s">
        <v>661</v>
      </c>
      <c r="D58" s="91">
        <v>-25534</v>
      </c>
      <c r="E58" s="75">
        <v>-25388</v>
      </c>
      <c r="F58" s="75">
        <v>-25616</v>
      </c>
      <c r="G58" s="75">
        <v>-25109</v>
      </c>
      <c r="H58" s="87">
        <v>-27281</v>
      </c>
      <c r="I58" s="87">
        <v>-27516</v>
      </c>
      <c r="J58" s="87">
        <v>-29537.988439999997</v>
      </c>
      <c r="K58" s="87">
        <v>-29148.096420000002</v>
      </c>
      <c r="L58" s="87">
        <v>-11026.86911</v>
      </c>
      <c r="M58" s="87">
        <v>-11167.890227141683</v>
      </c>
      <c r="N58" s="87">
        <v>-12100.710368597083</v>
      </c>
      <c r="O58" s="87">
        <v>-12607.917641794178</v>
      </c>
      <c r="P58" s="87">
        <v>-13126.620732512099</v>
      </c>
      <c r="Q58" s="87">
        <v>-13412.77678285601</v>
      </c>
      <c r="R58" s="80"/>
      <c r="S58" s="92">
        <v>152</v>
      </c>
      <c r="T58" s="93" t="s">
        <v>661</v>
      </c>
      <c r="U58" s="87">
        <v>-5336.2591431556948</v>
      </c>
      <c r="V58" s="87">
        <v>-5387.9456706281835</v>
      </c>
      <c r="W58" s="87">
        <v>-5481.7034025251442</v>
      </c>
      <c r="X58" s="87">
        <v>-5457.2918930667238</v>
      </c>
      <c r="Y58" s="87">
        <v>-6032.9500221141088</v>
      </c>
      <c r="Z58" s="87">
        <v>-6154.3278908521588</v>
      </c>
      <c r="AA58" s="87">
        <v>-6593.3009910714281</v>
      </c>
      <c r="AB58" s="87">
        <v>-6615.5461688606447</v>
      </c>
      <c r="AC58" s="87">
        <v>-2555.4737219003478</v>
      </c>
      <c r="AD58" s="87">
        <v>-2617.26979778338</v>
      </c>
      <c r="AE58" s="87">
        <v>-2867.4669119898304</v>
      </c>
      <c r="AF58" s="87">
        <v>-3020.5840061797267</v>
      </c>
      <c r="AG58" s="87">
        <v>-3180.6689441512235</v>
      </c>
      <c r="AH58" s="87">
        <v>-3282.6179106353429</v>
      </c>
    </row>
    <row r="59" spans="1:34" s="78" customFormat="1">
      <c r="A59" s="74">
        <v>5</v>
      </c>
      <c r="B59" s="89">
        <v>165</v>
      </c>
      <c r="C59" s="90" t="s">
        <v>663</v>
      </c>
      <c r="D59" s="91">
        <v>-81403</v>
      </c>
      <c r="E59" s="75">
        <v>-81730</v>
      </c>
      <c r="F59" s="75">
        <v>-79688</v>
      </c>
      <c r="G59" s="75">
        <v>-81427</v>
      </c>
      <c r="H59" s="87">
        <v>-85532</v>
      </c>
      <c r="I59" s="87">
        <v>-88061</v>
      </c>
      <c r="J59" s="87">
        <v>-89160.34835</v>
      </c>
      <c r="K59" s="87">
        <v>-96029.416129999998</v>
      </c>
      <c r="L59" s="87">
        <v>-38318.261060000004</v>
      </c>
      <c r="M59" s="87">
        <v>-39827.684518837283</v>
      </c>
      <c r="N59" s="87">
        <v>-41102.141439804596</v>
      </c>
      <c r="O59" s="87">
        <v>-41759.281029207013</v>
      </c>
      <c r="P59" s="87">
        <v>-42948.714064842337</v>
      </c>
      <c r="Q59" s="87">
        <v>-43999.577594162867</v>
      </c>
      <c r="R59" s="80"/>
      <c r="S59" s="92">
        <v>165</v>
      </c>
      <c r="T59" s="93" t="s">
        <v>663</v>
      </c>
      <c r="U59" s="87">
        <v>-4830.1786032160444</v>
      </c>
      <c r="V59" s="87">
        <v>-4891.3759052007899</v>
      </c>
      <c r="W59" s="87">
        <v>-4798.458481363281</v>
      </c>
      <c r="X59" s="87">
        <v>-4950.8724995439898</v>
      </c>
      <c r="Y59" s="87">
        <v>-5211.2349966489983</v>
      </c>
      <c r="Z59" s="87">
        <v>-5423.4772433331282</v>
      </c>
      <c r="AA59" s="87">
        <v>-5456.5696664626685</v>
      </c>
      <c r="AB59" s="87">
        <v>-5898.6127843980348</v>
      </c>
      <c r="AC59" s="87">
        <v>-2412.3810790732814</v>
      </c>
      <c r="AD59" s="87">
        <v>-2524.4143068287558</v>
      </c>
      <c r="AE59" s="87">
        <v>-2622.6481265827333</v>
      </c>
      <c r="AF59" s="87">
        <v>-2682.3793055759897</v>
      </c>
      <c r="AG59" s="87">
        <v>-2776.7966680573049</v>
      </c>
      <c r="AH59" s="87">
        <v>-2863.623663791921</v>
      </c>
    </row>
    <row r="60" spans="1:34" s="78" customFormat="1">
      <c r="A60" s="74">
        <v>12</v>
      </c>
      <c r="B60" s="89">
        <v>167</v>
      </c>
      <c r="C60" s="90" t="s">
        <v>664</v>
      </c>
      <c r="D60" s="91">
        <v>-365098</v>
      </c>
      <c r="E60" s="75">
        <v>-377827</v>
      </c>
      <c r="F60" s="75">
        <v>-363923</v>
      </c>
      <c r="G60" s="75">
        <v>-375941</v>
      </c>
      <c r="H60" s="87">
        <v>-387072</v>
      </c>
      <c r="I60" s="87">
        <v>-395855</v>
      </c>
      <c r="J60" s="87">
        <v>-422295.76370999997</v>
      </c>
      <c r="K60" s="87">
        <v>-459351.02398</v>
      </c>
      <c r="L60" s="87">
        <v>-173410.82204</v>
      </c>
      <c r="M60" s="87">
        <v>-171299.72239158239</v>
      </c>
      <c r="N60" s="87">
        <v>-201202.09926946473</v>
      </c>
      <c r="O60" s="87">
        <v>-208776.3655276123</v>
      </c>
      <c r="P60" s="87">
        <v>-217643.89354218173</v>
      </c>
      <c r="Q60" s="87">
        <v>-224642.1407804476</v>
      </c>
      <c r="R60" s="80"/>
      <c r="S60" s="92">
        <v>167</v>
      </c>
      <c r="T60" s="93" t="s">
        <v>664</v>
      </c>
      <c r="U60" s="87">
        <v>-4834.8385729798447</v>
      </c>
      <c r="V60" s="87">
        <v>-4981.3706360088599</v>
      </c>
      <c r="W60" s="87">
        <v>-4784.2428385502253</v>
      </c>
      <c r="X60" s="87">
        <v>-4910.9874462776443</v>
      </c>
      <c r="Y60" s="87">
        <v>-5036.720884840599</v>
      </c>
      <c r="Z60" s="87">
        <v>-5145.317475791252</v>
      </c>
      <c r="AA60" s="87">
        <v>-5465.8335215697434</v>
      </c>
      <c r="AB60" s="87">
        <v>-5926.1159286829306</v>
      </c>
      <c r="AC60" s="87">
        <v>-2232.7477827133789</v>
      </c>
      <c r="AD60" s="87">
        <v>-2200.777562973205</v>
      </c>
      <c r="AE60" s="87">
        <v>-2579.7456088298272</v>
      </c>
      <c r="AF60" s="87">
        <v>-2671.7561046250712</v>
      </c>
      <c r="AG60" s="87">
        <v>-2780.2546376201644</v>
      </c>
      <c r="AH60" s="87">
        <v>-2864.9314608976752</v>
      </c>
    </row>
    <row r="61" spans="1:34" s="78" customFormat="1">
      <c r="A61" s="74">
        <v>5</v>
      </c>
      <c r="B61" s="89">
        <v>169</v>
      </c>
      <c r="C61" s="90" t="s">
        <v>665</v>
      </c>
      <c r="D61" s="91">
        <v>-26294</v>
      </c>
      <c r="E61" s="75">
        <v>-27238</v>
      </c>
      <c r="F61" s="75">
        <v>-26340</v>
      </c>
      <c r="G61" s="75">
        <v>-26690</v>
      </c>
      <c r="H61" s="87">
        <v>-26919</v>
      </c>
      <c r="I61" s="87">
        <v>-27649</v>
      </c>
      <c r="J61" s="87">
        <v>-28867.36479</v>
      </c>
      <c r="K61" s="87">
        <v>-30673.925609999998</v>
      </c>
      <c r="L61" s="87">
        <v>-11901.897070000001</v>
      </c>
      <c r="M61" s="87">
        <v>-11850.532158310412</v>
      </c>
      <c r="N61" s="87">
        <v>-13242.13480594626</v>
      </c>
      <c r="O61" s="87">
        <v>-13888.305860043673</v>
      </c>
      <c r="P61" s="87">
        <v>-14867.604306890171</v>
      </c>
      <c r="Q61" s="87">
        <v>-15512.829807741691</v>
      </c>
      <c r="R61" s="80"/>
      <c r="S61" s="92">
        <v>169</v>
      </c>
      <c r="T61" s="93" t="s">
        <v>665</v>
      </c>
      <c r="U61" s="87">
        <v>-4846.8202764976959</v>
      </c>
      <c r="V61" s="87">
        <v>-5099.7940460587906</v>
      </c>
      <c r="W61" s="87">
        <v>-4982.9738933030649</v>
      </c>
      <c r="X61" s="87">
        <v>-5137.6323387872953</v>
      </c>
      <c r="Y61" s="87">
        <v>-5244.3015780245478</v>
      </c>
      <c r="Z61" s="87">
        <v>-5463.1495751827706</v>
      </c>
      <c r="AA61" s="87">
        <v>-5720.8412187871581</v>
      </c>
      <c r="AB61" s="87">
        <v>-6147.0792805611218</v>
      </c>
      <c r="AC61" s="87">
        <v>-2440.9140832649714</v>
      </c>
      <c r="AD61" s="87">
        <v>-2459.1268226417124</v>
      </c>
      <c r="AE61" s="87">
        <v>-2779.6252741280982</v>
      </c>
      <c r="AF61" s="87">
        <v>-2946.8079482375711</v>
      </c>
      <c r="AG61" s="87">
        <v>-3188.4203960733803</v>
      </c>
      <c r="AH61" s="87">
        <v>-3359.2095729193788</v>
      </c>
    </row>
    <row r="62" spans="1:34" s="78" customFormat="1">
      <c r="A62" s="74">
        <v>11</v>
      </c>
      <c r="B62" s="89">
        <v>171</v>
      </c>
      <c r="C62" s="90" t="s">
        <v>666</v>
      </c>
      <c r="D62" s="91">
        <v>-28178</v>
      </c>
      <c r="E62" s="75">
        <v>-28821</v>
      </c>
      <c r="F62" s="75">
        <v>-28075</v>
      </c>
      <c r="G62" s="75">
        <v>-29208</v>
      </c>
      <c r="H62" s="87">
        <v>-28726</v>
      </c>
      <c r="I62" s="87">
        <v>-28546</v>
      </c>
      <c r="J62" s="87">
        <v>-29864.748809999997</v>
      </c>
      <c r="K62" s="87">
        <v>-31225.765609999999</v>
      </c>
      <c r="L62" s="87">
        <v>-11163.27075</v>
      </c>
      <c r="M62" s="87">
        <v>-10725.229899753795</v>
      </c>
      <c r="N62" s="87">
        <v>-12363.331153055107</v>
      </c>
      <c r="O62" s="87">
        <v>-12627.10809927415</v>
      </c>
      <c r="P62" s="87">
        <v>-13192.992790788872</v>
      </c>
      <c r="Q62" s="87">
        <v>-13668.475457134185</v>
      </c>
      <c r="R62" s="80"/>
      <c r="S62" s="92">
        <v>171</v>
      </c>
      <c r="T62" s="93" t="s">
        <v>666</v>
      </c>
      <c r="U62" s="87">
        <v>-5514.2857142857147</v>
      </c>
      <c r="V62" s="87">
        <v>-5719.5872196864457</v>
      </c>
      <c r="W62" s="87">
        <v>-5709.7823876347366</v>
      </c>
      <c r="X62" s="87">
        <v>-6069.8254364089771</v>
      </c>
      <c r="Y62" s="87">
        <v>-6026.0121669813298</v>
      </c>
      <c r="Z62" s="87">
        <v>-6087.8652164640653</v>
      </c>
      <c r="AA62" s="87">
        <v>-6458.6394485294104</v>
      </c>
      <c r="AB62" s="87">
        <v>-6877.921940528634</v>
      </c>
      <c r="AC62" s="87">
        <v>-2495.7010395707575</v>
      </c>
      <c r="AD62" s="87">
        <v>-2436.9983866743455</v>
      </c>
      <c r="AE62" s="87">
        <v>-2855.2727836154982</v>
      </c>
      <c r="AF62" s="87">
        <v>-2963.4142453119334</v>
      </c>
      <c r="AG62" s="87">
        <v>-3144.9327272440696</v>
      </c>
      <c r="AH62" s="87">
        <v>-3311.9640070594101</v>
      </c>
    </row>
    <row r="63" spans="1:34" s="78" customFormat="1">
      <c r="A63" s="74">
        <v>13</v>
      </c>
      <c r="B63" s="89">
        <v>172</v>
      </c>
      <c r="C63" s="90" t="s">
        <v>667</v>
      </c>
      <c r="D63" s="91">
        <v>-26349</v>
      </c>
      <c r="E63" s="75">
        <v>-28004</v>
      </c>
      <c r="F63" s="75">
        <v>-29533</v>
      </c>
      <c r="G63" s="75">
        <v>-28889</v>
      </c>
      <c r="H63" s="87">
        <v>-30088</v>
      </c>
      <c r="I63" s="87">
        <v>-31052</v>
      </c>
      <c r="J63" s="87">
        <v>-30380.739719999998</v>
      </c>
      <c r="K63" s="87">
        <v>-33433.651449999998</v>
      </c>
      <c r="L63" s="87">
        <v>-10064.404039999999</v>
      </c>
      <c r="M63" s="87">
        <v>-10384.419937843122</v>
      </c>
      <c r="N63" s="87">
        <v>-11127.271282283002</v>
      </c>
      <c r="O63" s="87">
        <v>-11438.309653566503</v>
      </c>
      <c r="P63" s="87">
        <v>-11956.145882715855</v>
      </c>
      <c r="Q63" s="87">
        <v>-12230.536698688096</v>
      </c>
      <c r="R63" s="80"/>
      <c r="S63" s="92">
        <v>172</v>
      </c>
      <c r="T63" s="93" t="s">
        <v>667</v>
      </c>
      <c r="U63" s="87">
        <v>-5620.5204778156995</v>
      </c>
      <c r="V63" s="87">
        <v>-5992.7241600684783</v>
      </c>
      <c r="W63" s="87">
        <v>-6466.6082767681191</v>
      </c>
      <c r="X63" s="87">
        <v>-6467.2039400044778</v>
      </c>
      <c r="Y63" s="87">
        <v>-6874.1146904272337</v>
      </c>
      <c r="Z63" s="87">
        <v>-7226.4370491040263</v>
      </c>
      <c r="AA63" s="87">
        <v>-7126.610302603799</v>
      </c>
      <c r="AB63" s="87">
        <v>-8015.7399784224399</v>
      </c>
      <c r="AC63" s="87">
        <v>-2463.1434263338224</v>
      </c>
      <c r="AD63" s="87">
        <v>-2580.6212569192649</v>
      </c>
      <c r="AE63" s="87">
        <v>-2804.2518352527727</v>
      </c>
      <c r="AF63" s="87">
        <v>-2925.3988883801794</v>
      </c>
      <c r="AG63" s="87">
        <v>-3098.2497752567647</v>
      </c>
      <c r="AH63" s="87">
        <v>-3209.272290393098</v>
      </c>
    </row>
    <row r="64" spans="1:34" s="78" customFormat="1">
      <c r="A64" s="74">
        <v>12</v>
      </c>
      <c r="B64" s="89">
        <v>176</v>
      </c>
      <c r="C64" s="90" t="s">
        <v>668</v>
      </c>
      <c r="D64" s="91">
        <v>-33256</v>
      </c>
      <c r="E64" s="75">
        <v>-33732</v>
      </c>
      <c r="F64" s="75">
        <v>-32044</v>
      </c>
      <c r="G64" s="75">
        <v>-31958</v>
      </c>
      <c r="H64" s="87">
        <v>-32876</v>
      </c>
      <c r="I64" s="87">
        <v>-32726</v>
      </c>
      <c r="J64" s="87">
        <v>-34713.990890000001</v>
      </c>
      <c r="K64" s="87">
        <v>-35489.93965</v>
      </c>
      <c r="L64" s="87">
        <v>-9512.05177</v>
      </c>
      <c r="M64" s="87">
        <v>-9872.2737809931641</v>
      </c>
      <c r="N64" s="87">
        <v>-11157.206305656944</v>
      </c>
      <c r="O64" s="87">
        <v>-11405.727193713352</v>
      </c>
      <c r="P64" s="87">
        <v>-11926.109347596204</v>
      </c>
      <c r="Q64" s="87">
        <v>-12238.945913221072</v>
      </c>
      <c r="R64" s="80"/>
      <c r="S64" s="92">
        <v>176</v>
      </c>
      <c r="T64" s="93" t="s">
        <v>668</v>
      </c>
      <c r="U64" s="87">
        <v>-6606.2773142630112</v>
      </c>
      <c r="V64" s="87">
        <v>-6831.1057108140949</v>
      </c>
      <c r="W64" s="87">
        <v>-6652.2731990865686</v>
      </c>
      <c r="X64" s="87">
        <v>-6786.5788914843915</v>
      </c>
      <c r="Y64" s="87">
        <v>-7137.6465479808949</v>
      </c>
      <c r="Z64" s="87">
        <v>-7229.0700242986522</v>
      </c>
      <c r="AA64" s="87">
        <v>-7811.4290931593159</v>
      </c>
      <c r="AB64" s="87">
        <v>-8154.8574563419115</v>
      </c>
      <c r="AC64" s="87">
        <v>-2235.4998284371327</v>
      </c>
      <c r="AD64" s="87">
        <v>-2368.0196164531458</v>
      </c>
      <c r="AE64" s="87">
        <v>-2730.5938095097758</v>
      </c>
      <c r="AF64" s="87">
        <v>-2847.8719584802379</v>
      </c>
      <c r="AG64" s="87">
        <v>-3031.5478768673624</v>
      </c>
      <c r="AH64" s="87">
        <v>-3166.6095506393458</v>
      </c>
    </row>
    <row r="65" spans="1:34" s="78" customFormat="1">
      <c r="A65" s="74">
        <v>6</v>
      </c>
      <c r="B65" s="89">
        <v>177</v>
      </c>
      <c r="C65" s="90" t="s">
        <v>669</v>
      </c>
      <c r="D65" s="91">
        <v>-10752</v>
      </c>
      <c r="E65" s="75">
        <v>-10838</v>
      </c>
      <c r="F65" s="75">
        <v>-10541</v>
      </c>
      <c r="G65" s="75">
        <v>-10890</v>
      </c>
      <c r="H65" s="87">
        <v>-10762</v>
      </c>
      <c r="I65" s="87">
        <v>-10961</v>
      </c>
      <c r="J65" s="87">
        <v>-11288.09043</v>
      </c>
      <c r="K65" s="87">
        <v>-11593.11406</v>
      </c>
      <c r="L65" s="87">
        <v>-4296.5796300000002</v>
      </c>
      <c r="M65" s="87">
        <v>-4645.2154567571779</v>
      </c>
      <c r="N65" s="87">
        <v>-4661.8007181582489</v>
      </c>
      <c r="O65" s="87">
        <v>-4834.2655167367193</v>
      </c>
      <c r="P65" s="87">
        <v>-5032.4672489617251</v>
      </c>
      <c r="Q65" s="87">
        <v>-5220.843210258894</v>
      </c>
      <c r="R65" s="80"/>
      <c r="S65" s="92">
        <v>177</v>
      </c>
      <c r="T65" s="93" t="s">
        <v>669</v>
      </c>
      <c r="U65" s="87">
        <v>-5408.4507042253517</v>
      </c>
      <c r="V65" s="87">
        <v>-5538.0684721512525</v>
      </c>
      <c r="W65" s="87">
        <v>-5536.2394957983188</v>
      </c>
      <c r="X65" s="87">
        <v>-5780.2547770700639</v>
      </c>
      <c r="Y65" s="87">
        <v>-5836.2255965292843</v>
      </c>
      <c r="Z65" s="87">
        <v>-6089.4444444444443</v>
      </c>
      <c r="AA65" s="87">
        <v>-6320.3193896976491</v>
      </c>
      <c r="AB65" s="87">
        <v>-6557.1912104072399</v>
      </c>
      <c r="AC65" s="87">
        <v>-2522.9475220199647</v>
      </c>
      <c r="AD65" s="87">
        <v>-2774.9196276924599</v>
      </c>
      <c r="AE65" s="87">
        <v>-2830.4800960280809</v>
      </c>
      <c r="AF65" s="87">
        <v>-2980.4349671619725</v>
      </c>
      <c r="AG65" s="87">
        <v>-3145.2920306010783</v>
      </c>
      <c r="AH65" s="87">
        <v>-3308.5191446507565</v>
      </c>
    </row>
    <row r="66" spans="1:34" s="78" customFormat="1">
      <c r="A66" s="74">
        <v>10</v>
      </c>
      <c r="B66" s="89">
        <v>178</v>
      </c>
      <c r="C66" s="90" t="s">
        <v>670</v>
      </c>
      <c r="D66" s="91">
        <v>-38085</v>
      </c>
      <c r="E66" s="75">
        <v>-37321</v>
      </c>
      <c r="F66" s="75">
        <v>-37557</v>
      </c>
      <c r="G66" s="75">
        <v>-39717</v>
      </c>
      <c r="H66" s="87">
        <v>-40546</v>
      </c>
      <c r="I66" s="87">
        <v>-40224</v>
      </c>
      <c r="J66" s="87">
        <v>-42966.554700000001</v>
      </c>
      <c r="K66" s="87">
        <v>-45263.174279999999</v>
      </c>
      <c r="L66" s="87">
        <v>-15317.91123</v>
      </c>
      <c r="M66" s="87">
        <v>-14464.260658421847</v>
      </c>
      <c r="N66" s="87">
        <v>-16166.842798910991</v>
      </c>
      <c r="O66" s="87">
        <v>-16440.54332459053</v>
      </c>
      <c r="P66" s="87">
        <v>-16868.987767258437</v>
      </c>
      <c r="Q66" s="87">
        <v>-17044.660531721191</v>
      </c>
      <c r="R66" s="80"/>
      <c r="S66" s="92">
        <v>178</v>
      </c>
      <c r="T66" s="93" t="s">
        <v>670</v>
      </c>
      <c r="U66" s="87">
        <v>-5816.2797800855224</v>
      </c>
      <c r="V66" s="87">
        <v>-5812.3345273321911</v>
      </c>
      <c r="W66" s="87">
        <v>-5929.4284812125043</v>
      </c>
      <c r="X66" s="87">
        <v>-6380.2409638554218</v>
      </c>
      <c r="Y66" s="87">
        <v>-6629.4964028776976</v>
      </c>
      <c r="Z66" s="87">
        <v>-6780.8496291301417</v>
      </c>
      <c r="AA66" s="87">
        <v>-7298.5484457278753</v>
      </c>
      <c r="AB66" s="87">
        <v>-7845.9307124284969</v>
      </c>
      <c r="AC66" s="87">
        <v>-2728.519991093694</v>
      </c>
      <c r="AD66" s="87">
        <v>-2619.3880221698382</v>
      </c>
      <c r="AE66" s="87">
        <v>-2975.6750964312519</v>
      </c>
      <c r="AF66" s="87">
        <v>-3074.7228959398781</v>
      </c>
      <c r="AG66" s="87">
        <v>-3201.5539508936113</v>
      </c>
      <c r="AH66" s="87">
        <v>-3282.2377299674931</v>
      </c>
    </row>
    <row r="67" spans="1:34" s="78" customFormat="1">
      <c r="A67" s="74">
        <v>13</v>
      </c>
      <c r="B67" s="89">
        <v>179</v>
      </c>
      <c r="C67" s="90" t="s">
        <v>671</v>
      </c>
      <c r="D67" s="91">
        <v>-619407</v>
      </c>
      <c r="E67" s="75">
        <v>-631833</v>
      </c>
      <c r="F67" s="75">
        <v>-627710</v>
      </c>
      <c r="G67" s="75">
        <v>-651550</v>
      </c>
      <c r="H67" s="87">
        <v>-686957</v>
      </c>
      <c r="I67" s="87">
        <v>-718988</v>
      </c>
      <c r="J67" s="87">
        <v>-767221.53970000008</v>
      </c>
      <c r="K67" s="87">
        <v>-819367.44390999991</v>
      </c>
      <c r="L67" s="87">
        <v>-334964.1556</v>
      </c>
      <c r="M67" s="87">
        <v>-319690.70776484738</v>
      </c>
      <c r="N67" s="87">
        <v>-389632.59954715654</v>
      </c>
      <c r="O67" s="87">
        <v>-403481.51568977343</v>
      </c>
      <c r="P67" s="87">
        <v>-420019.0662510377</v>
      </c>
      <c r="Q67" s="87">
        <v>-434192.32385408471</v>
      </c>
      <c r="R67" s="80"/>
      <c r="S67" s="92">
        <v>179</v>
      </c>
      <c r="T67" s="93" t="s">
        <v>671</v>
      </c>
      <c r="U67" s="87">
        <v>-4509.1069244656683</v>
      </c>
      <c r="V67" s="87">
        <v>-4550.4717320849841</v>
      </c>
      <c r="W67" s="87">
        <v>-4477.6300396610268</v>
      </c>
      <c r="X67" s="87">
        <v>-4610.9479494710022</v>
      </c>
      <c r="Y67" s="87">
        <v>-4824.1362359550567</v>
      </c>
      <c r="Z67" s="87">
        <v>-5013.16413331474</v>
      </c>
      <c r="AA67" s="87">
        <v>-5310.483894568536</v>
      </c>
      <c r="AB67" s="87">
        <v>-5616.4527607668942</v>
      </c>
      <c r="AC67" s="87">
        <v>-2283.6544808731992</v>
      </c>
      <c r="AD67" s="87">
        <v>-2166.4105644544334</v>
      </c>
      <c r="AE67" s="87">
        <v>-2625.5035245052763</v>
      </c>
      <c r="AF67" s="87">
        <v>-2704.7529122827113</v>
      </c>
      <c r="AG67" s="87">
        <v>-2802.0698767881581</v>
      </c>
      <c r="AH67" s="87">
        <v>-2883.7150494735547</v>
      </c>
    </row>
    <row r="68" spans="1:34" s="78" customFormat="1">
      <c r="A68" s="74">
        <v>4</v>
      </c>
      <c r="B68" s="89">
        <v>181</v>
      </c>
      <c r="C68" s="90" t="s">
        <v>672</v>
      </c>
      <c r="D68" s="91">
        <v>-11220</v>
      </c>
      <c r="E68" s="75">
        <v>-11507</v>
      </c>
      <c r="F68" s="75">
        <v>-11228</v>
      </c>
      <c r="G68" s="75">
        <v>-10596</v>
      </c>
      <c r="H68" s="87">
        <v>-10873</v>
      </c>
      <c r="I68" s="87">
        <v>-10466</v>
      </c>
      <c r="J68" s="87">
        <v>-10746.315970000001</v>
      </c>
      <c r="K68" s="87">
        <v>-11561.157220000001</v>
      </c>
      <c r="L68" s="87">
        <v>-4183.7850899999994</v>
      </c>
      <c r="M68" s="87">
        <v>-4756.8360029522664</v>
      </c>
      <c r="N68" s="87">
        <v>-4506.5038557159951</v>
      </c>
      <c r="O68" s="87">
        <v>-4665.9649368670871</v>
      </c>
      <c r="P68" s="87">
        <v>-4845.1327870607738</v>
      </c>
      <c r="Q68" s="87">
        <v>-5017.5438452792405</v>
      </c>
      <c r="R68" s="80"/>
      <c r="S68" s="92">
        <v>181</v>
      </c>
      <c r="T68" s="93" t="s">
        <v>672</v>
      </c>
      <c r="U68" s="87">
        <v>-5759.7535934291582</v>
      </c>
      <c r="V68" s="87">
        <v>-6008.8772845952999</v>
      </c>
      <c r="W68" s="87">
        <v>-6013.9260846277457</v>
      </c>
      <c r="X68" s="87">
        <v>-5857.3797678275296</v>
      </c>
      <c r="Y68" s="87">
        <v>-6252.4439332949969</v>
      </c>
      <c r="Z68" s="87">
        <v>-6131.2243702401875</v>
      </c>
      <c r="AA68" s="87">
        <v>-6377.635590504452</v>
      </c>
      <c r="AB68" s="87">
        <v>-6869.3744622697568</v>
      </c>
      <c r="AC68" s="87">
        <v>-2619.7777645585466</v>
      </c>
      <c r="AD68" s="87">
        <v>-3041.45524485439</v>
      </c>
      <c r="AE68" s="87">
        <v>-2935.8331307596059</v>
      </c>
      <c r="AF68" s="87">
        <v>-3096.1943841188368</v>
      </c>
      <c r="AG68" s="87">
        <v>-3278.1683268340826</v>
      </c>
      <c r="AH68" s="87">
        <v>-3453.2304509836476</v>
      </c>
    </row>
    <row r="69" spans="1:34" s="78" customFormat="1">
      <c r="A69" s="74">
        <v>13</v>
      </c>
      <c r="B69" s="89">
        <v>182</v>
      </c>
      <c r="C69" s="90" t="s">
        <v>673</v>
      </c>
      <c r="D69" s="91">
        <v>-122501</v>
      </c>
      <c r="E69" s="75">
        <v>-125494</v>
      </c>
      <c r="F69" s="75">
        <v>-124824</v>
      </c>
      <c r="G69" s="75">
        <v>-122256</v>
      </c>
      <c r="H69" s="87">
        <v>-122655</v>
      </c>
      <c r="I69" s="87">
        <v>-126822</v>
      </c>
      <c r="J69" s="87">
        <v>-130780.29653000001</v>
      </c>
      <c r="K69" s="87">
        <v>-138036.80601</v>
      </c>
      <c r="L69" s="87">
        <v>-43943.765770000005</v>
      </c>
      <c r="M69" s="87">
        <v>-43936.799124719153</v>
      </c>
      <c r="N69" s="87">
        <v>-48623.33033506613</v>
      </c>
      <c r="O69" s="87">
        <v>-49260.659383259219</v>
      </c>
      <c r="P69" s="87">
        <v>-49973.090145331327</v>
      </c>
      <c r="Q69" s="87">
        <v>-50505.368000043614</v>
      </c>
      <c r="R69" s="80"/>
      <c r="S69" s="92">
        <v>182</v>
      </c>
      <c r="T69" s="93" t="s">
        <v>673</v>
      </c>
      <c r="U69" s="87">
        <v>-5686.6121994243804</v>
      </c>
      <c r="V69" s="87">
        <v>-5903.0998635871865</v>
      </c>
      <c r="W69" s="87">
        <v>-5979.019974134214</v>
      </c>
      <c r="X69" s="87">
        <v>-5932.74130149949</v>
      </c>
      <c r="Y69" s="87">
        <v>-6077.4452482410061</v>
      </c>
      <c r="Z69" s="87">
        <v>-6377.1307889576101</v>
      </c>
      <c r="AA69" s="87">
        <v>-6616.0923018161584</v>
      </c>
      <c r="AB69" s="87">
        <v>-7134.7912342998916</v>
      </c>
      <c r="AC69" s="87">
        <v>-2324.2061548632782</v>
      </c>
      <c r="AD69" s="87">
        <v>-2358.8961196563491</v>
      </c>
      <c r="AE69" s="87">
        <v>-2648.0410813128274</v>
      </c>
      <c r="AF69" s="87">
        <v>-2720.9820693360152</v>
      </c>
      <c r="AG69" s="87">
        <v>-2798.2020351269011</v>
      </c>
      <c r="AH69" s="87">
        <v>-2866.5286338636479</v>
      </c>
    </row>
    <row r="70" spans="1:34" s="78" customFormat="1">
      <c r="A70" s="74">
        <v>1</v>
      </c>
      <c r="B70" s="89">
        <v>186</v>
      </c>
      <c r="C70" s="90" t="s">
        <v>674</v>
      </c>
      <c r="D70" s="91">
        <v>-189780</v>
      </c>
      <c r="E70" s="75">
        <v>-193140</v>
      </c>
      <c r="F70" s="75">
        <v>-192018</v>
      </c>
      <c r="G70" s="75">
        <v>-205982</v>
      </c>
      <c r="H70" s="87">
        <v>-232567</v>
      </c>
      <c r="I70" s="87">
        <v>-230152</v>
      </c>
      <c r="J70" s="87">
        <v>-233172.49956999996</v>
      </c>
      <c r="K70" s="87">
        <v>-258455.22344</v>
      </c>
      <c r="L70" s="87">
        <v>-103177.2565</v>
      </c>
      <c r="M70" s="87">
        <v>-95489.909899763457</v>
      </c>
      <c r="N70" s="87">
        <v>-116277.50710213424</v>
      </c>
      <c r="O70" s="87">
        <v>-121810.5619868857</v>
      </c>
      <c r="P70" s="87">
        <v>-128150.25975488023</v>
      </c>
      <c r="Q70" s="87">
        <v>-133669.48193892121</v>
      </c>
      <c r="R70" s="80"/>
      <c r="S70" s="92">
        <v>186</v>
      </c>
      <c r="T70" s="93" t="s">
        <v>674</v>
      </c>
      <c r="U70" s="87">
        <v>-4640.0977995110024</v>
      </c>
      <c r="V70" s="87">
        <v>-4650.7259986997042</v>
      </c>
      <c r="W70" s="87">
        <v>-4510.4293902095269</v>
      </c>
      <c r="X70" s="87">
        <v>-4745.035706058512</v>
      </c>
      <c r="Y70" s="87">
        <v>-5320.5600420946666</v>
      </c>
      <c r="Z70" s="87">
        <v>-5177.1904172758968</v>
      </c>
      <c r="AA70" s="87">
        <v>-5155.7179403440487</v>
      </c>
      <c r="AB70" s="87">
        <v>-5664.151291694061</v>
      </c>
      <c r="AC70" s="87">
        <v>-2217.387472867551</v>
      </c>
      <c r="AD70" s="87">
        <v>-2024.8072497829401</v>
      </c>
      <c r="AE70" s="87">
        <v>-2434.3663163850988</v>
      </c>
      <c r="AF70" s="87">
        <v>-2519.8709554589509</v>
      </c>
      <c r="AG70" s="87">
        <v>-2621.0885166260373</v>
      </c>
      <c r="AH70" s="87">
        <v>-2705.0933326369291</v>
      </c>
    </row>
    <row r="71" spans="1:34" s="78" customFormat="1">
      <c r="A71" s="74">
        <v>2</v>
      </c>
      <c r="B71" s="89">
        <v>202</v>
      </c>
      <c r="C71" s="90" t="s">
        <v>675</v>
      </c>
      <c r="D71" s="91">
        <v>-152217</v>
      </c>
      <c r="E71" s="75">
        <v>-155254</v>
      </c>
      <c r="F71" s="75">
        <v>-154069</v>
      </c>
      <c r="G71" s="75">
        <v>-162507</v>
      </c>
      <c r="H71" s="87">
        <v>-171510</v>
      </c>
      <c r="I71" s="87">
        <v>-174246</v>
      </c>
      <c r="J71" s="87">
        <v>-180552.71502999999</v>
      </c>
      <c r="K71" s="87">
        <v>-195015.38594000001</v>
      </c>
      <c r="L71" s="87">
        <v>-90564.156000000003</v>
      </c>
      <c r="M71" s="87">
        <v>-95076.206670321539</v>
      </c>
      <c r="N71" s="87">
        <v>-102064.39076971612</v>
      </c>
      <c r="O71" s="87">
        <v>-106269.1743262284</v>
      </c>
      <c r="P71" s="87">
        <v>-111703.45988807175</v>
      </c>
      <c r="Q71" s="87">
        <v>-116628.54017525172</v>
      </c>
      <c r="R71" s="80"/>
      <c r="S71" s="92">
        <v>202</v>
      </c>
      <c r="T71" s="93" t="s">
        <v>675</v>
      </c>
      <c r="U71" s="87">
        <v>-4670.6658484197606</v>
      </c>
      <c r="V71" s="87">
        <v>-4742.3177958335882</v>
      </c>
      <c r="W71" s="87">
        <v>-4654.7931961690683</v>
      </c>
      <c r="X71" s="87">
        <v>-4857.044652997788</v>
      </c>
      <c r="Y71" s="87">
        <v>-5053.7761145652239</v>
      </c>
      <c r="Z71" s="87">
        <v>-5026.2785934750627</v>
      </c>
      <c r="AA71" s="87">
        <v>-5086.4218111389691</v>
      </c>
      <c r="AB71" s="87">
        <v>-5440.0632096630216</v>
      </c>
      <c r="AC71" s="87">
        <v>-2508.0076433121021</v>
      </c>
      <c r="AD71" s="87">
        <v>-2601.9048923215441</v>
      </c>
      <c r="AE71" s="87">
        <v>-2762.3793106451262</v>
      </c>
      <c r="AF71" s="87">
        <v>-2846.3686708511691</v>
      </c>
      <c r="AG71" s="87">
        <v>-2962.8779047789649</v>
      </c>
      <c r="AH71" s="87">
        <v>-3065.4612883155055</v>
      </c>
    </row>
    <row r="72" spans="1:34" s="78" customFormat="1">
      <c r="A72" s="74">
        <v>11</v>
      </c>
      <c r="B72" s="89">
        <v>204</v>
      </c>
      <c r="C72" s="90" t="s">
        <v>676</v>
      </c>
      <c r="D72" s="91">
        <v>-21246</v>
      </c>
      <c r="E72" s="75">
        <v>-21527</v>
      </c>
      <c r="F72" s="75">
        <v>-21600</v>
      </c>
      <c r="G72" s="75">
        <v>-21713</v>
      </c>
      <c r="H72" s="87">
        <v>-21340</v>
      </c>
      <c r="I72" s="87">
        <v>-21110</v>
      </c>
      <c r="J72" s="87">
        <v>-22035.84044</v>
      </c>
      <c r="K72" s="87">
        <v>-22979.686160000001</v>
      </c>
      <c r="L72" s="87">
        <v>-6338.2166100000004</v>
      </c>
      <c r="M72" s="87">
        <v>-5632.8339932304816</v>
      </c>
      <c r="N72" s="87">
        <v>-7269.5712022717644</v>
      </c>
      <c r="O72" s="87">
        <v>-7528.092959116766</v>
      </c>
      <c r="P72" s="87">
        <v>-7830.4226857903905</v>
      </c>
      <c r="Q72" s="87">
        <v>-8121.2415780961355</v>
      </c>
      <c r="R72" s="80"/>
      <c r="S72" s="92">
        <v>204</v>
      </c>
      <c r="T72" s="93" t="s">
        <v>676</v>
      </c>
      <c r="U72" s="87">
        <v>-6651.8472135253605</v>
      </c>
      <c r="V72" s="87">
        <v>-6825.3012048192768</v>
      </c>
      <c r="W72" s="87">
        <v>-7086.6141732283459</v>
      </c>
      <c r="X72" s="87">
        <v>-7261.8729096989964</v>
      </c>
      <c r="Y72" s="87">
        <v>-7376.4258555133083</v>
      </c>
      <c r="Z72" s="87">
        <v>-7520.484503028144</v>
      </c>
      <c r="AA72" s="87">
        <v>-7932.2679769618435</v>
      </c>
      <c r="AB72" s="87">
        <v>-8545.8111416883603</v>
      </c>
      <c r="AC72" s="87">
        <v>-2417.3213615560639</v>
      </c>
      <c r="AD72" s="87">
        <v>-2189.2087031599231</v>
      </c>
      <c r="AE72" s="87">
        <v>-2874.484461159258</v>
      </c>
      <c r="AF72" s="87">
        <v>-3024.5451824494844</v>
      </c>
      <c r="AG72" s="87">
        <v>-3194.7868975072993</v>
      </c>
      <c r="AH72" s="87">
        <v>-3365.620214710375</v>
      </c>
    </row>
    <row r="73" spans="1:34" s="78" customFormat="1">
      <c r="A73" s="74">
        <v>18</v>
      </c>
      <c r="B73" s="89">
        <v>205</v>
      </c>
      <c r="C73" s="90" t="s">
        <v>677</v>
      </c>
      <c r="D73" s="91">
        <v>-230777</v>
      </c>
      <c r="E73" s="75">
        <v>-232207</v>
      </c>
      <c r="F73" s="75">
        <v>-232275</v>
      </c>
      <c r="G73" s="75">
        <v>-241462</v>
      </c>
      <c r="H73" s="87">
        <v>-254859</v>
      </c>
      <c r="I73" s="87">
        <v>-262295</v>
      </c>
      <c r="J73" s="87">
        <v>-264525.15849</v>
      </c>
      <c r="K73" s="87">
        <v>-268816.43507000001</v>
      </c>
      <c r="L73" s="87">
        <v>-125153.61336</v>
      </c>
      <c r="M73" s="87">
        <v>-124504.56194312403</v>
      </c>
      <c r="N73" s="87">
        <v>-139448.21344251212</v>
      </c>
      <c r="O73" s="87">
        <v>-143424.43702191918</v>
      </c>
      <c r="P73" s="87">
        <v>-148176.16153677451</v>
      </c>
      <c r="Q73" s="87">
        <v>-152375.44280219628</v>
      </c>
      <c r="R73" s="80"/>
      <c r="S73" s="92">
        <v>205</v>
      </c>
      <c r="T73" s="93" t="s">
        <v>677</v>
      </c>
      <c r="U73" s="87">
        <v>-6134.0970708627929</v>
      </c>
      <c r="V73" s="87">
        <v>-6188.7209829162339</v>
      </c>
      <c r="W73" s="87">
        <v>-6237.4123902360425</v>
      </c>
      <c r="X73" s="87">
        <v>-6530.7656938847267</v>
      </c>
      <c r="Y73" s="87">
        <v>-6942.6843553352037</v>
      </c>
      <c r="Z73" s="87">
        <v>-7172.9975114173976</v>
      </c>
      <c r="AA73" s="87">
        <v>-7248.6547691338064</v>
      </c>
      <c r="AB73" s="87">
        <v>-7406.023502493319</v>
      </c>
      <c r="AC73" s="87">
        <v>-3469.838735756467</v>
      </c>
      <c r="AD73" s="87">
        <v>-3469.349958010534</v>
      </c>
      <c r="AE73" s="87">
        <v>-3905.893603790043</v>
      </c>
      <c r="AF73" s="87">
        <v>-4038.9872436473997</v>
      </c>
      <c r="AG73" s="87">
        <v>-4195.1292867352149</v>
      </c>
      <c r="AH73" s="87">
        <v>-4338.0908982831679</v>
      </c>
    </row>
    <row r="74" spans="1:34" s="78" customFormat="1">
      <c r="A74" s="74">
        <v>17</v>
      </c>
      <c r="B74" s="89">
        <v>208</v>
      </c>
      <c r="C74" s="90" t="s">
        <v>678</v>
      </c>
      <c r="D74" s="91">
        <v>-61456</v>
      </c>
      <c r="E74" s="75">
        <v>-63979</v>
      </c>
      <c r="F74" s="75">
        <v>-64779</v>
      </c>
      <c r="G74" s="75">
        <v>-64178</v>
      </c>
      <c r="H74" s="87">
        <v>-68249</v>
      </c>
      <c r="I74" s="87">
        <v>-72036</v>
      </c>
      <c r="J74" s="87">
        <v>-75799.494579999999</v>
      </c>
      <c r="K74" s="87">
        <v>-78751.989060000007</v>
      </c>
      <c r="L74" s="87">
        <v>-35192.433010000001</v>
      </c>
      <c r="M74" s="87">
        <v>-36973.54892775551</v>
      </c>
      <c r="N74" s="87">
        <v>-37096.603080705077</v>
      </c>
      <c r="O74" s="87">
        <v>-38257.616599567868</v>
      </c>
      <c r="P74" s="87">
        <v>-39330.730082185677</v>
      </c>
      <c r="Q74" s="87">
        <v>-40158.96270696749</v>
      </c>
      <c r="R74" s="80"/>
      <c r="S74" s="92">
        <v>208</v>
      </c>
      <c r="T74" s="93" t="s">
        <v>678</v>
      </c>
      <c r="U74" s="87">
        <v>-4869.3447428888358</v>
      </c>
      <c r="V74" s="87">
        <v>-5083.3465755601455</v>
      </c>
      <c r="W74" s="87">
        <v>-5175.6951102588691</v>
      </c>
      <c r="X74" s="87">
        <v>-5181.0769354968916</v>
      </c>
      <c r="Y74" s="87">
        <v>-5515.9621757051646</v>
      </c>
      <c r="Z74" s="87">
        <v>-5809.354838709678</v>
      </c>
      <c r="AA74" s="87">
        <v>-6106.9525120850785</v>
      </c>
      <c r="AB74" s="87">
        <v>-6384.4336489663565</v>
      </c>
      <c r="AC74" s="87">
        <v>-2867.7015164602349</v>
      </c>
      <c r="AD74" s="87">
        <v>-3026.6493883231424</v>
      </c>
      <c r="AE74" s="87">
        <v>-3050.9583913730635</v>
      </c>
      <c r="AF74" s="87">
        <v>-3161.7864958320552</v>
      </c>
      <c r="AG74" s="87">
        <v>-3267.2146604241302</v>
      </c>
      <c r="AH74" s="87">
        <v>-3353.8468938506339</v>
      </c>
    </row>
    <row r="75" spans="1:34" s="78" customFormat="1">
      <c r="A75" s="74">
        <v>6</v>
      </c>
      <c r="B75" s="89">
        <v>211</v>
      </c>
      <c r="C75" s="90" t="s">
        <v>679</v>
      </c>
      <c r="D75" s="91">
        <v>-140514</v>
      </c>
      <c r="E75" s="75">
        <v>-142344</v>
      </c>
      <c r="F75" s="75">
        <v>-143785</v>
      </c>
      <c r="G75" s="75">
        <v>-155952</v>
      </c>
      <c r="H75" s="87">
        <v>-158821</v>
      </c>
      <c r="I75" s="87">
        <v>-159924</v>
      </c>
      <c r="J75" s="87">
        <v>-173984.80821000002</v>
      </c>
      <c r="K75" s="87">
        <v>-188352.61379</v>
      </c>
      <c r="L75" s="87">
        <v>-89449.398719999997</v>
      </c>
      <c r="M75" s="87">
        <v>-96592.867125866847</v>
      </c>
      <c r="N75" s="87">
        <v>-97915.708622542399</v>
      </c>
      <c r="O75" s="87">
        <v>-101247.57270493281</v>
      </c>
      <c r="P75" s="87">
        <v>-106065.29806302901</v>
      </c>
      <c r="Q75" s="87">
        <v>-110327.74351778779</v>
      </c>
      <c r="R75" s="80"/>
      <c r="S75" s="92">
        <v>211</v>
      </c>
      <c r="T75" s="93" t="s">
        <v>679</v>
      </c>
      <c r="U75" s="87">
        <v>-4590.9105760120228</v>
      </c>
      <c r="V75" s="87">
        <v>-4563.770439243347</v>
      </c>
      <c r="W75" s="87">
        <v>-4573.7506759550843</v>
      </c>
      <c r="X75" s="87">
        <v>-4923.3489076903652</v>
      </c>
      <c r="Y75" s="87">
        <v>-4983.714070540982</v>
      </c>
      <c r="Z75" s="87">
        <v>-4964.4254051033713</v>
      </c>
      <c r="AA75" s="87">
        <v>-5333.3581083318013</v>
      </c>
      <c r="AB75" s="87">
        <v>-5714.7551136260199</v>
      </c>
      <c r="AC75" s="87">
        <v>-2711.2451115421918</v>
      </c>
      <c r="AD75" s="87">
        <v>-2907.0595336884717</v>
      </c>
      <c r="AE75" s="87">
        <v>-2926.7009989999519</v>
      </c>
      <c r="AF75" s="87">
        <v>-3006.8773077017345</v>
      </c>
      <c r="AG75" s="87">
        <v>-3130.8016430435387</v>
      </c>
      <c r="AH75" s="87">
        <v>-3237.7914458631781</v>
      </c>
    </row>
    <row r="76" spans="1:34" s="78" customFormat="1">
      <c r="A76" s="74">
        <v>10</v>
      </c>
      <c r="B76" s="89">
        <v>213</v>
      </c>
      <c r="C76" s="90" t="s">
        <v>680</v>
      </c>
      <c r="D76" s="91">
        <v>-35318</v>
      </c>
      <c r="E76" s="75">
        <v>-35209</v>
      </c>
      <c r="F76" s="75">
        <v>-34570</v>
      </c>
      <c r="G76" s="75">
        <v>-35358</v>
      </c>
      <c r="H76" s="87">
        <v>-36199</v>
      </c>
      <c r="I76" s="87">
        <v>-35690</v>
      </c>
      <c r="J76" s="87">
        <v>-38761.505840000005</v>
      </c>
      <c r="K76" s="87">
        <v>-40155.351299999995</v>
      </c>
      <c r="L76" s="87">
        <v>-12480.64717</v>
      </c>
      <c r="M76" s="87">
        <v>-12537.246210629795</v>
      </c>
      <c r="N76" s="87">
        <v>-13551.902427743062</v>
      </c>
      <c r="O76" s="87">
        <v>-13850.549847641243</v>
      </c>
      <c r="P76" s="87">
        <v>-14138.108628900811</v>
      </c>
      <c r="Q76" s="87">
        <v>-14338.393661401336</v>
      </c>
      <c r="R76" s="80"/>
      <c r="S76" s="92">
        <v>213</v>
      </c>
      <c r="T76" s="93" t="s">
        <v>680</v>
      </c>
      <c r="U76" s="87">
        <v>-6275.4086709310586</v>
      </c>
      <c r="V76" s="87">
        <v>-6283.9550240942353</v>
      </c>
      <c r="W76" s="87">
        <v>-6229.9513425842497</v>
      </c>
      <c r="X76" s="87">
        <v>-6485.3264856933238</v>
      </c>
      <c r="Y76" s="87">
        <v>-6758.5884988797607</v>
      </c>
      <c r="Z76" s="87">
        <v>-6718.75</v>
      </c>
      <c r="AA76" s="87">
        <v>-7411.3777896749525</v>
      </c>
      <c r="AB76" s="87">
        <v>-7791.1042491268909</v>
      </c>
      <c r="AC76" s="87">
        <v>-2434.2982582406867</v>
      </c>
      <c r="AD76" s="87">
        <v>-2474.2937064594034</v>
      </c>
      <c r="AE76" s="87">
        <v>-2704.4307379251768</v>
      </c>
      <c r="AF76" s="87">
        <v>-2794.1395698287761</v>
      </c>
      <c r="AG76" s="87">
        <v>-2882.9748427611767</v>
      </c>
      <c r="AH76" s="87">
        <v>-2954.5422751702731</v>
      </c>
    </row>
    <row r="77" spans="1:34" s="78" customFormat="1">
      <c r="A77" s="74">
        <v>4</v>
      </c>
      <c r="B77" s="89">
        <v>214</v>
      </c>
      <c r="C77" s="90" t="s">
        <v>681</v>
      </c>
      <c r="D77" s="91">
        <v>-75507</v>
      </c>
      <c r="E77" s="75">
        <v>-74540</v>
      </c>
      <c r="F77" s="75">
        <v>-74202</v>
      </c>
      <c r="G77" s="75">
        <v>-77132</v>
      </c>
      <c r="H77" s="87">
        <v>-77681</v>
      </c>
      <c r="I77" s="87">
        <v>-76132</v>
      </c>
      <c r="J77" s="87">
        <v>-77035.849180000005</v>
      </c>
      <c r="K77" s="87">
        <v>-83072.285730000003</v>
      </c>
      <c r="L77" s="87">
        <v>-31077.294699999999</v>
      </c>
      <c r="M77" s="87">
        <v>-32777.979930596302</v>
      </c>
      <c r="N77" s="87">
        <v>-34583.505705532029</v>
      </c>
      <c r="O77" s="87">
        <v>-35364.058023063808</v>
      </c>
      <c r="P77" s="87">
        <v>-36407.510611714046</v>
      </c>
      <c r="Q77" s="87">
        <v>-37101.733751911081</v>
      </c>
      <c r="R77" s="80"/>
      <c r="S77" s="92">
        <v>214</v>
      </c>
      <c r="T77" s="93" t="s">
        <v>681</v>
      </c>
      <c r="U77" s="87">
        <v>-5567.5416605220471</v>
      </c>
      <c r="V77" s="87">
        <v>-5564.3475664377429</v>
      </c>
      <c r="W77" s="87">
        <v>-5582.4556123984357</v>
      </c>
      <c r="X77" s="87">
        <v>-5871.3557128720404</v>
      </c>
      <c r="Y77" s="87">
        <v>-6018.9834185650088</v>
      </c>
      <c r="Z77" s="87">
        <v>-5967.3930083085124</v>
      </c>
      <c r="AA77" s="87">
        <v>-6084.0190475438321</v>
      </c>
      <c r="AB77" s="87">
        <v>-6630.929576149425</v>
      </c>
      <c r="AC77" s="87">
        <v>-2530.3122211366226</v>
      </c>
      <c r="AD77" s="87">
        <v>-2700.6657271645631</v>
      </c>
      <c r="AE77" s="87">
        <v>-2882.4392153302242</v>
      </c>
      <c r="AF77" s="87">
        <v>-2980.2846808582344</v>
      </c>
      <c r="AG77" s="87">
        <v>-3100.8866886733708</v>
      </c>
      <c r="AH77" s="87">
        <v>-3193.195090103372</v>
      </c>
    </row>
    <row r="78" spans="1:34" s="78" customFormat="1">
      <c r="A78" s="74">
        <v>13</v>
      </c>
      <c r="B78" s="89">
        <v>216</v>
      </c>
      <c r="C78" s="90" t="s">
        <v>682</v>
      </c>
      <c r="D78" s="91">
        <v>-9108</v>
      </c>
      <c r="E78" s="75">
        <v>-8658</v>
      </c>
      <c r="F78" s="75">
        <v>-8856</v>
      </c>
      <c r="G78" s="75">
        <v>-8974</v>
      </c>
      <c r="H78" s="87">
        <v>-9472</v>
      </c>
      <c r="I78" s="87">
        <v>-9556</v>
      </c>
      <c r="J78" s="87">
        <v>-10293.796859999999</v>
      </c>
      <c r="K78" s="87">
        <v>-11466.65596</v>
      </c>
      <c r="L78" s="87">
        <v>-3373.59312</v>
      </c>
      <c r="M78" s="87">
        <v>-3014.6655909454612</v>
      </c>
      <c r="N78" s="87">
        <v>-3795.6695636427753</v>
      </c>
      <c r="O78" s="87">
        <v>-3928.9159880735665</v>
      </c>
      <c r="P78" s="87">
        <v>-4079.6510336458605</v>
      </c>
      <c r="Q78" s="87">
        <v>-4224.4027361981989</v>
      </c>
      <c r="R78" s="80"/>
      <c r="S78" s="92">
        <v>216</v>
      </c>
      <c r="T78" s="93" t="s">
        <v>682</v>
      </c>
      <c r="U78" s="87">
        <v>-6229.8221614227086</v>
      </c>
      <c r="V78" s="87">
        <v>-6080.0561797752807</v>
      </c>
      <c r="W78" s="87">
        <v>-6289.7727272727279</v>
      </c>
      <c r="X78" s="87">
        <v>-6632.6681448632671</v>
      </c>
      <c r="Y78" s="87">
        <v>-7073.9357729648991</v>
      </c>
      <c r="Z78" s="87">
        <v>-7222.9780801209372</v>
      </c>
      <c r="AA78" s="87">
        <v>-7851.8664073226528</v>
      </c>
      <c r="AB78" s="87">
        <v>-9035.9779038613087</v>
      </c>
      <c r="AC78" s="87">
        <v>-2673.2116640253566</v>
      </c>
      <c r="AD78" s="87">
        <v>-2427.2669814375695</v>
      </c>
      <c r="AE78" s="87">
        <v>-3101.0372251983458</v>
      </c>
      <c r="AF78" s="87">
        <v>-3247.0380066723692</v>
      </c>
      <c r="AG78" s="87">
        <v>-3416.7931605074209</v>
      </c>
      <c r="AH78" s="87">
        <v>-3583.0387923648846</v>
      </c>
    </row>
    <row r="79" spans="1:34" s="78" customFormat="1">
      <c r="A79" s="74">
        <v>16</v>
      </c>
      <c r="B79" s="89">
        <v>217</v>
      </c>
      <c r="C79" s="90" t="s">
        <v>683</v>
      </c>
      <c r="D79" s="91">
        <v>-29669</v>
      </c>
      <c r="E79" s="75">
        <v>-29714</v>
      </c>
      <c r="F79" s="75">
        <v>-30440</v>
      </c>
      <c r="G79" s="75">
        <v>-31003</v>
      </c>
      <c r="H79" s="87">
        <v>-31439</v>
      </c>
      <c r="I79" s="87">
        <v>-33498</v>
      </c>
      <c r="J79" s="87">
        <v>-34580.046790000008</v>
      </c>
      <c r="K79" s="87">
        <v>-37097.432390000002</v>
      </c>
      <c r="L79" s="87">
        <v>-15552.848880000001</v>
      </c>
      <c r="M79" s="87">
        <v>-16133.956373883049</v>
      </c>
      <c r="N79" s="87">
        <v>-17012.678251030713</v>
      </c>
      <c r="O79" s="87">
        <v>-17432.124224153391</v>
      </c>
      <c r="P79" s="87">
        <v>-17916.322289620672</v>
      </c>
      <c r="Q79" s="87">
        <v>-18374.707052697475</v>
      </c>
      <c r="R79" s="80"/>
      <c r="S79" s="92">
        <v>217</v>
      </c>
      <c r="T79" s="93" t="s">
        <v>683</v>
      </c>
      <c r="U79" s="87">
        <v>-5307.5134168157419</v>
      </c>
      <c r="V79" s="87">
        <v>-5326.998924345643</v>
      </c>
      <c r="W79" s="87">
        <v>-5514.492753623188</v>
      </c>
      <c r="X79" s="87">
        <v>-5634.8600508905847</v>
      </c>
      <c r="Y79" s="87">
        <v>-5753.8433382137628</v>
      </c>
      <c r="Z79" s="87">
        <v>-6173.6085514190936</v>
      </c>
      <c r="AA79" s="87">
        <v>-6415.593096474955</v>
      </c>
      <c r="AB79" s="87">
        <v>-6931.5082940956654</v>
      </c>
      <c r="AC79" s="87">
        <v>-2925.1173368440855</v>
      </c>
      <c r="AD79" s="87">
        <v>-3056.2523913398463</v>
      </c>
      <c r="AE79" s="87">
        <v>-3243.5992852298787</v>
      </c>
      <c r="AF79" s="87">
        <v>-3343.3303076627139</v>
      </c>
      <c r="AG79" s="87">
        <v>-3455.4141349316628</v>
      </c>
      <c r="AH79" s="87">
        <v>-3564.4436571673082</v>
      </c>
    </row>
    <row r="80" spans="1:34" s="78" customFormat="1">
      <c r="A80" s="74">
        <v>14</v>
      </c>
      <c r="B80" s="89">
        <v>218</v>
      </c>
      <c r="C80" s="90" t="s">
        <v>684</v>
      </c>
      <c r="D80" s="91">
        <v>-8045</v>
      </c>
      <c r="E80" s="75">
        <v>-7964</v>
      </c>
      <c r="F80" s="75">
        <v>-8246</v>
      </c>
      <c r="G80" s="75">
        <v>-8630</v>
      </c>
      <c r="H80" s="87">
        <v>-9140</v>
      </c>
      <c r="I80" s="87">
        <v>-8154</v>
      </c>
      <c r="J80" s="87">
        <v>-8812.4957699999995</v>
      </c>
      <c r="K80" s="87">
        <v>-9218.2875899999999</v>
      </c>
      <c r="L80" s="87">
        <v>-2984.1856000000002</v>
      </c>
      <c r="M80" s="87">
        <v>-2918.4459660245366</v>
      </c>
      <c r="N80" s="87">
        <v>-3265.1575702900673</v>
      </c>
      <c r="O80" s="87">
        <v>-3383.2625245391318</v>
      </c>
      <c r="P80" s="87">
        <v>-3514.6978885272301</v>
      </c>
      <c r="Q80" s="87">
        <v>-3645.4646262832503</v>
      </c>
      <c r="R80" s="80"/>
      <c r="S80" s="92">
        <v>218</v>
      </c>
      <c r="T80" s="93" t="s">
        <v>684</v>
      </c>
      <c r="U80" s="87">
        <v>-5876.5522279035786</v>
      </c>
      <c r="V80" s="87">
        <v>-5903.6323202372123</v>
      </c>
      <c r="W80" s="87">
        <v>-6204.6651617757707</v>
      </c>
      <c r="X80" s="87">
        <v>-6773.9403453689174</v>
      </c>
      <c r="Y80" s="87">
        <v>-7341.3654618473893</v>
      </c>
      <c r="Z80" s="87">
        <v>-6755.5923777961889</v>
      </c>
      <c r="AA80" s="87">
        <v>-7393.0333640939598</v>
      </c>
      <c r="AB80" s="87">
        <v>-7681.9063249999999</v>
      </c>
      <c r="AC80" s="87">
        <v>-2643.2113374667852</v>
      </c>
      <c r="AD80" s="87">
        <v>-2636.3558862010268</v>
      </c>
      <c r="AE80" s="87">
        <v>-3001.0639432813118</v>
      </c>
      <c r="AF80" s="87">
        <v>-3158.9752796817293</v>
      </c>
      <c r="AG80" s="87">
        <v>-3340.967574645656</v>
      </c>
      <c r="AH80" s="87">
        <v>-3508.6281292427816</v>
      </c>
    </row>
    <row r="81" spans="1:34" s="78" customFormat="1">
      <c r="A81" s="74">
        <v>1</v>
      </c>
      <c r="B81" s="89">
        <v>224</v>
      </c>
      <c r="C81" s="90" t="s">
        <v>685</v>
      </c>
      <c r="D81" s="91">
        <v>-45088</v>
      </c>
      <c r="E81" s="75">
        <v>-45249</v>
      </c>
      <c r="F81" s="75">
        <v>-45742</v>
      </c>
      <c r="G81" s="75">
        <v>-46031</v>
      </c>
      <c r="H81" s="87">
        <v>-49093</v>
      </c>
      <c r="I81" s="87">
        <v>-50174</v>
      </c>
      <c r="J81" s="87">
        <v>-51481.750520000001</v>
      </c>
      <c r="K81" s="87">
        <v>-52159.031560000003</v>
      </c>
      <c r="L81" s="87">
        <v>-19459.771489999999</v>
      </c>
      <c r="M81" s="87">
        <v>-19161.073275508654</v>
      </c>
      <c r="N81" s="87">
        <v>-21141.372016869045</v>
      </c>
      <c r="O81" s="87">
        <v>-21295.126027238322</v>
      </c>
      <c r="P81" s="87">
        <v>-21796.664395230477</v>
      </c>
      <c r="Q81" s="87">
        <v>-22084.712381240464</v>
      </c>
      <c r="R81" s="80"/>
      <c r="S81" s="92">
        <v>224</v>
      </c>
      <c r="T81" s="93" t="s">
        <v>685</v>
      </c>
      <c r="U81" s="87">
        <v>-5027.0933214405177</v>
      </c>
      <c r="V81" s="87">
        <v>-5077.881270340029</v>
      </c>
      <c r="W81" s="87">
        <v>-5139.5505617977533</v>
      </c>
      <c r="X81" s="87">
        <v>-5243.9052175894285</v>
      </c>
      <c r="Y81" s="87">
        <v>-5633.8076658251084</v>
      </c>
      <c r="Z81" s="87">
        <v>-5769.7792088316464</v>
      </c>
      <c r="AA81" s="87">
        <v>-5905.9023196053695</v>
      </c>
      <c r="AB81" s="87">
        <v>-6062.8887085900269</v>
      </c>
      <c r="AC81" s="87">
        <v>-2284.8152506751203</v>
      </c>
      <c r="AD81" s="87">
        <v>-2262.4953684624693</v>
      </c>
      <c r="AE81" s="87">
        <v>-2509.6595461620423</v>
      </c>
      <c r="AF81" s="87">
        <v>-2539.3663280751639</v>
      </c>
      <c r="AG81" s="87">
        <v>-2610.6916271685805</v>
      </c>
      <c r="AH81" s="87">
        <v>-2656.0087048996352</v>
      </c>
    </row>
    <row r="82" spans="1:34" s="78" customFormat="1">
      <c r="A82" s="74">
        <v>13</v>
      </c>
      <c r="B82" s="89">
        <v>226</v>
      </c>
      <c r="C82" s="90" t="s">
        <v>686</v>
      </c>
      <c r="D82" s="91">
        <v>-24753</v>
      </c>
      <c r="E82" s="75">
        <v>-25035</v>
      </c>
      <c r="F82" s="75">
        <v>-24851</v>
      </c>
      <c r="G82" s="75">
        <v>-25164</v>
      </c>
      <c r="H82" s="87">
        <v>-30310</v>
      </c>
      <c r="I82" s="87">
        <v>-25089</v>
      </c>
      <c r="J82" s="87">
        <v>-25902.785849999997</v>
      </c>
      <c r="K82" s="87">
        <v>-28562.834760000002</v>
      </c>
      <c r="L82" s="87">
        <v>-10050.606390000001</v>
      </c>
      <c r="M82" s="87">
        <v>-9789.1154022117262</v>
      </c>
      <c r="N82" s="87">
        <v>-11921.348607101105</v>
      </c>
      <c r="O82" s="87">
        <v>-12188.45230915703</v>
      </c>
      <c r="P82" s="87">
        <v>-12652.191414711939</v>
      </c>
      <c r="Q82" s="87">
        <v>-13029.797802677847</v>
      </c>
      <c r="R82" s="80"/>
      <c r="S82" s="92">
        <v>226</v>
      </c>
      <c r="T82" s="93" t="s">
        <v>686</v>
      </c>
      <c r="U82" s="87">
        <v>-5799.6719775070287</v>
      </c>
      <c r="V82" s="87">
        <v>-5915.6427221172025</v>
      </c>
      <c r="W82" s="87">
        <v>-5993.9700916546062</v>
      </c>
      <c r="X82" s="87">
        <v>-6242.6196973455717</v>
      </c>
      <c r="Y82" s="87">
        <v>-7675.3608508483157</v>
      </c>
      <c r="Z82" s="87">
        <v>-6503.1104199066876</v>
      </c>
      <c r="AA82" s="87">
        <v>-6863.4832670906198</v>
      </c>
      <c r="AB82" s="87">
        <v>-7793.4064829467943</v>
      </c>
      <c r="AC82" s="87">
        <v>-2764.1931765676572</v>
      </c>
      <c r="AD82" s="87">
        <v>-2746.6653766026166</v>
      </c>
      <c r="AE82" s="87">
        <v>-3407.0730514721649</v>
      </c>
      <c r="AF82" s="87">
        <v>-3547.2794846207889</v>
      </c>
      <c r="AG82" s="87">
        <v>-3748.7974562109448</v>
      </c>
      <c r="AH82" s="87">
        <v>-3928.1874593541897</v>
      </c>
    </row>
    <row r="83" spans="1:34" s="78" customFormat="1">
      <c r="A83" s="74">
        <v>4</v>
      </c>
      <c r="B83" s="89">
        <v>230</v>
      </c>
      <c r="C83" s="90" t="s">
        <v>687</v>
      </c>
      <c r="D83" s="91">
        <v>-14504</v>
      </c>
      <c r="E83" s="75">
        <v>-14854</v>
      </c>
      <c r="F83" s="75">
        <v>-14338</v>
      </c>
      <c r="G83" s="75">
        <v>-14619</v>
      </c>
      <c r="H83" s="87">
        <v>-15474</v>
      </c>
      <c r="I83" s="87">
        <v>-14617</v>
      </c>
      <c r="J83" s="87">
        <v>-14929.524789999999</v>
      </c>
      <c r="K83" s="87">
        <v>-16140.48143</v>
      </c>
      <c r="L83" s="87">
        <v>-5786.7262699999992</v>
      </c>
      <c r="M83" s="87">
        <v>-5838.1015402136436</v>
      </c>
      <c r="N83" s="87">
        <v>-6640.78893542689</v>
      </c>
      <c r="O83" s="87">
        <v>-6836.8541271717777</v>
      </c>
      <c r="P83" s="87">
        <v>-7173.1149065546242</v>
      </c>
      <c r="Q83" s="87">
        <v>-7445.6264945956846</v>
      </c>
      <c r="R83" s="80"/>
      <c r="S83" s="92">
        <v>230</v>
      </c>
      <c r="T83" s="93" t="s">
        <v>687</v>
      </c>
      <c r="U83" s="87">
        <v>-5860.2020202020203</v>
      </c>
      <c r="V83" s="87">
        <v>-6065.3327888934255</v>
      </c>
      <c r="W83" s="87">
        <v>-5966.7082813150228</v>
      </c>
      <c r="X83" s="87">
        <v>-6116.7364016736401</v>
      </c>
      <c r="Y83" s="87">
        <v>-6607.1733561058927</v>
      </c>
      <c r="Z83" s="87">
        <v>-6295.0043066322132</v>
      </c>
      <c r="AA83" s="87">
        <v>-6519.4431397379913</v>
      </c>
      <c r="AB83" s="87">
        <v>-7205.572066964286</v>
      </c>
      <c r="AC83" s="87">
        <v>-2589.1392706935121</v>
      </c>
      <c r="AD83" s="87">
        <v>-2642.8707742026454</v>
      </c>
      <c r="AE83" s="87">
        <v>-3042.0471531960102</v>
      </c>
      <c r="AF83" s="87">
        <v>-3163.7455470484856</v>
      </c>
      <c r="AG83" s="87">
        <v>-3351.9228535301982</v>
      </c>
      <c r="AH83" s="87">
        <v>-3512.0879691489081</v>
      </c>
    </row>
    <row r="84" spans="1:34" s="78" customFormat="1">
      <c r="A84" s="74">
        <v>15</v>
      </c>
      <c r="B84" s="89">
        <v>231</v>
      </c>
      <c r="C84" s="90" t="s">
        <v>688</v>
      </c>
      <c r="D84" s="91">
        <v>-7696</v>
      </c>
      <c r="E84" s="75">
        <v>-8398</v>
      </c>
      <c r="F84" s="75">
        <v>-8202</v>
      </c>
      <c r="G84" s="75">
        <v>-8310</v>
      </c>
      <c r="H84" s="87">
        <v>-8653</v>
      </c>
      <c r="I84" s="87">
        <v>-9012</v>
      </c>
      <c r="J84" s="87">
        <v>-10261.971700000002</v>
      </c>
      <c r="K84" s="87">
        <v>-9761.7651600000008</v>
      </c>
      <c r="L84" s="87">
        <v>-3709.1676200000002</v>
      </c>
      <c r="M84" s="87">
        <v>-3564.5076778716043</v>
      </c>
      <c r="N84" s="87">
        <v>-4006.1039767426246</v>
      </c>
      <c r="O84" s="87">
        <v>-4235.8813610326215</v>
      </c>
      <c r="P84" s="87">
        <v>-4429.046066160754</v>
      </c>
      <c r="Q84" s="87">
        <v>-4547.2479882810603</v>
      </c>
      <c r="R84" s="80"/>
      <c r="S84" s="92">
        <v>231</v>
      </c>
      <c r="T84" s="93" t="s">
        <v>688</v>
      </c>
      <c r="U84" s="87">
        <v>-5989.1050583657589</v>
      </c>
      <c r="V84" s="87">
        <v>-6479.9382716049386</v>
      </c>
      <c r="W84" s="87">
        <v>-6437.9905808477242</v>
      </c>
      <c r="X84" s="87">
        <v>-6584.7860538827263</v>
      </c>
      <c r="Y84" s="87">
        <v>-6944.6227929373999</v>
      </c>
      <c r="Z84" s="87">
        <v>-7051.6431924882627</v>
      </c>
      <c r="AA84" s="87">
        <v>-7961.1882854926316</v>
      </c>
      <c r="AB84" s="87">
        <v>-7772.1060191082815</v>
      </c>
      <c r="AC84" s="87">
        <v>-2859.8054124903624</v>
      </c>
      <c r="AD84" s="87">
        <v>-2737.7171105004645</v>
      </c>
      <c r="AE84" s="87">
        <v>-3067.4609316559149</v>
      </c>
      <c r="AF84" s="87">
        <v>-3231.0307864474612</v>
      </c>
      <c r="AG84" s="87">
        <v>-3370.6591066672408</v>
      </c>
      <c r="AH84" s="87">
        <v>-3452.7319576925288</v>
      </c>
    </row>
    <row r="85" spans="1:34" s="78" customFormat="1">
      <c r="A85" s="74">
        <v>14</v>
      </c>
      <c r="B85" s="89">
        <v>232</v>
      </c>
      <c r="C85" s="90" t="s">
        <v>689</v>
      </c>
      <c r="D85" s="91">
        <v>-82232</v>
      </c>
      <c r="E85" s="75">
        <v>-81415</v>
      </c>
      <c r="F85" s="75">
        <v>-79684</v>
      </c>
      <c r="G85" s="75">
        <v>-81674</v>
      </c>
      <c r="H85" s="87">
        <v>-83016</v>
      </c>
      <c r="I85" s="87">
        <v>-85233</v>
      </c>
      <c r="J85" s="87">
        <v>-87029.907709999985</v>
      </c>
      <c r="K85" s="87">
        <v>-89326.681900000011</v>
      </c>
      <c r="L85" s="87">
        <v>-33271.558440000001</v>
      </c>
      <c r="M85" s="87">
        <v>-31419.022076455909</v>
      </c>
      <c r="N85" s="87">
        <v>-36418.66480473616</v>
      </c>
      <c r="O85" s="87">
        <v>-36828.769873765115</v>
      </c>
      <c r="P85" s="87">
        <v>-37648.389336709959</v>
      </c>
      <c r="Q85" s="87">
        <v>-38253.80560444673</v>
      </c>
      <c r="R85" s="80"/>
      <c r="S85" s="92">
        <v>232</v>
      </c>
      <c r="T85" s="93" t="s">
        <v>689</v>
      </c>
      <c r="U85" s="87">
        <v>-5926.6306306306305</v>
      </c>
      <c r="V85" s="87">
        <v>-5911.6322974150444</v>
      </c>
      <c r="W85" s="87">
        <v>-5854.8126377663484</v>
      </c>
      <c r="X85" s="87">
        <v>-6106.467289719626</v>
      </c>
      <c r="Y85" s="87">
        <v>-6296.7233009708743</v>
      </c>
      <c r="Z85" s="87">
        <v>-6552.8561543784117</v>
      </c>
      <c r="AA85" s="87">
        <v>-6751.7383793638464</v>
      </c>
      <c r="AB85" s="87">
        <v>-7006.0142666666679</v>
      </c>
      <c r="AC85" s="87">
        <v>-2654.7162243676694</v>
      </c>
      <c r="AD85" s="87">
        <v>-2536.6560694700393</v>
      </c>
      <c r="AE85" s="87">
        <v>-2972.7095587899894</v>
      </c>
      <c r="AF85" s="87">
        <v>-3038.6773823238541</v>
      </c>
      <c r="AG85" s="87">
        <v>-3140.2443353665826</v>
      </c>
      <c r="AH85" s="87">
        <v>-3226.807727072689</v>
      </c>
    </row>
    <row r="86" spans="1:34" s="78" customFormat="1">
      <c r="A86" s="74">
        <v>14</v>
      </c>
      <c r="B86" s="89">
        <v>233</v>
      </c>
      <c r="C86" s="90" t="s">
        <v>690</v>
      </c>
      <c r="D86" s="91">
        <v>-96129</v>
      </c>
      <c r="E86" s="75">
        <v>-98398</v>
      </c>
      <c r="F86" s="75">
        <v>-95865</v>
      </c>
      <c r="G86" s="75">
        <v>-99853</v>
      </c>
      <c r="H86" s="87">
        <v>-103850</v>
      </c>
      <c r="I86" s="87">
        <v>-101389</v>
      </c>
      <c r="J86" s="87">
        <v>-101519.89736</v>
      </c>
      <c r="K86" s="87">
        <v>-108111.68790999999</v>
      </c>
      <c r="L86" s="87">
        <v>-41030.971899999997</v>
      </c>
      <c r="M86" s="87">
        <v>-38985.593542937473</v>
      </c>
      <c r="N86" s="87">
        <v>-42717.682571403471</v>
      </c>
      <c r="O86" s="87">
        <v>-43062.246287111782</v>
      </c>
      <c r="P86" s="87">
        <v>-43860.328204932666</v>
      </c>
      <c r="Q86" s="87">
        <v>-44254.251849570239</v>
      </c>
      <c r="R86" s="80"/>
      <c r="S86" s="92">
        <v>233</v>
      </c>
      <c r="T86" s="93" t="s">
        <v>690</v>
      </c>
      <c r="U86" s="87">
        <v>-5727.4189704480459</v>
      </c>
      <c r="V86" s="87">
        <v>-5927.9474667148615</v>
      </c>
      <c r="W86" s="87">
        <v>-5889.2370070033176</v>
      </c>
      <c r="X86" s="87">
        <v>-6232.2431656472354</v>
      </c>
      <c r="Y86" s="87">
        <v>-6603.7135953198531</v>
      </c>
      <c r="Z86" s="87">
        <v>-6535.3229341240167</v>
      </c>
      <c r="AA86" s="87">
        <v>-6630.0873406478577</v>
      </c>
      <c r="AB86" s="87">
        <v>-7152.1360088647789</v>
      </c>
      <c r="AC86" s="87">
        <v>-2766.3816005933113</v>
      </c>
      <c r="AD86" s="87">
        <v>-2667.5055451890162</v>
      </c>
      <c r="AE86" s="87">
        <v>-2964.0357043715981</v>
      </c>
      <c r="AF86" s="87">
        <v>-3029.3525351468015</v>
      </c>
      <c r="AG86" s="87">
        <v>-3127.0731644754505</v>
      </c>
      <c r="AH86" s="87">
        <v>-3197.0995412202169</v>
      </c>
    </row>
    <row r="87" spans="1:34" s="78" customFormat="1">
      <c r="A87" s="74">
        <v>1</v>
      </c>
      <c r="B87" s="89">
        <v>235</v>
      </c>
      <c r="C87" s="90" t="s">
        <v>691</v>
      </c>
      <c r="D87" s="91">
        <v>-52057</v>
      </c>
      <c r="E87" s="75">
        <v>-49844</v>
      </c>
      <c r="F87" s="75">
        <v>-55275</v>
      </c>
      <c r="G87" s="75">
        <v>-56745</v>
      </c>
      <c r="H87" s="87">
        <v>-59196</v>
      </c>
      <c r="I87" s="87">
        <v>-63437</v>
      </c>
      <c r="J87" s="87">
        <v>-68884.208299999998</v>
      </c>
      <c r="K87" s="87">
        <v>-71306.589049999995</v>
      </c>
      <c r="L87" s="87">
        <v>-39600.341590000004</v>
      </c>
      <c r="M87" s="87">
        <v>-40978.3720683024</v>
      </c>
      <c r="N87" s="87">
        <v>-43462.664263901002</v>
      </c>
      <c r="O87" s="87">
        <v>-45486.206294027179</v>
      </c>
      <c r="P87" s="87">
        <v>-48000.790097915946</v>
      </c>
      <c r="Q87" s="87">
        <v>-50338.280104607096</v>
      </c>
      <c r="R87" s="80"/>
      <c r="S87" s="92">
        <v>235</v>
      </c>
      <c r="T87" s="93" t="s">
        <v>691</v>
      </c>
      <c r="U87" s="87">
        <v>-5487.7714526670879</v>
      </c>
      <c r="V87" s="87">
        <v>-5304.2460359689267</v>
      </c>
      <c r="W87" s="87">
        <v>-5743.4538653366581</v>
      </c>
      <c r="X87" s="87">
        <v>-5901.716068642746</v>
      </c>
      <c r="Y87" s="87">
        <v>-6042.2578340308255</v>
      </c>
      <c r="Z87" s="87">
        <v>-6232.7569267046574</v>
      </c>
      <c r="AA87" s="87">
        <v>-6626.0300404001537</v>
      </c>
      <c r="AB87" s="87">
        <v>-6933.7406699727726</v>
      </c>
      <c r="AC87" s="87">
        <v>-3751.8087721459028</v>
      </c>
      <c r="AD87" s="87">
        <v>-3837.285520020826</v>
      </c>
      <c r="AE87" s="87">
        <v>-4023.2032087291491</v>
      </c>
      <c r="AF87" s="87">
        <v>-4163.8782766410823</v>
      </c>
      <c r="AG87" s="87">
        <v>-4348.6854591335332</v>
      </c>
      <c r="AH87" s="87">
        <v>-4515.8589848934334</v>
      </c>
    </row>
    <row r="88" spans="1:34" s="78" customFormat="1">
      <c r="A88" s="74">
        <v>16</v>
      </c>
      <c r="B88" s="89">
        <v>236</v>
      </c>
      <c r="C88" s="90" t="s">
        <v>692</v>
      </c>
      <c r="D88" s="91">
        <v>-22369</v>
      </c>
      <c r="E88" s="75">
        <v>-22397</v>
      </c>
      <c r="F88" s="75">
        <v>-22842</v>
      </c>
      <c r="G88" s="75">
        <v>-23789</v>
      </c>
      <c r="H88" s="87">
        <v>-25021</v>
      </c>
      <c r="I88" s="87">
        <v>-25278</v>
      </c>
      <c r="J88" s="87">
        <v>-25696.104810000001</v>
      </c>
      <c r="K88" s="87">
        <v>-26801.86736</v>
      </c>
      <c r="L88" s="87">
        <v>-12246.581189999999</v>
      </c>
      <c r="M88" s="87">
        <v>-11772.017239259367</v>
      </c>
      <c r="N88" s="87">
        <v>-13351.171319071516</v>
      </c>
      <c r="O88" s="87">
        <v>-13856.778146049073</v>
      </c>
      <c r="P88" s="87">
        <v>-14318.611274751898</v>
      </c>
      <c r="Q88" s="87">
        <v>-14728.677964564667</v>
      </c>
      <c r="R88" s="80"/>
      <c r="S88" s="92">
        <v>236</v>
      </c>
      <c r="T88" s="93" t="s">
        <v>692</v>
      </c>
      <c r="U88" s="87">
        <v>-5196.0511033681769</v>
      </c>
      <c r="V88" s="87">
        <v>-5211.0283852954863</v>
      </c>
      <c r="W88" s="87">
        <v>-5300.9979113483405</v>
      </c>
      <c r="X88" s="87">
        <v>-5567.2829393868478</v>
      </c>
      <c r="Y88" s="87">
        <v>-5872.0957521708515</v>
      </c>
      <c r="Z88" s="87">
        <v>-5978.7133396404915</v>
      </c>
      <c r="AA88" s="87">
        <v>-6123.9525285986656</v>
      </c>
      <c r="AB88" s="87">
        <v>-6384.4371986660317</v>
      </c>
      <c r="AC88" s="87">
        <v>-2953.118203520617</v>
      </c>
      <c r="AD88" s="87">
        <v>-2857.2857376843122</v>
      </c>
      <c r="AE88" s="87">
        <v>-3265.143389354736</v>
      </c>
      <c r="AF88" s="87">
        <v>-3414.6816525502891</v>
      </c>
      <c r="AG88" s="87">
        <v>-3555.6521665636697</v>
      </c>
      <c r="AH88" s="87">
        <v>-3685.8553464876545</v>
      </c>
    </row>
    <row r="89" spans="1:34" s="78" customFormat="1">
      <c r="A89" s="74">
        <v>11</v>
      </c>
      <c r="B89" s="89">
        <v>239</v>
      </c>
      <c r="C89" s="90" t="s">
        <v>693</v>
      </c>
      <c r="D89" s="91">
        <v>-14228</v>
      </c>
      <c r="E89" s="75">
        <v>-14465</v>
      </c>
      <c r="F89" s="75">
        <v>-15301</v>
      </c>
      <c r="G89" s="75">
        <v>-14531</v>
      </c>
      <c r="H89" s="87">
        <v>-14246</v>
      </c>
      <c r="I89" s="87">
        <v>-15232</v>
      </c>
      <c r="J89" s="87">
        <v>-15457.562260000002</v>
      </c>
      <c r="K89" s="87">
        <v>-15674.91785</v>
      </c>
      <c r="L89" s="87">
        <v>-5267.0934999999999</v>
      </c>
      <c r="M89" s="87">
        <v>-5212.3228329545209</v>
      </c>
      <c r="N89" s="87">
        <v>-5699.772066071976</v>
      </c>
      <c r="O89" s="87">
        <v>-5908.7081180315681</v>
      </c>
      <c r="P89" s="87">
        <v>-6144.4147740104963</v>
      </c>
      <c r="Q89" s="87">
        <v>-6314.8981910286429</v>
      </c>
      <c r="R89" s="80"/>
      <c r="S89" s="92">
        <v>239</v>
      </c>
      <c r="T89" s="93" t="s">
        <v>693</v>
      </c>
      <c r="U89" s="87">
        <v>-5980.6641445985706</v>
      </c>
      <c r="V89" s="87">
        <v>-6165.8141517476552</v>
      </c>
      <c r="W89" s="87">
        <v>-6626.6782156777826</v>
      </c>
      <c r="X89" s="87">
        <v>-6475.4901960784318</v>
      </c>
      <c r="Y89" s="87">
        <v>-6469.5731153496827</v>
      </c>
      <c r="Z89" s="87">
        <v>-7068.2134570765656</v>
      </c>
      <c r="AA89" s="87">
        <v>-7378.3113412887842</v>
      </c>
      <c r="AB89" s="87">
        <v>-7725.4400443568256</v>
      </c>
      <c r="AC89" s="87">
        <v>-2585.711094747177</v>
      </c>
      <c r="AD89" s="87">
        <v>-2599.6622608251973</v>
      </c>
      <c r="AE89" s="87">
        <v>-2891.8173851202314</v>
      </c>
      <c r="AF89" s="87">
        <v>-3041.0232208088355</v>
      </c>
      <c r="AG89" s="87">
        <v>-3210.2480532970203</v>
      </c>
      <c r="AH89" s="87">
        <v>-3342.9847490887469</v>
      </c>
    </row>
    <row r="90" spans="1:34" s="78" customFormat="1">
      <c r="A90" s="74">
        <v>19</v>
      </c>
      <c r="B90" s="89">
        <v>240</v>
      </c>
      <c r="C90" s="90" t="s">
        <v>694</v>
      </c>
      <c r="D90" s="91">
        <v>-129540</v>
      </c>
      <c r="E90" s="75">
        <v>-131846</v>
      </c>
      <c r="F90" s="75">
        <v>-127854</v>
      </c>
      <c r="G90" s="75">
        <v>-136912</v>
      </c>
      <c r="H90" s="87">
        <v>-139603</v>
      </c>
      <c r="I90" s="87">
        <v>-139884</v>
      </c>
      <c r="J90" s="87">
        <v>-144021.71900000001</v>
      </c>
      <c r="K90" s="87">
        <v>-147956.84249000001</v>
      </c>
      <c r="L90" s="87">
        <v>-44921.542150000001</v>
      </c>
      <c r="M90" s="87">
        <v>-45974.067368181917</v>
      </c>
      <c r="N90" s="87">
        <v>-50123.940059195069</v>
      </c>
      <c r="O90" s="87">
        <v>-51072.031178810954</v>
      </c>
      <c r="P90" s="87">
        <v>-52071.585075803821</v>
      </c>
      <c r="Q90" s="87">
        <v>-53031.96238660744</v>
      </c>
      <c r="R90" s="80"/>
      <c r="S90" s="92">
        <v>240</v>
      </c>
      <c r="T90" s="93" t="s">
        <v>694</v>
      </c>
      <c r="U90" s="87">
        <v>-5953.6722125195329</v>
      </c>
      <c r="V90" s="87">
        <v>-6103.4163503379314</v>
      </c>
      <c r="W90" s="87">
        <v>-6014.9604817463305</v>
      </c>
      <c r="X90" s="87">
        <v>-6513.1059416773705</v>
      </c>
      <c r="Y90" s="87">
        <v>-6741.8264355049023</v>
      </c>
      <c r="Z90" s="87">
        <v>-6844.6445172970589</v>
      </c>
      <c r="AA90" s="87">
        <v>-7207.5727654889406</v>
      </c>
      <c r="AB90" s="87">
        <v>-7587.9195081799071</v>
      </c>
      <c r="AC90" s="87">
        <v>-2292.0323562426656</v>
      </c>
      <c r="AD90" s="87">
        <v>-2376.9034933399812</v>
      </c>
      <c r="AE90" s="87">
        <v>-2625.114698816124</v>
      </c>
      <c r="AF90" s="87">
        <v>-2708.6730935460596</v>
      </c>
      <c r="AG90" s="87">
        <v>-2795.9399203073358</v>
      </c>
      <c r="AH90" s="87">
        <v>-2881.7020261157118</v>
      </c>
    </row>
    <row r="91" spans="1:34" s="78" customFormat="1">
      <c r="A91" s="74">
        <v>19</v>
      </c>
      <c r="B91" s="89">
        <v>320</v>
      </c>
      <c r="C91" s="90" t="s">
        <v>728</v>
      </c>
      <c r="D91" s="91">
        <v>-55015</v>
      </c>
      <c r="E91" s="75">
        <v>-55075</v>
      </c>
      <c r="F91" s="75">
        <v>-55716</v>
      </c>
      <c r="G91" s="75">
        <v>-55129</v>
      </c>
      <c r="H91" s="87">
        <v>-55359</v>
      </c>
      <c r="I91" s="87">
        <v>-55327</v>
      </c>
      <c r="J91" s="87">
        <v>-54772.600200000001</v>
      </c>
      <c r="K91" s="87">
        <v>-57722.637670000004</v>
      </c>
      <c r="L91" s="87">
        <v>-19091.33797</v>
      </c>
      <c r="M91" s="87">
        <v>-22261.232894809782</v>
      </c>
      <c r="N91" s="87">
        <v>-21084.497898737187</v>
      </c>
      <c r="O91" s="87">
        <v>-21449.214581044936</v>
      </c>
      <c r="P91" s="87">
        <v>-21969.245526882365</v>
      </c>
      <c r="Q91" s="87">
        <v>-22421.478164673739</v>
      </c>
      <c r="R91" s="80"/>
      <c r="S91" s="92">
        <v>320</v>
      </c>
      <c r="T91" s="93" t="s">
        <v>728</v>
      </c>
      <c r="U91" s="87">
        <v>-7084.0844707700226</v>
      </c>
      <c r="V91" s="87">
        <v>-7189.009267719618</v>
      </c>
      <c r="W91" s="87">
        <v>-7395.2747544465092</v>
      </c>
      <c r="X91" s="87">
        <v>-7480.1899592944374</v>
      </c>
      <c r="Y91" s="87">
        <v>-7610.5306571350011</v>
      </c>
      <c r="Z91" s="87">
        <v>-7693.9229592546235</v>
      </c>
      <c r="AA91" s="87">
        <v>-7709.0218437719914</v>
      </c>
      <c r="AB91" s="87">
        <v>-8250.8058419096633</v>
      </c>
      <c r="AC91" s="87">
        <v>-2790.7232816839646</v>
      </c>
      <c r="AD91" s="87">
        <v>-3301.3840864318231</v>
      </c>
      <c r="AE91" s="87">
        <v>-3170.1244773323092</v>
      </c>
      <c r="AF91" s="87">
        <v>-3269.6973446714842</v>
      </c>
      <c r="AG91" s="87">
        <v>-3392.9336721053846</v>
      </c>
      <c r="AH91" s="87">
        <v>-3506.095100027168</v>
      </c>
    </row>
    <row r="92" spans="1:34" s="78" customFormat="1">
      <c r="A92" s="74">
        <v>19</v>
      </c>
      <c r="B92" s="89">
        <v>241</v>
      </c>
      <c r="C92" s="90" t="s">
        <v>695</v>
      </c>
      <c r="D92" s="91">
        <v>-45928</v>
      </c>
      <c r="E92" s="75">
        <v>-45403</v>
      </c>
      <c r="F92" s="75">
        <v>-45120</v>
      </c>
      <c r="G92" s="75">
        <v>-47241</v>
      </c>
      <c r="H92" s="87">
        <v>-48422</v>
      </c>
      <c r="I92" s="87">
        <v>-48013</v>
      </c>
      <c r="J92" s="87">
        <v>-50174.819519999997</v>
      </c>
      <c r="K92" s="87">
        <v>-53194</v>
      </c>
      <c r="L92" s="87">
        <v>-19549.021629999999</v>
      </c>
      <c r="M92" s="87">
        <v>-20108.207963039866</v>
      </c>
      <c r="N92" s="87">
        <v>-21079.866753616105</v>
      </c>
      <c r="O92" s="87">
        <v>-21578.961670170225</v>
      </c>
      <c r="P92" s="87">
        <v>-22226.722513929617</v>
      </c>
      <c r="Q92" s="87">
        <v>-22543.462452694279</v>
      </c>
      <c r="R92" s="80"/>
      <c r="S92" s="92">
        <v>241</v>
      </c>
      <c r="T92" s="93" t="s">
        <v>695</v>
      </c>
      <c r="U92" s="87">
        <v>-5475.4411063423931</v>
      </c>
      <c r="V92" s="87">
        <v>-5459.71620971621</v>
      </c>
      <c r="W92" s="87">
        <v>-5438.765670202507</v>
      </c>
      <c r="X92" s="87">
        <v>-5798.5761630047873</v>
      </c>
      <c r="Y92" s="87">
        <v>-5993.563559846516</v>
      </c>
      <c r="Z92" s="87">
        <v>-6013.6523046092179</v>
      </c>
      <c r="AA92" s="87">
        <v>-6348.028785425101</v>
      </c>
      <c r="AB92" s="87">
        <v>-6845.1936687684984</v>
      </c>
      <c r="AC92" s="87">
        <v>-2513.0507301709731</v>
      </c>
      <c r="AD92" s="87">
        <v>-2607.3921113900242</v>
      </c>
      <c r="AE92" s="87">
        <v>-2757.3403209438989</v>
      </c>
      <c r="AF92" s="87">
        <v>-2847.580056765667</v>
      </c>
      <c r="AG92" s="87">
        <v>-2961.1940466199862</v>
      </c>
      <c r="AH92" s="87">
        <v>-3030.8500205289429</v>
      </c>
    </row>
    <row r="93" spans="1:34" s="78" customFormat="1">
      <c r="A93" s="74">
        <v>2</v>
      </c>
      <c r="B93" s="89">
        <v>322</v>
      </c>
      <c r="C93" s="90" t="s">
        <v>729</v>
      </c>
      <c r="D93" s="91">
        <v>-41292</v>
      </c>
      <c r="E93" s="75">
        <v>-41169</v>
      </c>
      <c r="F93" s="75">
        <v>-40146</v>
      </c>
      <c r="G93" s="75">
        <v>-42753</v>
      </c>
      <c r="H93" s="87">
        <v>-43024</v>
      </c>
      <c r="I93" s="87">
        <v>-40800</v>
      </c>
      <c r="J93" s="87">
        <v>-41423.01685</v>
      </c>
      <c r="K93" s="87">
        <v>-45233.201329999996</v>
      </c>
      <c r="L93" s="87">
        <v>-17612.320789999998</v>
      </c>
      <c r="M93" s="87">
        <v>-17881.430883740984</v>
      </c>
      <c r="N93" s="87">
        <v>-18191.453031414418</v>
      </c>
      <c r="O93" s="87">
        <v>-18306.547477814245</v>
      </c>
      <c r="P93" s="87">
        <v>-18943.179463913875</v>
      </c>
      <c r="Q93" s="87">
        <v>-19205.921492920708</v>
      </c>
      <c r="R93" s="80"/>
      <c r="S93" s="92">
        <v>322</v>
      </c>
      <c r="T93" s="93" t="s">
        <v>729</v>
      </c>
      <c r="U93" s="87">
        <v>-5976.5523230568824</v>
      </c>
      <c r="V93" s="87">
        <v>-5990.8323632130387</v>
      </c>
      <c r="W93" s="87">
        <v>-5909.9072574709262</v>
      </c>
      <c r="X93" s="87">
        <v>-6358.2688875669246</v>
      </c>
      <c r="Y93" s="87">
        <v>-6479.5180722891564</v>
      </c>
      <c r="Z93" s="87">
        <v>-6173.3999092147069</v>
      </c>
      <c r="AA93" s="87">
        <v>-6262.9296719080739</v>
      </c>
      <c r="AB93" s="87">
        <v>-6906.8867506489541</v>
      </c>
      <c r="AC93" s="87">
        <v>-2744.2070411343097</v>
      </c>
      <c r="AD93" s="87">
        <v>-2809.3371380582848</v>
      </c>
      <c r="AE93" s="87">
        <v>-2878.3944669959524</v>
      </c>
      <c r="AF93" s="87">
        <v>-2915.9839881832186</v>
      </c>
      <c r="AG93" s="87">
        <v>-3036.739253593119</v>
      </c>
      <c r="AH93" s="87">
        <v>-3097.729273051727</v>
      </c>
    </row>
    <row r="94" spans="1:34" s="78" customFormat="1">
      <c r="A94" s="74">
        <v>17</v>
      </c>
      <c r="B94" s="89">
        <v>244</v>
      </c>
      <c r="C94" s="90" t="s">
        <v>696</v>
      </c>
      <c r="D94" s="91">
        <v>-78630</v>
      </c>
      <c r="E94" s="75">
        <v>-79309</v>
      </c>
      <c r="F94" s="75">
        <v>-83222</v>
      </c>
      <c r="G94" s="75">
        <v>-85353</v>
      </c>
      <c r="H94" s="87">
        <v>-93476</v>
      </c>
      <c r="I94" s="87">
        <v>-100123</v>
      </c>
      <c r="J94" s="87">
        <v>-103352.5482</v>
      </c>
      <c r="K94" s="87">
        <v>-109453.80756</v>
      </c>
      <c r="L94" s="87">
        <v>-59089.58958</v>
      </c>
      <c r="M94" s="87">
        <v>-61795.588898460752</v>
      </c>
      <c r="N94" s="87">
        <v>-65632.179304771358</v>
      </c>
      <c r="O94" s="87">
        <v>-68830.716209153747</v>
      </c>
      <c r="P94" s="87">
        <v>-71522.007330595778</v>
      </c>
      <c r="Q94" s="87">
        <v>-74700.220862053306</v>
      </c>
      <c r="R94" s="80"/>
      <c r="S94" s="92">
        <v>244</v>
      </c>
      <c r="T94" s="93" t="s">
        <v>696</v>
      </c>
      <c r="U94" s="87">
        <v>-4607.4065393179426</v>
      </c>
      <c r="V94" s="87">
        <v>-4585.1303694282242</v>
      </c>
      <c r="W94" s="87">
        <v>-4746.0507556315943</v>
      </c>
      <c r="X94" s="87">
        <v>-4762.2049880042405</v>
      </c>
      <c r="Y94" s="87">
        <v>-5092.6722963770089</v>
      </c>
      <c r="Z94" s="87">
        <v>-5326.8248563524148</v>
      </c>
      <c r="AA94" s="87">
        <v>-5406.5990897677348</v>
      </c>
      <c r="AB94" s="87">
        <v>-5671.1817388601039</v>
      </c>
      <c r="AC94" s="87">
        <v>-2977.1054806529628</v>
      </c>
      <c r="AD94" s="87">
        <v>-3065.7135932162896</v>
      </c>
      <c r="AE94" s="87">
        <v>-3210.4964684621318</v>
      </c>
      <c r="AF94" s="87">
        <v>-3323.5497928128316</v>
      </c>
      <c r="AG94" s="87">
        <v>-3411.3329834301144</v>
      </c>
      <c r="AH94" s="87">
        <v>-3523.0967722517239</v>
      </c>
    </row>
    <row r="95" spans="1:34" s="78" customFormat="1">
      <c r="A95" s="74">
        <v>1</v>
      </c>
      <c r="B95" s="89">
        <v>245</v>
      </c>
      <c r="C95" s="90" t="s">
        <v>697</v>
      </c>
      <c r="D95" s="91">
        <v>-154908</v>
      </c>
      <c r="E95" s="75">
        <v>-152653</v>
      </c>
      <c r="F95" s="75">
        <v>-157807</v>
      </c>
      <c r="G95" s="75">
        <v>-161311</v>
      </c>
      <c r="H95" s="87">
        <v>-172241</v>
      </c>
      <c r="I95" s="87">
        <v>-186956</v>
      </c>
      <c r="J95" s="87">
        <v>-194885.50613999998</v>
      </c>
      <c r="K95" s="87">
        <v>-214808.09300999998</v>
      </c>
      <c r="L95" s="87">
        <v>-82859.960439999995</v>
      </c>
      <c r="M95" s="87">
        <v>-79336.328356071113</v>
      </c>
      <c r="N95" s="87">
        <v>-93500.454286856446</v>
      </c>
      <c r="O95" s="87">
        <v>-97296.260644786977</v>
      </c>
      <c r="P95" s="87">
        <v>-101851.36049727557</v>
      </c>
      <c r="Q95" s="87">
        <v>-105669.4289513807</v>
      </c>
      <c r="R95" s="80"/>
      <c r="S95" s="92">
        <v>245</v>
      </c>
      <c r="T95" s="93" t="s">
        <v>697</v>
      </c>
      <c r="U95" s="87">
        <v>-4389.1989913013913</v>
      </c>
      <c r="V95" s="87">
        <v>-4298.7524992255921</v>
      </c>
      <c r="W95" s="87">
        <v>-4438.516060077628</v>
      </c>
      <c r="X95" s="87">
        <v>-4449.4676449495228</v>
      </c>
      <c r="Y95" s="87">
        <v>-4686.0648601588855</v>
      </c>
      <c r="Z95" s="87">
        <v>-5038.5662309661775</v>
      </c>
      <c r="AA95" s="87">
        <v>-5234.3550209497198</v>
      </c>
      <c r="AB95" s="87">
        <v>-5701.4569755281873</v>
      </c>
      <c r="AC95" s="87">
        <v>-2165.5374758905468</v>
      </c>
      <c r="AD95" s="87">
        <v>-2055.398542865647</v>
      </c>
      <c r="AE95" s="87">
        <v>-2402.6841651511359</v>
      </c>
      <c r="AF95" s="87">
        <v>-2480.9082728539697</v>
      </c>
      <c r="AG95" s="87">
        <v>-2578.5807361521956</v>
      </c>
      <c r="AH95" s="87">
        <v>-2657.2139953071819</v>
      </c>
    </row>
    <row r="96" spans="1:34" s="78" customFormat="1">
      <c r="A96" s="74">
        <v>13</v>
      </c>
      <c r="B96" s="89">
        <v>249</v>
      </c>
      <c r="C96" s="90" t="s">
        <v>698</v>
      </c>
      <c r="D96" s="91">
        <v>-57886</v>
      </c>
      <c r="E96" s="75">
        <v>-57855</v>
      </c>
      <c r="F96" s="75">
        <v>-55547</v>
      </c>
      <c r="G96" s="75">
        <v>-56788</v>
      </c>
      <c r="H96" s="87">
        <v>-59628</v>
      </c>
      <c r="I96" s="87">
        <v>-59408</v>
      </c>
      <c r="J96" s="87">
        <v>-64268.240869999994</v>
      </c>
      <c r="K96" s="87">
        <v>-67528.106</v>
      </c>
      <c r="L96" s="87">
        <v>-19841.22957</v>
      </c>
      <c r="M96" s="87">
        <v>-21975.932210476632</v>
      </c>
      <c r="N96" s="87">
        <v>-22255.820895360885</v>
      </c>
      <c r="O96" s="87">
        <v>-22734.278740218706</v>
      </c>
      <c r="P96" s="87">
        <v>-23273.724701880634</v>
      </c>
      <c r="Q96" s="87">
        <v>-23697.149530745322</v>
      </c>
      <c r="R96" s="80"/>
      <c r="S96" s="92">
        <v>249</v>
      </c>
      <c r="T96" s="93" t="s">
        <v>698</v>
      </c>
      <c r="U96" s="87">
        <v>-5721.6566175743792</v>
      </c>
      <c r="V96" s="87">
        <v>-5790.1321056845482</v>
      </c>
      <c r="W96" s="87">
        <v>-5600.0604899687469</v>
      </c>
      <c r="X96" s="87">
        <v>-5817.2505634091376</v>
      </c>
      <c r="Y96" s="87">
        <v>-6208.0166579906299</v>
      </c>
      <c r="Z96" s="87">
        <v>-6262.7029306346194</v>
      </c>
      <c r="AA96" s="87">
        <v>-6805.9134671185002</v>
      </c>
      <c r="AB96" s="87">
        <v>-7300.3357837837839</v>
      </c>
      <c r="AC96" s="87">
        <v>-2180.3548978021977</v>
      </c>
      <c r="AD96" s="87">
        <v>-2445.84665670302</v>
      </c>
      <c r="AE96" s="87">
        <v>-2506.2861368649646</v>
      </c>
      <c r="AF96" s="87">
        <v>-2590.505781702223</v>
      </c>
      <c r="AG96" s="87">
        <v>-2681.6136308192918</v>
      </c>
      <c r="AH96" s="87">
        <v>-2760.9401760159994</v>
      </c>
    </row>
    <row r="97" spans="1:34" s="78" customFormat="1">
      <c r="A97" s="74">
        <v>6</v>
      </c>
      <c r="B97" s="89">
        <v>250</v>
      </c>
      <c r="C97" s="90" t="s">
        <v>699</v>
      </c>
      <c r="D97" s="91">
        <v>-12351</v>
      </c>
      <c r="E97" s="75">
        <v>-12212</v>
      </c>
      <c r="F97" s="75">
        <v>-12248</v>
      </c>
      <c r="G97" s="75">
        <v>-11794</v>
      </c>
      <c r="H97" s="87">
        <v>-12154</v>
      </c>
      <c r="I97" s="87">
        <v>-12219</v>
      </c>
      <c r="J97" s="87">
        <v>-12637.838519999999</v>
      </c>
      <c r="K97" s="87">
        <v>-13440.36543</v>
      </c>
      <c r="L97" s="87">
        <v>-5045.61103</v>
      </c>
      <c r="M97" s="87">
        <v>-4382.4782812580879</v>
      </c>
      <c r="N97" s="87">
        <v>-5536.1072862665651</v>
      </c>
      <c r="O97" s="87">
        <v>-5724.6813675201347</v>
      </c>
      <c r="P97" s="87">
        <v>-5942.4722905094532</v>
      </c>
      <c r="Q97" s="87">
        <v>-6145.9268465799878</v>
      </c>
      <c r="R97" s="80"/>
      <c r="S97" s="92">
        <v>250</v>
      </c>
      <c r="T97" s="93" t="s">
        <v>699</v>
      </c>
      <c r="U97" s="87">
        <v>-6060.353287536801</v>
      </c>
      <c r="V97" s="87">
        <v>-6124.3731193580743</v>
      </c>
      <c r="W97" s="87">
        <v>-6226.7412302999492</v>
      </c>
      <c r="X97" s="87">
        <v>-6174.8691099476437</v>
      </c>
      <c r="Y97" s="87">
        <v>-6516.8900804289542</v>
      </c>
      <c r="Z97" s="87">
        <v>-6706.3666300768391</v>
      </c>
      <c r="AA97" s="87">
        <v>-6989.9549336283189</v>
      </c>
      <c r="AB97" s="87">
        <v>-7589.1391473743643</v>
      </c>
      <c r="AC97" s="87">
        <v>-2961.0393368544601</v>
      </c>
      <c r="AD97" s="87">
        <v>-2624.2384917713098</v>
      </c>
      <c r="AE97" s="87">
        <v>-3379.7968780626161</v>
      </c>
      <c r="AF97" s="87">
        <v>-3562.340614511596</v>
      </c>
      <c r="AG97" s="87">
        <v>-3765.8252791568148</v>
      </c>
      <c r="AH97" s="87">
        <v>-3972.8033914544199</v>
      </c>
    </row>
    <row r="98" spans="1:34" s="78" customFormat="1">
      <c r="A98" s="74">
        <v>13</v>
      </c>
      <c r="B98" s="89">
        <v>256</v>
      </c>
      <c r="C98" s="90" t="s">
        <v>700</v>
      </c>
      <c r="D98" s="91">
        <v>-10896</v>
      </c>
      <c r="E98" s="75">
        <v>-11123</v>
      </c>
      <c r="F98" s="75">
        <v>-10721</v>
      </c>
      <c r="G98" s="75">
        <v>-11472</v>
      </c>
      <c r="H98" s="87">
        <v>-11281</v>
      </c>
      <c r="I98" s="87">
        <v>-11625</v>
      </c>
      <c r="J98" s="87">
        <v>-11844.29</v>
      </c>
      <c r="K98" s="87">
        <v>-12721.19685</v>
      </c>
      <c r="L98" s="87">
        <v>-4692.2519199999997</v>
      </c>
      <c r="M98" s="87">
        <v>-4193.6116920665427</v>
      </c>
      <c r="N98" s="87">
        <v>-5238.4057622209793</v>
      </c>
      <c r="O98" s="87">
        <v>-5366.7191540038966</v>
      </c>
      <c r="P98" s="87">
        <v>-5519.7386730470589</v>
      </c>
      <c r="Q98" s="87">
        <v>-5718.7454058071135</v>
      </c>
      <c r="R98" s="80"/>
      <c r="S98" s="92">
        <v>256</v>
      </c>
      <c r="T98" s="93" t="s">
        <v>700</v>
      </c>
      <c r="U98" s="87">
        <v>-6244.1260744985666</v>
      </c>
      <c r="V98" s="87">
        <v>-6546.7922307239551</v>
      </c>
      <c r="W98" s="87">
        <v>-6474.0338164251207</v>
      </c>
      <c r="X98" s="87">
        <v>-7103.4055727554178</v>
      </c>
      <c r="Y98" s="87">
        <v>-6963.5802469135806</v>
      </c>
      <c r="Z98" s="87">
        <v>-7279.2736380713841</v>
      </c>
      <c r="AA98" s="87">
        <v>-7491.644528779254</v>
      </c>
      <c r="AB98" s="87">
        <v>-8186.0983590733586</v>
      </c>
      <c r="AC98" s="87">
        <v>-3082.9513272010513</v>
      </c>
      <c r="AD98" s="87">
        <v>-2803.216371702234</v>
      </c>
      <c r="AE98" s="87">
        <v>-3553.8709377347213</v>
      </c>
      <c r="AF98" s="87">
        <v>-3701.1856234509632</v>
      </c>
      <c r="AG98" s="87">
        <v>-3865.3632164195087</v>
      </c>
      <c r="AH98" s="87">
        <v>-4058.726334852458</v>
      </c>
    </row>
    <row r="99" spans="1:34" s="78" customFormat="1">
      <c r="A99" s="74">
        <v>1</v>
      </c>
      <c r="B99" s="89">
        <v>257</v>
      </c>
      <c r="C99" s="90" t="s">
        <v>701</v>
      </c>
      <c r="D99" s="91">
        <v>-186649</v>
      </c>
      <c r="E99" s="75">
        <v>-190490</v>
      </c>
      <c r="F99" s="75">
        <v>-195688</v>
      </c>
      <c r="G99" s="75">
        <v>-198928</v>
      </c>
      <c r="H99" s="87">
        <v>-214168</v>
      </c>
      <c r="I99" s="87">
        <v>-217887</v>
      </c>
      <c r="J99" s="87">
        <v>-219771.50091999999</v>
      </c>
      <c r="K99" s="87">
        <v>-220227.40208</v>
      </c>
      <c r="L99" s="87">
        <v>-112245.54983</v>
      </c>
      <c r="M99" s="87">
        <v>-117302.08835426556</v>
      </c>
      <c r="N99" s="87">
        <v>-121224.48767957087</v>
      </c>
      <c r="O99" s="87">
        <v>-125803.60665921147</v>
      </c>
      <c r="P99" s="87">
        <v>-130626.97369991722</v>
      </c>
      <c r="Q99" s="87">
        <v>-134934.31193487451</v>
      </c>
      <c r="R99" s="80"/>
      <c r="S99" s="92">
        <v>257</v>
      </c>
      <c r="T99" s="93" t="s">
        <v>701</v>
      </c>
      <c r="U99" s="87">
        <v>-4829.3358172268372</v>
      </c>
      <c r="V99" s="87">
        <v>-4880.229549355674</v>
      </c>
      <c r="W99" s="87">
        <v>-4995.8641817717644</v>
      </c>
      <c r="X99" s="87">
        <v>-5066.6802506240128</v>
      </c>
      <c r="Y99" s="87">
        <v>-5410.1955236699841</v>
      </c>
      <c r="Z99" s="87">
        <v>-5436.0311361708491</v>
      </c>
      <c r="AA99" s="87">
        <v>-5435.4487898498746</v>
      </c>
      <c r="AB99" s="87">
        <v>-5408.069399341879</v>
      </c>
      <c r="AC99" s="87">
        <v>-2727.5843174086317</v>
      </c>
      <c r="AD99" s="87">
        <v>-2829.0786569776801</v>
      </c>
      <c r="AE99" s="87">
        <v>-2902.815729498117</v>
      </c>
      <c r="AF99" s="87">
        <v>-2992.4028129495364</v>
      </c>
      <c r="AG99" s="87">
        <v>-3087.7431438344688</v>
      </c>
      <c r="AH99" s="87">
        <v>-3170.3745667365547</v>
      </c>
    </row>
    <row r="100" spans="1:34" s="78" customFormat="1">
      <c r="A100" s="74">
        <v>12</v>
      </c>
      <c r="B100" s="89">
        <v>260</v>
      </c>
      <c r="C100" s="90" t="s">
        <v>702</v>
      </c>
      <c r="D100" s="91">
        <v>-63850</v>
      </c>
      <c r="E100" s="75">
        <v>-63598</v>
      </c>
      <c r="F100" s="75">
        <v>-62826</v>
      </c>
      <c r="G100" s="75">
        <v>-64023</v>
      </c>
      <c r="H100" s="87">
        <v>-65767</v>
      </c>
      <c r="I100" s="87">
        <v>-68350</v>
      </c>
      <c r="J100" s="87">
        <v>-69083.038799999995</v>
      </c>
      <c r="K100" s="87">
        <v>-73426.384999999995</v>
      </c>
      <c r="L100" s="87">
        <v>-24174.96272</v>
      </c>
      <c r="M100" s="87">
        <v>-25518.673731487936</v>
      </c>
      <c r="N100" s="87">
        <v>-26810.025665634268</v>
      </c>
      <c r="O100" s="87">
        <v>-27347.885697953778</v>
      </c>
      <c r="P100" s="87">
        <v>-27801.588954059902</v>
      </c>
      <c r="Q100" s="87">
        <v>-28079.801441573836</v>
      </c>
      <c r="R100" s="80"/>
      <c r="S100" s="92">
        <v>260</v>
      </c>
      <c r="T100" s="93" t="s">
        <v>702</v>
      </c>
      <c r="U100" s="87">
        <v>-5894.5716395864101</v>
      </c>
      <c r="V100" s="87">
        <v>-5933.2027241347141</v>
      </c>
      <c r="W100" s="87">
        <v>-5991.4171275987037</v>
      </c>
      <c r="X100" s="87">
        <v>-6181.0195018343302</v>
      </c>
      <c r="Y100" s="87">
        <v>-6488.4569850039461</v>
      </c>
      <c r="Z100" s="87">
        <v>-6881.1033927312992</v>
      </c>
      <c r="AA100" s="87">
        <v>-6994.3341905436873</v>
      </c>
      <c r="AB100" s="87">
        <v>-7548.7185154723957</v>
      </c>
      <c r="AC100" s="87">
        <v>-2572.6255954027879</v>
      </c>
      <c r="AD100" s="87">
        <v>-2761.1635718987163</v>
      </c>
      <c r="AE100" s="87">
        <v>-2948.7489733429679</v>
      </c>
      <c r="AF100" s="87">
        <v>-3056.3126618187057</v>
      </c>
      <c r="AG100" s="87">
        <v>-3154.6112508861797</v>
      </c>
      <c r="AH100" s="87">
        <v>-3233.5100692738183</v>
      </c>
    </row>
    <row r="101" spans="1:34" s="78" customFormat="1">
      <c r="A101" s="74">
        <v>19</v>
      </c>
      <c r="B101" s="89">
        <v>261</v>
      </c>
      <c r="C101" s="90" t="s">
        <v>703</v>
      </c>
      <c r="D101" s="91">
        <v>-45410</v>
      </c>
      <c r="E101" s="75">
        <v>-43129</v>
      </c>
      <c r="F101" s="75">
        <v>-43994</v>
      </c>
      <c r="G101" s="75">
        <v>-46698</v>
      </c>
      <c r="H101" s="87">
        <v>-48651</v>
      </c>
      <c r="I101" s="87">
        <v>-49817</v>
      </c>
      <c r="J101" s="87">
        <v>-45423.759330000001</v>
      </c>
      <c r="K101" s="87">
        <v>-52380.616799999996</v>
      </c>
      <c r="L101" s="87">
        <v>-26298.824420000001</v>
      </c>
      <c r="M101" s="87">
        <v>-27993.211931391914</v>
      </c>
      <c r="N101" s="87">
        <v>-28964.48318512936</v>
      </c>
      <c r="O101" s="87">
        <v>-29837.010162182574</v>
      </c>
      <c r="P101" s="87">
        <v>-30790.390422909921</v>
      </c>
      <c r="Q101" s="87">
        <v>-31858.355259187465</v>
      </c>
      <c r="R101" s="80"/>
      <c r="S101" s="92">
        <v>261</v>
      </c>
      <c r="T101" s="93" t="s">
        <v>703</v>
      </c>
      <c r="U101" s="87">
        <v>-7077.618453865337</v>
      </c>
      <c r="V101" s="87">
        <v>-6756.8541438195207</v>
      </c>
      <c r="W101" s="87">
        <v>-6851.5807506618912</v>
      </c>
      <c r="X101" s="87">
        <v>-7255.7489123679297</v>
      </c>
      <c r="Y101" s="87">
        <v>-7539.2840539284052</v>
      </c>
      <c r="Z101" s="87">
        <v>-7740.3666873834682</v>
      </c>
      <c r="AA101" s="87">
        <v>-6963.6301287751039</v>
      </c>
      <c r="AB101" s="87">
        <v>-7892.2128672593035</v>
      </c>
      <c r="AC101" s="87">
        <v>-4097.6666282330943</v>
      </c>
      <c r="AD101" s="87">
        <v>-4370.52489170834</v>
      </c>
      <c r="AE101" s="87">
        <v>-4530.655902569898</v>
      </c>
      <c r="AF101" s="87">
        <v>-4677.3804925823133</v>
      </c>
      <c r="AG101" s="87">
        <v>-4837.4533264587462</v>
      </c>
      <c r="AH101" s="87">
        <v>-5014.6946732547567</v>
      </c>
    </row>
    <row r="102" spans="1:34" s="78" customFormat="1">
      <c r="A102" s="74">
        <v>11</v>
      </c>
      <c r="B102" s="89">
        <v>263</v>
      </c>
      <c r="C102" s="90" t="s">
        <v>704</v>
      </c>
      <c r="D102" s="91">
        <v>-52556</v>
      </c>
      <c r="E102" s="75">
        <v>-52314</v>
      </c>
      <c r="F102" s="75">
        <v>-52411</v>
      </c>
      <c r="G102" s="75">
        <v>-52304</v>
      </c>
      <c r="H102" s="87">
        <v>-54154</v>
      </c>
      <c r="I102" s="87">
        <v>-52971</v>
      </c>
      <c r="J102" s="87">
        <v>-53448.27547</v>
      </c>
      <c r="K102" s="87">
        <v>-55787.172780000001</v>
      </c>
      <c r="L102" s="87">
        <v>-21148.239600000001</v>
      </c>
      <c r="M102" s="87">
        <v>-20144.960534549718</v>
      </c>
      <c r="N102" s="87">
        <v>-22617.842521762032</v>
      </c>
      <c r="O102" s="87">
        <v>-23210.371564439763</v>
      </c>
      <c r="P102" s="87">
        <v>-23565.370251253687</v>
      </c>
      <c r="Q102" s="87">
        <v>-23918.516788337849</v>
      </c>
      <c r="R102" s="80"/>
      <c r="S102" s="92">
        <v>263</v>
      </c>
      <c r="T102" s="93" t="s">
        <v>704</v>
      </c>
      <c r="U102" s="87">
        <v>-6111.1627906976746</v>
      </c>
      <c r="V102" s="87">
        <v>-6195.4050213169121</v>
      </c>
      <c r="W102" s="87">
        <v>-6327.5383315223953</v>
      </c>
      <c r="X102" s="87">
        <v>-6415.3072488654489</v>
      </c>
      <c r="Y102" s="87">
        <v>-6770.9427356839205</v>
      </c>
      <c r="Z102" s="87">
        <v>-6744.4614209320098</v>
      </c>
      <c r="AA102" s="87">
        <v>-6888.552064699059</v>
      </c>
      <c r="AB102" s="87">
        <v>-7343.3161484796628</v>
      </c>
      <c r="AC102" s="87">
        <v>-2838.689879194631</v>
      </c>
      <c r="AD102" s="87">
        <v>-2747.914409296101</v>
      </c>
      <c r="AE102" s="87">
        <v>-3134.8361083523259</v>
      </c>
      <c r="AF102" s="87">
        <v>-3268.1458130723408</v>
      </c>
      <c r="AG102" s="87">
        <v>-3369.3694954609218</v>
      </c>
      <c r="AH102" s="87">
        <v>-3470.9790724623203</v>
      </c>
    </row>
    <row r="103" spans="1:34" s="78" customFormat="1">
      <c r="A103" s="74">
        <v>13</v>
      </c>
      <c r="B103" s="89">
        <v>265</v>
      </c>
      <c r="C103" s="90" t="s">
        <v>705</v>
      </c>
      <c r="D103" s="91">
        <v>-8314</v>
      </c>
      <c r="E103" s="75">
        <v>-8515</v>
      </c>
      <c r="F103" s="75">
        <v>-7834</v>
      </c>
      <c r="G103" s="75">
        <v>-8036</v>
      </c>
      <c r="H103" s="87">
        <v>-8148</v>
      </c>
      <c r="I103" s="87">
        <v>-7636</v>
      </c>
      <c r="J103" s="87">
        <v>-7929.6298599999991</v>
      </c>
      <c r="K103" s="87">
        <v>-7946.2069499999998</v>
      </c>
      <c r="L103" s="87">
        <v>-2648.3297299999999</v>
      </c>
      <c r="M103" s="87">
        <v>-2807.726563361834</v>
      </c>
      <c r="N103" s="87">
        <v>-2863.3632667701986</v>
      </c>
      <c r="O103" s="87">
        <v>-2974.9241413289878</v>
      </c>
      <c r="P103" s="87">
        <v>-3046.9223571886796</v>
      </c>
      <c r="Q103" s="87">
        <v>-3165.2421561588726</v>
      </c>
      <c r="R103" s="80"/>
      <c r="S103" s="92">
        <v>265</v>
      </c>
      <c r="T103" s="93" t="s">
        <v>705</v>
      </c>
      <c r="U103" s="87">
        <v>-6928.3333333333339</v>
      </c>
      <c r="V103" s="87">
        <v>-7334.1946597760552</v>
      </c>
      <c r="W103" s="87">
        <v>-6920.4946996466433</v>
      </c>
      <c r="X103" s="87">
        <v>-7285.5847688123304</v>
      </c>
      <c r="Y103" s="87">
        <v>-7434.3065693430653</v>
      </c>
      <c r="Z103" s="87">
        <v>-6897.9223125564595</v>
      </c>
      <c r="AA103" s="87">
        <v>-7288.2627389705876</v>
      </c>
      <c r="AB103" s="87">
        <v>-7468.2396146616538</v>
      </c>
      <c r="AC103" s="87">
        <v>-2493.7191431261772</v>
      </c>
      <c r="AD103" s="87">
        <v>-2681.6872620456866</v>
      </c>
      <c r="AE103" s="87">
        <v>-2774.5768088858513</v>
      </c>
      <c r="AF103" s="87">
        <v>-2925.1958125162123</v>
      </c>
      <c r="AG103" s="87">
        <v>-3037.8089303974871</v>
      </c>
      <c r="AH103" s="87">
        <v>-3200.4470739725707</v>
      </c>
    </row>
    <row r="104" spans="1:34" s="78" customFormat="1">
      <c r="A104" s="74">
        <v>4</v>
      </c>
      <c r="B104" s="89">
        <v>271</v>
      </c>
      <c r="C104" s="90" t="s">
        <v>706</v>
      </c>
      <c r="D104" s="91">
        <v>-43139</v>
      </c>
      <c r="E104" s="75">
        <v>-43536</v>
      </c>
      <c r="F104" s="75">
        <v>-42505</v>
      </c>
      <c r="G104" s="75">
        <v>-41503</v>
      </c>
      <c r="H104" s="87">
        <v>-43346</v>
      </c>
      <c r="I104" s="87">
        <v>-42383</v>
      </c>
      <c r="J104" s="87">
        <v>-43876.84244</v>
      </c>
      <c r="K104" s="87">
        <v>-46729.181039999996</v>
      </c>
      <c r="L104" s="87">
        <v>-17065.562739999998</v>
      </c>
      <c r="M104" s="87">
        <v>-15669.954814215913</v>
      </c>
      <c r="N104" s="87">
        <v>-18713.960496888674</v>
      </c>
      <c r="O104" s="87">
        <v>-19273.677841067576</v>
      </c>
      <c r="P104" s="87">
        <v>-19798.70140622418</v>
      </c>
      <c r="Q104" s="87">
        <v>-20338.418036860839</v>
      </c>
      <c r="R104" s="80"/>
      <c r="S104" s="92">
        <v>271</v>
      </c>
      <c r="T104" s="93" t="s">
        <v>706</v>
      </c>
      <c r="U104" s="87">
        <v>-5682.9139770781194</v>
      </c>
      <c r="V104" s="87">
        <v>-5806.3483595625503</v>
      </c>
      <c r="W104" s="87">
        <v>-5758.7047825497903</v>
      </c>
      <c r="X104" s="87">
        <v>-5743.564904511486</v>
      </c>
      <c r="Y104" s="87">
        <v>-6102.4919048289457</v>
      </c>
      <c r="Z104" s="87">
        <v>-6043.4906602024812</v>
      </c>
      <c r="AA104" s="87">
        <v>-6312.3064940296363</v>
      </c>
      <c r="AB104" s="87">
        <v>-6769.4018600608424</v>
      </c>
      <c r="AC104" s="87">
        <v>-2539.8962256288137</v>
      </c>
      <c r="AD104" s="87">
        <v>-2362.0673521579611</v>
      </c>
      <c r="AE104" s="87">
        <v>-2857.0932056318584</v>
      </c>
      <c r="AF104" s="87">
        <v>-2977.5494888100693</v>
      </c>
      <c r="AG104" s="87">
        <v>-3092.5806632652575</v>
      </c>
      <c r="AH104" s="87">
        <v>-3210.9911646449068</v>
      </c>
    </row>
    <row r="105" spans="1:34" s="78" customFormat="1">
      <c r="A105" s="74">
        <v>16</v>
      </c>
      <c r="B105" s="89">
        <v>272</v>
      </c>
      <c r="C105" s="90" t="s">
        <v>707</v>
      </c>
      <c r="D105" s="91">
        <v>-254136</v>
      </c>
      <c r="E105" s="75">
        <v>-259801</v>
      </c>
      <c r="F105" s="75">
        <v>-256587</v>
      </c>
      <c r="G105" s="75">
        <v>-265461</v>
      </c>
      <c r="H105" s="87">
        <v>-273234</v>
      </c>
      <c r="I105" s="87">
        <v>-281528</v>
      </c>
      <c r="J105" s="87">
        <v>-293535.37461</v>
      </c>
      <c r="K105" s="87">
        <v>-310123.00727</v>
      </c>
      <c r="L105" s="87">
        <v>-130871.49754000001</v>
      </c>
      <c r="M105" s="87">
        <v>-130898.04338342464</v>
      </c>
      <c r="N105" s="87">
        <v>-145188.25887901869</v>
      </c>
      <c r="O105" s="87">
        <v>-149759.38761344089</v>
      </c>
      <c r="P105" s="87">
        <v>-155230.20995729871</v>
      </c>
      <c r="Q105" s="87">
        <v>-159774.60796446956</v>
      </c>
      <c r="R105" s="80"/>
      <c r="S105" s="92">
        <v>272</v>
      </c>
      <c r="T105" s="93" t="s">
        <v>707</v>
      </c>
      <c r="U105" s="87">
        <v>-5342.3586293882699</v>
      </c>
      <c r="V105" s="87">
        <v>-5443.9368857783456</v>
      </c>
      <c r="W105" s="87">
        <v>-5376.5899042390465</v>
      </c>
      <c r="X105" s="87">
        <v>-5570.2415175105443</v>
      </c>
      <c r="Y105" s="87">
        <v>-5730.458673266081</v>
      </c>
      <c r="Z105" s="87">
        <v>-5893.1591727371688</v>
      </c>
      <c r="AA105" s="87">
        <v>-6126.9359537873879</v>
      </c>
      <c r="AB105" s="87">
        <v>-6460.0884737324504</v>
      </c>
      <c r="AC105" s="87">
        <v>-2733.15158908172</v>
      </c>
      <c r="AD105" s="87">
        <v>-2733.5347154371766</v>
      </c>
      <c r="AE105" s="87">
        <v>-3032.8429745784319</v>
      </c>
      <c r="AF105" s="87">
        <v>-3130.225688469387</v>
      </c>
      <c r="AG105" s="87">
        <v>-3247.2901273413531</v>
      </c>
      <c r="AH105" s="87">
        <v>-3346.2052434545858</v>
      </c>
    </row>
    <row r="106" spans="1:34" s="78" customFormat="1">
      <c r="A106" s="74">
        <v>19</v>
      </c>
      <c r="B106" s="89">
        <v>273</v>
      </c>
      <c r="C106" s="90" t="s">
        <v>708</v>
      </c>
      <c r="D106" s="91">
        <v>-23472</v>
      </c>
      <c r="E106" s="75">
        <v>-24582</v>
      </c>
      <c r="F106" s="75">
        <v>-24452</v>
      </c>
      <c r="G106" s="75">
        <v>-26419</v>
      </c>
      <c r="H106" s="87">
        <v>-27099</v>
      </c>
      <c r="I106" s="87">
        <v>-29049</v>
      </c>
      <c r="J106" s="87">
        <v>-30385.698529999998</v>
      </c>
      <c r="K106" s="87">
        <v>-31606.143329999999</v>
      </c>
      <c r="L106" s="87">
        <v>-12971.65322</v>
      </c>
      <c r="M106" s="87">
        <v>-13203.236871747993</v>
      </c>
      <c r="N106" s="87">
        <v>-14416.941852565371</v>
      </c>
      <c r="O106" s="87">
        <v>-14946.256896519968</v>
      </c>
      <c r="P106" s="87">
        <v>-15597.052661609585</v>
      </c>
      <c r="Q106" s="87">
        <v>-16263.435904467053</v>
      </c>
      <c r="R106" s="80"/>
      <c r="S106" s="92">
        <v>273</v>
      </c>
      <c r="T106" s="93" t="s">
        <v>708</v>
      </c>
      <c r="U106" s="87">
        <v>-6099.7920997921001</v>
      </c>
      <c r="V106" s="87">
        <v>-6423.3080742095635</v>
      </c>
      <c r="W106" s="87">
        <v>-6344.5770627919046</v>
      </c>
      <c r="X106" s="87">
        <v>-6890.7146583202921</v>
      </c>
      <c r="Y106" s="87">
        <v>-7046.0218408736355</v>
      </c>
      <c r="Z106" s="87">
        <v>-7401.0191082802548</v>
      </c>
      <c r="AA106" s="87">
        <v>-7617.3724066181994</v>
      </c>
      <c r="AB106" s="87">
        <v>-7903.5117104276069</v>
      </c>
      <c r="AC106" s="87">
        <v>-3274.8430244887654</v>
      </c>
      <c r="AD106" s="87">
        <v>-3327.4286471139094</v>
      </c>
      <c r="AE106" s="87">
        <v>-3627.8162688891221</v>
      </c>
      <c r="AF106" s="87">
        <v>-3757.228983539459</v>
      </c>
      <c r="AG106" s="87">
        <v>-3921.8135935653972</v>
      </c>
      <c r="AH106" s="87">
        <v>-4089.3728701199529</v>
      </c>
    </row>
    <row r="107" spans="1:34" s="78" customFormat="1">
      <c r="A107" s="74">
        <v>13</v>
      </c>
      <c r="B107" s="89">
        <v>275</v>
      </c>
      <c r="C107" s="90" t="s">
        <v>709</v>
      </c>
      <c r="D107" s="91">
        <v>-16641</v>
      </c>
      <c r="E107" s="75">
        <v>-17483</v>
      </c>
      <c r="F107" s="75">
        <v>-17928</v>
      </c>
      <c r="G107" s="75">
        <v>-17710</v>
      </c>
      <c r="H107" s="87">
        <v>-21631</v>
      </c>
      <c r="I107" s="87">
        <v>-16562</v>
      </c>
      <c r="J107" s="87">
        <v>-17695.60368</v>
      </c>
      <c r="K107" s="87">
        <v>-18859.217499999999</v>
      </c>
      <c r="L107" s="87">
        <v>-6302.5792799999999</v>
      </c>
      <c r="M107" s="87">
        <v>-6699.8615111808822</v>
      </c>
      <c r="N107" s="87">
        <v>-7120.1069458085858</v>
      </c>
      <c r="O107" s="87">
        <v>-7434.558578449778</v>
      </c>
      <c r="P107" s="87">
        <v>-7735.2283798737835</v>
      </c>
      <c r="Q107" s="87">
        <v>-8024.1668969181046</v>
      </c>
      <c r="R107" s="80"/>
      <c r="S107" s="92">
        <v>275</v>
      </c>
      <c r="T107" s="93" t="s">
        <v>709</v>
      </c>
      <c r="U107" s="87">
        <v>-6035.9085963003263</v>
      </c>
      <c r="V107" s="87">
        <v>-6350.5266981474751</v>
      </c>
      <c r="W107" s="87">
        <v>-6524.0174672489084</v>
      </c>
      <c r="X107" s="87">
        <v>-6564.1215715344697</v>
      </c>
      <c r="Y107" s="87">
        <v>-8234.107346783403</v>
      </c>
      <c r="Z107" s="87">
        <v>-6387.196297724643</v>
      </c>
      <c r="AA107" s="87">
        <v>-6842.847517401392</v>
      </c>
      <c r="AB107" s="87">
        <v>-7480.8478778262588</v>
      </c>
      <c r="AC107" s="87">
        <v>-2537.2702415458939</v>
      </c>
      <c r="AD107" s="87">
        <v>-2734.6373515024006</v>
      </c>
      <c r="AE107" s="87">
        <v>-2943.4092376223998</v>
      </c>
      <c r="AF107" s="87">
        <v>-3110.6939658785682</v>
      </c>
      <c r="AG107" s="87">
        <v>-3277.6391440143148</v>
      </c>
      <c r="AH107" s="87">
        <v>-3442.3710411489078</v>
      </c>
    </row>
    <row r="108" spans="1:34" s="78" customFormat="1">
      <c r="A108" s="74">
        <v>12</v>
      </c>
      <c r="B108" s="89">
        <v>276</v>
      </c>
      <c r="C108" s="90" t="s">
        <v>710</v>
      </c>
      <c r="D108" s="91">
        <v>-65238</v>
      </c>
      <c r="E108" s="75">
        <v>-66912</v>
      </c>
      <c r="F108" s="75">
        <v>-68841</v>
      </c>
      <c r="G108" s="75">
        <v>-71999</v>
      </c>
      <c r="H108" s="87">
        <v>-71783</v>
      </c>
      <c r="I108" s="87">
        <v>-73162</v>
      </c>
      <c r="J108" s="87">
        <v>-76744.350940000004</v>
      </c>
      <c r="K108" s="87">
        <v>-83713.499959999986</v>
      </c>
      <c r="L108" s="87">
        <v>-43024.62371</v>
      </c>
      <c r="M108" s="87">
        <v>-41808.731697733696</v>
      </c>
      <c r="N108" s="87">
        <v>-47222.346380644885</v>
      </c>
      <c r="O108" s="87">
        <v>-48609.037645614728</v>
      </c>
      <c r="P108" s="87">
        <v>-50052.435759682005</v>
      </c>
      <c r="Q108" s="87">
        <v>-51299.38840449907</v>
      </c>
      <c r="R108" s="80"/>
      <c r="S108" s="92">
        <v>276</v>
      </c>
      <c r="T108" s="93" t="s">
        <v>710</v>
      </c>
      <c r="U108" s="87">
        <v>-4399.9460443784992</v>
      </c>
      <c r="V108" s="87">
        <v>-4519.2489531271103</v>
      </c>
      <c r="W108" s="87">
        <v>-4642.0094403236681</v>
      </c>
      <c r="X108" s="87">
        <v>-4848.7440231665432</v>
      </c>
      <c r="Y108" s="87">
        <v>-4843.3304095540107</v>
      </c>
      <c r="Z108" s="87">
        <v>-4924.4127347378344</v>
      </c>
      <c r="AA108" s="87">
        <v>-5104.3798430329234</v>
      </c>
      <c r="AB108" s="87">
        <v>-5523.0916381869756</v>
      </c>
      <c r="AC108" s="87">
        <v>-2879.827557563588</v>
      </c>
      <c r="AD108" s="87">
        <v>-2796.7577562200613</v>
      </c>
      <c r="AE108" s="87">
        <v>-3159.5307360260194</v>
      </c>
      <c r="AF108" s="87">
        <v>-3255.3601423529817</v>
      </c>
      <c r="AG108" s="87">
        <v>-3356.745742048287</v>
      </c>
      <c r="AH108" s="87">
        <v>-3447.0762266159836</v>
      </c>
    </row>
    <row r="109" spans="1:34" s="78" customFormat="1">
      <c r="A109" s="74">
        <v>15</v>
      </c>
      <c r="B109" s="89">
        <v>280</v>
      </c>
      <c r="C109" s="90" t="s">
        <v>711</v>
      </c>
      <c r="D109" s="91">
        <v>-12626</v>
      </c>
      <c r="E109" s="75">
        <v>-12165</v>
      </c>
      <c r="F109" s="75">
        <v>-12408</v>
      </c>
      <c r="G109" s="75">
        <v>-12652</v>
      </c>
      <c r="H109" s="87">
        <v>-13305</v>
      </c>
      <c r="I109" s="87">
        <v>-13686</v>
      </c>
      <c r="J109" s="87">
        <v>-14059.684720000001</v>
      </c>
      <c r="K109" s="87">
        <v>-14245.370989999999</v>
      </c>
      <c r="L109" s="87">
        <v>-5417.6487200000001</v>
      </c>
      <c r="M109" s="87">
        <v>-5603.1630421646414</v>
      </c>
      <c r="N109" s="87">
        <v>-5800.8990460703799</v>
      </c>
      <c r="O109" s="87">
        <v>-5994.9700417857739</v>
      </c>
      <c r="P109" s="87">
        <v>-6253.0806449375768</v>
      </c>
      <c r="Q109" s="87">
        <v>-6434.742055604479</v>
      </c>
      <c r="R109" s="80"/>
      <c r="S109" s="92">
        <v>280</v>
      </c>
      <c r="T109" s="93" t="s">
        <v>711</v>
      </c>
      <c r="U109" s="87">
        <v>-5736.4834166288047</v>
      </c>
      <c r="V109" s="87">
        <v>-5603.4085674804237</v>
      </c>
      <c r="W109" s="87">
        <v>-5760.4456824512536</v>
      </c>
      <c r="X109" s="87">
        <v>-5962.2997172478799</v>
      </c>
      <c r="Y109" s="87">
        <v>-6405.8738565238318</v>
      </c>
      <c r="Z109" s="87">
        <v>-6617.9883945841393</v>
      </c>
      <c r="AA109" s="87">
        <v>-6858.3827902439034</v>
      </c>
      <c r="AB109" s="87">
        <v>-7038.2267737154152</v>
      </c>
      <c r="AC109" s="87">
        <v>-2672.7423384311792</v>
      </c>
      <c r="AD109" s="87">
        <v>-2780.7260755159509</v>
      </c>
      <c r="AE109" s="87">
        <v>-2893.2164818306132</v>
      </c>
      <c r="AF109" s="87">
        <v>-3004.9975146795859</v>
      </c>
      <c r="AG109" s="87">
        <v>-3154.9347350845496</v>
      </c>
      <c r="AH109" s="87">
        <v>-3264.7093128383963</v>
      </c>
    </row>
    <row r="110" spans="1:34" s="78" customFormat="1">
      <c r="A110" s="74">
        <v>2</v>
      </c>
      <c r="B110" s="89">
        <v>284</v>
      </c>
      <c r="C110" s="90" t="s">
        <v>712</v>
      </c>
      <c r="D110" s="91">
        <v>-13479</v>
      </c>
      <c r="E110" s="75">
        <v>-13466</v>
      </c>
      <c r="F110" s="75">
        <v>-13329</v>
      </c>
      <c r="G110" s="75">
        <v>-14308</v>
      </c>
      <c r="H110" s="87">
        <v>-14049</v>
      </c>
      <c r="I110" s="87">
        <v>-14031</v>
      </c>
      <c r="J110" s="87">
        <v>-14705.33857</v>
      </c>
      <c r="K110" s="87">
        <v>-16621.08224</v>
      </c>
      <c r="L110" s="87">
        <v>-4580.6463300000005</v>
      </c>
      <c r="M110" s="87">
        <v>-6552.476527914655</v>
      </c>
      <c r="N110" s="87">
        <v>-5031.7128228445654</v>
      </c>
      <c r="O110" s="87">
        <v>-5223.5564453977158</v>
      </c>
      <c r="P110" s="87">
        <v>-5441.7385819565952</v>
      </c>
      <c r="Q110" s="87">
        <v>-5645.4230123225752</v>
      </c>
      <c r="R110" s="80"/>
      <c r="S110" s="92">
        <v>284</v>
      </c>
      <c r="T110" s="93" t="s">
        <v>712</v>
      </c>
      <c r="U110" s="87">
        <v>-5618.5910796165062</v>
      </c>
      <c r="V110" s="87">
        <v>-5573.6754966887411</v>
      </c>
      <c r="W110" s="87">
        <v>-5650.2755404832551</v>
      </c>
      <c r="X110" s="87">
        <v>-6114.5299145299141</v>
      </c>
      <c r="Y110" s="87">
        <v>-6087.0883882149046</v>
      </c>
      <c r="Z110" s="87">
        <v>-6121.7277486910989</v>
      </c>
      <c r="AA110" s="87">
        <v>-6475.2701761338612</v>
      </c>
      <c r="AB110" s="87">
        <v>-7463.4406106870229</v>
      </c>
      <c r="AC110" s="87">
        <v>-2066.1462922868745</v>
      </c>
      <c r="AD110" s="87">
        <v>-2981.108520434329</v>
      </c>
      <c r="AE110" s="87">
        <v>-2311.3058442097222</v>
      </c>
      <c r="AF110" s="87">
        <v>-2421.6766089001926</v>
      </c>
      <c r="AG110" s="87">
        <v>-2544.0573080675995</v>
      </c>
      <c r="AH110" s="87">
        <v>-2665.4499586036709</v>
      </c>
    </row>
    <row r="111" spans="1:34" s="78" customFormat="1">
      <c r="A111" s="74">
        <v>8</v>
      </c>
      <c r="B111" s="89">
        <v>285</v>
      </c>
      <c r="C111" s="90" t="s">
        <v>713</v>
      </c>
      <c r="D111" s="91">
        <v>-300198</v>
      </c>
      <c r="E111" s="75">
        <v>-303129</v>
      </c>
      <c r="F111" s="75">
        <v>-294553</v>
      </c>
      <c r="G111" s="75">
        <v>-312931</v>
      </c>
      <c r="H111" s="87">
        <v>-310247</v>
      </c>
      <c r="I111" s="87">
        <v>-323691</v>
      </c>
      <c r="J111" s="87">
        <v>-338514.65495</v>
      </c>
      <c r="K111" s="87">
        <v>-366753.81183999998</v>
      </c>
      <c r="L111" s="87">
        <v>-118708.57362000001</v>
      </c>
      <c r="M111" s="87">
        <v>-128225.41511382101</v>
      </c>
      <c r="N111" s="87">
        <v>-134674.84722052538</v>
      </c>
      <c r="O111" s="87">
        <v>-137412.58396673214</v>
      </c>
      <c r="P111" s="87">
        <v>-140743.55577112423</v>
      </c>
      <c r="Q111" s="87">
        <v>-144031.59419161876</v>
      </c>
      <c r="R111" s="80"/>
      <c r="S111" s="92">
        <v>285</v>
      </c>
      <c r="T111" s="93" t="s">
        <v>713</v>
      </c>
      <c r="U111" s="87">
        <v>-5526.5744951122069</v>
      </c>
      <c r="V111" s="87">
        <v>-5594.1277428165431</v>
      </c>
      <c r="W111" s="87">
        <v>-5501.653000616373</v>
      </c>
      <c r="X111" s="87">
        <v>-5917.4214776014978</v>
      </c>
      <c r="Y111" s="87">
        <v>-5951.8666308560032</v>
      </c>
      <c r="Z111" s="87">
        <v>-6264.8254238600302</v>
      </c>
      <c r="AA111" s="87">
        <v>-6606.3241339942624</v>
      </c>
      <c r="AB111" s="87">
        <v>-7245.6647339826541</v>
      </c>
      <c r="AC111" s="87">
        <v>-2361.4198054505673</v>
      </c>
      <c r="AD111" s="87">
        <v>-2573.8255507702083</v>
      </c>
      <c r="AE111" s="87">
        <v>-2726.8738807104028</v>
      </c>
      <c r="AF111" s="87">
        <v>-2805.8272545990144</v>
      </c>
      <c r="AG111" s="87">
        <v>-2897.7466701899161</v>
      </c>
      <c r="AH111" s="87">
        <v>-2989.758052758044</v>
      </c>
    </row>
    <row r="112" spans="1:34" s="78" customFormat="1">
      <c r="A112" s="74">
        <v>8</v>
      </c>
      <c r="B112" s="89">
        <v>286</v>
      </c>
      <c r="C112" s="90" t="s">
        <v>714</v>
      </c>
      <c r="D112" s="91">
        <v>-493462</v>
      </c>
      <c r="E112" s="75">
        <v>-498872</v>
      </c>
      <c r="F112" s="75">
        <v>-493156</v>
      </c>
      <c r="G112" s="75">
        <v>-513187</v>
      </c>
      <c r="H112" s="87">
        <v>-523161</v>
      </c>
      <c r="I112" s="87">
        <v>-519870</v>
      </c>
      <c r="J112" s="87">
        <v>-547394.20256000001</v>
      </c>
      <c r="K112" s="87">
        <v>-564122.02221000008</v>
      </c>
      <c r="L112" s="87">
        <v>-187034.92450999998</v>
      </c>
      <c r="M112" s="87">
        <v>-181238.32673865531</v>
      </c>
      <c r="N112" s="87">
        <v>-207078.82726238287</v>
      </c>
      <c r="O112" s="87">
        <v>-211035.00977821852</v>
      </c>
      <c r="P112" s="87">
        <v>-216647.28521448508</v>
      </c>
      <c r="Q112" s="87">
        <v>-221652.22826337122</v>
      </c>
      <c r="R112" s="80"/>
      <c r="S112" s="92">
        <v>286</v>
      </c>
      <c r="T112" s="93" t="s">
        <v>714</v>
      </c>
      <c r="U112" s="87">
        <v>-5747.6209888765943</v>
      </c>
      <c r="V112" s="87">
        <v>-5848.0294469322207</v>
      </c>
      <c r="W112" s="87">
        <v>-5857.237873533184</v>
      </c>
      <c r="X112" s="87">
        <v>-6169.8185796554335</v>
      </c>
      <c r="Y112" s="87">
        <v>-6371.2323261846486</v>
      </c>
      <c r="Z112" s="87">
        <v>-6403.3650707625602</v>
      </c>
      <c r="AA112" s="87">
        <v>-6803.8158768986004</v>
      </c>
      <c r="AB112" s="87">
        <v>-7102.2173539890982</v>
      </c>
      <c r="AC112" s="87">
        <v>-2376.2838367912182</v>
      </c>
      <c r="AD112" s="87">
        <v>-2326.0732935296382</v>
      </c>
      <c r="AE112" s="87">
        <v>-2684.280604865939</v>
      </c>
      <c r="AF112" s="87">
        <v>-2762.5637807885551</v>
      </c>
      <c r="AG112" s="87">
        <v>-2863.4701121411213</v>
      </c>
      <c r="AH112" s="87">
        <v>-2957.255687151393</v>
      </c>
    </row>
    <row r="113" spans="1:34" s="78" customFormat="1">
      <c r="A113" s="74">
        <v>15</v>
      </c>
      <c r="B113" s="89">
        <v>287</v>
      </c>
      <c r="C113" s="90" t="s">
        <v>715</v>
      </c>
      <c r="D113" s="91">
        <v>-38967</v>
      </c>
      <c r="E113" s="75">
        <v>-35750</v>
      </c>
      <c r="F113" s="75">
        <v>-38848</v>
      </c>
      <c r="G113" s="75">
        <v>-40537</v>
      </c>
      <c r="H113" s="87">
        <v>-44152</v>
      </c>
      <c r="I113" s="87">
        <v>-44027</v>
      </c>
      <c r="J113" s="87">
        <v>-44299.818319999998</v>
      </c>
      <c r="K113" s="87">
        <v>-48528.866139999998</v>
      </c>
      <c r="L113" s="87">
        <v>-18841.125700000001</v>
      </c>
      <c r="M113" s="87">
        <v>-19229.250603821085</v>
      </c>
      <c r="N113" s="87">
        <v>-20367.325659374801</v>
      </c>
      <c r="O113" s="87">
        <v>-20910.668342718989</v>
      </c>
      <c r="P113" s="87">
        <v>-21607.580250566487</v>
      </c>
      <c r="Q113" s="87">
        <v>-22335.56616008548</v>
      </c>
      <c r="R113" s="80"/>
      <c r="S113" s="92">
        <v>287</v>
      </c>
      <c r="T113" s="93" t="s">
        <v>715</v>
      </c>
      <c r="U113" s="87">
        <v>-5736.3462387752097</v>
      </c>
      <c r="V113" s="87">
        <v>-5314.404638025866</v>
      </c>
      <c r="W113" s="87">
        <v>-5852.3651702319976</v>
      </c>
      <c r="X113" s="87">
        <v>-6145.6943602183146</v>
      </c>
      <c r="Y113" s="87">
        <v>-6807.2772124576013</v>
      </c>
      <c r="Z113" s="87">
        <v>-6874.9219237976267</v>
      </c>
      <c r="AA113" s="87">
        <v>-6943.5451912225708</v>
      </c>
      <c r="AB113" s="87">
        <v>-7774.5700320410124</v>
      </c>
      <c r="AC113" s="87">
        <v>-3049.712803496277</v>
      </c>
      <c r="AD113" s="87">
        <v>-3147.6920287806656</v>
      </c>
      <c r="AE113" s="87">
        <v>-3368.1702760666117</v>
      </c>
      <c r="AF113" s="87">
        <v>-3492.0955816163978</v>
      </c>
      <c r="AG113" s="87">
        <v>-3643.1597117798833</v>
      </c>
      <c r="AH113" s="87">
        <v>-3802.4457201371265</v>
      </c>
    </row>
    <row r="114" spans="1:34" s="78" customFormat="1">
      <c r="A114" s="74">
        <v>15</v>
      </c>
      <c r="B114" s="89">
        <v>288</v>
      </c>
      <c r="C114" s="90" t="s">
        <v>716</v>
      </c>
      <c r="D114" s="91">
        <v>-37714</v>
      </c>
      <c r="E114" s="75">
        <v>-37641</v>
      </c>
      <c r="F114" s="75">
        <v>-37357</v>
      </c>
      <c r="G114" s="75">
        <v>-38535</v>
      </c>
      <c r="H114" s="87">
        <v>-38271</v>
      </c>
      <c r="I114" s="87">
        <v>-38674</v>
      </c>
      <c r="J114" s="87">
        <v>-40522.814780000001</v>
      </c>
      <c r="K114" s="87">
        <v>-41637.69485</v>
      </c>
      <c r="L114" s="87">
        <v>-17099.5373</v>
      </c>
      <c r="M114" s="87">
        <v>-17770.002400430087</v>
      </c>
      <c r="N114" s="87">
        <v>-17784.669093128563</v>
      </c>
      <c r="O114" s="87">
        <v>-18110.240604472972</v>
      </c>
      <c r="P114" s="87">
        <v>-18634.317639491626</v>
      </c>
      <c r="Q114" s="87">
        <v>-19105.10363348855</v>
      </c>
      <c r="R114" s="80"/>
      <c r="S114" s="92">
        <v>288</v>
      </c>
      <c r="T114" s="93" t="s">
        <v>716</v>
      </c>
      <c r="U114" s="87">
        <v>-5644.1185273870105</v>
      </c>
      <c r="V114" s="87">
        <v>-5685.9516616314204</v>
      </c>
      <c r="W114" s="87">
        <v>-5719.9510029092025</v>
      </c>
      <c r="X114" s="87">
        <v>-5920.2642495006912</v>
      </c>
      <c r="Y114" s="87">
        <v>-5953.7958929682645</v>
      </c>
      <c r="Z114" s="87">
        <v>-6027.7431421446381</v>
      </c>
      <c r="AA114" s="87">
        <v>-6290.4090003104629</v>
      </c>
      <c r="AB114" s="87">
        <v>-6500.8110616705699</v>
      </c>
      <c r="AC114" s="87">
        <v>-2726.3292889030613</v>
      </c>
      <c r="AD114" s="87">
        <v>-2855.0775064958366</v>
      </c>
      <c r="AE114" s="87">
        <v>-2879.1758285783653</v>
      </c>
      <c r="AF114" s="87">
        <v>-2953.8803791343944</v>
      </c>
      <c r="AG114" s="87">
        <v>-3062.8398487001359</v>
      </c>
      <c r="AH114" s="87">
        <v>-3165.1927822214298</v>
      </c>
    </row>
    <row r="115" spans="1:34" s="78" customFormat="1">
      <c r="A115" s="74">
        <v>18</v>
      </c>
      <c r="B115" s="89">
        <v>290</v>
      </c>
      <c r="C115" s="90" t="s">
        <v>717</v>
      </c>
      <c r="D115" s="91">
        <v>-60445</v>
      </c>
      <c r="E115" s="75">
        <v>-59843</v>
      </c>
      <c r="F115" s="75">
        <v>-59660</v>
      </c>
      <c r="G115" s="75">
        <v>-60492</v>
      </c>
      <c r="H115" s="87">
        <v>-60433</v>
      </c>
      <c r="I115" s="87">
        <v>-62193</v>
      </c>
      <c r="J115" s="87">
        <v>-62442.941840000007</v>
      </c>
      <c r="K115" s="87">
        <v>-63990.923569999999</v>
      </c>
      <c r="L115" s="87">
        <v>-21485.895140000001</v>
      </c>
      <c r="M115" s="87">
        <v>-22736.862727197578</v>
      </c>
      <c r="N115" s="87">
        <v>-23637.816229960732</v>
      </c>
      <c r="O115" s="87">
        <v>-23701.657289983981</v>
      </c>
      <c r="P115" s="87">
        <v>-24233.085326439988</v>
      </c>
      <c r="Q115" s="87">
        <v>-24638.565445973221</v>
      </c>
      <c r="R115" s="80"/>
      <c r="S115" s="92">
        <v>290</v>
      </c>
      <c r="T115" s="93" t="s">
        <v>717</v>
      </c>
      <c r="U115" s="87">
        <v>-6864.0699523052472</v>
      </c>
      <c r="V115" s="87">
        <v>-6920.6661269804554</v>
      </c>
      <c r="W115" s="87">
        <v>-7019.6493705141775</v>
      </c>
      <c r="X115" s="87">
        <v>-7262.8166646656264</v>
      </c>
      <c r="Y115" s="87">
        <v>-7378.8766788766789</v>
      </c>
      <c r="Z115" s="87">
        <v>-7733.5239990052223</v>
      </c>
      <c r="AA115" s="87">
        <v>-7876.2540161453089</v>
      </c>
      <c r="AB115" s="87">
        <v>-8251.5697704706636</v>
      </c>
      <c r="AC115" s="87">
        <v>-2822.2639091028504</v>
      </c>
      <c r="AD115" s="87">
        <v>-3040.9071455393309</v>
      </c>
      <c r="AE115" s="87">
        <v>-3217.3426201117099</v>
      </c>
      <c r="AF115" s="87">
        <v>-3284.1426202000807</v>
      </c>
      <c r="AG115" s="87">
        <v>-3417.92458765021</v>
      </c>
      <c r="AH115" s="87">
        <v>-3536.4669794708225</v>
      </c>
    </row>
    <row r="116" spans="1:34" s="78" customFormat="1">
      <c r="A116" s="74">
        <v>6</v>
      </c>
      <c r="B116" s="89">
        <v>291</v>
      </c>
      <c r="C116" s="90" t="s">
        <v>718</v>
      </c>
      <c r="D116" s="91">
        <v>-15455</v>
      </c>
      <c r="E116" s="75">
        <v>-15921</v>
      </c>
      <c r="F116" s="75">
        <v>-15056</v>
      </c>
      <c r="G116" s="75">
        <v>-15580</v>
      </c>
      <c r="H116" s="87">
        <v>-15701</v>
      </c>
      <c r="I116" s="87">
        <v>-15956</v>
      </c>
      <c r="J116" s="87">
        <v>-16746.920620000001</v>
      </c>
      <c r="K116" s="87">
        <v>-18288.622360000001</v>
      </c>
      <c r="L116" s="87">
        <v>-6026.4907899999998</v>
      </c>
      <c r="M116" s="87">
        <v>-6147.0997580103895</v>
      </c>
      <c r="N116" s="87">
        <v>-6606.83088759164</v>
      </c>
      <c r="O116" s="87">
        <v>-6790.9196013445353</v>
      </c>
      <c r="P116" s="87">
        <v>-7117.4658356375294</v>
      </c>
      <c r="Q116" s="87">
        <v>-7378.4118241929937</v>
      </c>
      <c r="R116" s="80"/>
      <c r="S116" s="92">
        <v>291</v>
      </c>
      <c r="T116" s="93" t="s">
        <v>718</v>
      </c>
      <c r="U116" s="87">
        <v>-6621.6795201371033</v>
      </c>
      <c r="V116" s="87">
        <v>-6964.5669291338581</v>
      </c>
      <c r="W116" s="87">
        <v>-6685.6127886323266</v>
      </c>
      <c r="X116" s="87">
        <v>-6961.5728328865061</v>
      </c>
      <c r="Y116" s="87">
        <v>-7117.4070716228462</v>
      </c>
      <c r="Z116" s="87">
        <v>-7383.618695048589</v>
      </c>
      <c r="AA116" s="87">
        <v>-7760.3895366079705</v>
      </c>
      <c r="AB116" s="87">
        <v>-8630.7797829164701</v>
      </c>
      <c r="AC116" s="87">
        <v>-2914.1638249516441</v>
      </c>
      <c r="AD116" s="87">
        <v>-3010.332888349848</v>
      </c>
      <c r="AE116" s="87">
        <v>-3278.8242618320792</v>
      </c>
      <c r="AF116" s="87">
        <v>-3414.2381102788008</v>
      </c>
      <c r="AG116" s="87">
        <v>-3618.4371304715451</v>
      </c>
      <c r="AH116" s="87">
        <v>-3791.5785324732751</v>
      </c>
    </row>
    <row r="117" spans="1:34" s="78" customFormat="1">
      <c r="A117" s="74">
        <v>11</v>
      </c>
      <c r="B117" s="89">
        <v>297</v>
      </c>
      <c r="C117" s="90" t="s">
        <v>719</v>
      </c>
      <c r="D117" s="91">
        <v>-562706</v>
      </c>
      <c r="E117" s="75">
        <v>-574107</v>
      </c>
      <c r="F117" s="75">
        <v>-599113</v>
      </c>
      <c r="G117" s="75">
        <v>-620123</v>
      </c>
      <c r="H117" s="87">
        <v>-660008</v>
      </c>
      <c r="I117" s="87">
        <v>-689551</v>
      </c>
      <c r="J117" s="87">
        <v>-705865.57228999992</v>
      </c>
      <c r="K117" s="87">
        <v>-762831.91871</v>
      </c>
      <c r="L117" s="87">
        <v>-296402.71062000003</v>
      </c>
      <c r="M117" s="87">
        <v>-292469.09198044112</v>
      </c>
      <c r="N117" s="87">
        <v>-335139.20840208163</v>
      </c>
      <c r="O117" s="87">
        <v>-349079.72756891587</v>
      </c>
      <c r="P117" s="87">
        <v>-364358.66738516802</v>
      </c>
      <c r="Q117" s="87">
        <v>-377758.16571130889</v>
      </c>
      <c r="R117" s="80"/>
      <c r="S117" s="92">
        <v>297</v>
      </c>
      <c r="T117" s="93" t="s">
        <v>719</v>
      </c>
      <c r="U117" s="87">
        <v>-4812.7025940592366</v>
      </c>
      <c r="V117" s="87">
        <v>-4876.0574146424324</v>
      </c>
      <c r="W117" s="87">
        <v>-5068.2519943489915</v>
      </c>
      <c r="X117" s="87">
        <v>-5225.8730533270418</v>
      </c>
      <c r="Y117" s="87">
        <v>-5533.173488036753</v>
      </c>
      <c r="Z117" s="87">
        <v>-5736.2199484235925</v>
      </c>
      <c r="AA117" s="87">
        <v>-5807.5378449602194</v>
      </c>
      <c r="AB117" s="87">
        <v>-6222.4245779565072</v>
      </c>
      <c r="AC117" s="87">
        <v>-2425.0381311668548</v>
      </c>
      <c r="AD117" s="87">
        <v>-2382.1939024088451</v>
      </c>
      <c r="AE117" s="87">
        <v>-2718.410255927985</v>
      </c>
      <c r="AF117" s="87">
        <v>-2820.4132502396874</v>
      </c>
      <c r="AG117" s="87">
        <v>-2933.0542755900024</v>
      </c>
      <c r="AH117" s="87">
        <v>-3030.5265558343608</v>
      </c>
    </row>
    <row r="118" spans="1:34" s="78" customFormat="1">
      <c r="A118" s="74">
        <v>14</v>
      </c>
      <c r="B118" s="89">
        <v>300</v>
      </c>
      <c r="C118" s="90" t="s">
        <v>720</v>
      </c>
      <c r="D118" s="91">
        <v>-22678</v>
      </c>
      <c r="E118" s="75">
        <v>-22336</v>
      </c>
      <c r="F118" s="75">
        <v>-22511</v>
      </c>
      <c r="G118" s="75">
        <v>-22993</v>
      </c>
      <c r="H118" s="87">
        <v>-23561</v>
      </c>
      <c r="I118" s="87">
        <v>-23804</v>
      </c>
      <c r="J118" s="87">
        <v>-24863.859789999999</v>
      </c>
      <c r="K118" s="87">
        <v>-25344.379829999998</v>
      </c>
      <c r="L118" s="87">
        <v>-10830.370140000001</v>
      </c>
      <c r="M118" s="87">
        <v>-11068.642216743783</v>
      </c>
      <c r="N118" s="87">
        <v>-11664.580024095341</v>
      </c>
      <c r="O118" s="87">
        <v>-12047.269020905014</v>
      </c>
      <c r="P118" s="87">
        <v>-12597.06749243497</v>
      </c>
      <c r="Q118" s="87">
        <v>-13008.950771314436</v>
      </c>
      <c r="R118" s="80"/>
      <c r="S118" s="92">
        <v>300</v>
      </c>
      <c r="T118" s="93" t="s">
        <v>720</v>
      </c>
      <c r="U118" s="87">
        <v>-6104.4414535666219</v>
      </c>
      <c r="V118" s="87">
        <v>-6053.1165311653122</v>
      </c>
      <c r="W118" s="87">
        <v>-6189.4418476766568</v>
      </c>
      <c r="X118" s="87">
        <v>-6437.0100783874586</v>
      </c>
      <c r="Y118" s="87">
        <v>-6635.0323852435931</v>
      </c>
      <c r="Z118" s="87">
        <v>-6735.7102433503114</v>
      </c>
      <c r="AA118" s="87">
        <v>-7047.579305555555</v>
      </c>
      <c r="AB118" s="87">
        <v>-7373.9830753564156</v>
      </c>
      <c r="AC118" s="87">
        <v>-3163.999456617003</v>
      </c>
      <c r="AD118" s="87">
        <v>-3267.978215749567</v>
      </c>
      <c r="AE118" s="87">
        <v>-3477.8115754607456</v>
      </c>
      <c r="AF118" s="87">
        <v>-3629.7887981033487</v>
      </c>
      <c r="AG118" s="87">
        <v>-3832.3904753376846</v>
      </c>
      <c r="AH118" s="87">
        <v>-3994.1512960744353</v>
      </c>
    </row>
    <row r="119" spans="1:34" s="78" customFormat="1">
      <c r="A119" s="74">
        <v>14</v>
      </c>
      <c r="B119" s="89">
        <v>301</v>
      </c>
      <c r="C119" s="90" t="s">
        <v>721</v>
      </c>
      <c r="D119" s="91">
        <v>-130204</v>
      </c>
      <c r="E119" s="75">
        <v>-127155</v>
      </c>
      <c r="F119" s="75">
        <v>-126740</v>
      </c>
      <c r="G119" s="75">
        <v>-126404</v>
      </c>
      <c r="H119" s="87">
        <v>-132764</v>
      </c>
      <c r="I119" s="87">
        <v>-138251</v>
      </c>
      <c r="J119" s="87">
        <v>-147310.69586000001</v>
      </c>
      <c r="K119" s="87">
        <v>-145450.02512999999</v>
      </c>
      <c r="L119" s="87">
        <v>-53644.450819999998</v>
      </c>
      <c r="M119" s="87">
        <v>-54198.243719853286</v>
      </c>
      <c r="N119" s="87">
        <v>-57244.250430168075</v>
      </c>
      <c r="O119" s="87">
        <v>-58222.396481454853</v>
      </c>
      <c r="P119" s="87">
        <v>-59505.381831287836</v>
      </c>
      <c r="Q119" s="87">
        <v>-60502.745169558933</v>
      </c>
      <c r="R119" s="80"/>
      <c r="S119" s="92">
        <v>301</v>
      </c>
      <c r="T119" s="93" t="s">
        <v>721</v>
      </c>
      <c r="U119" s="87">
        <v>-5990.7978282874756</v>
      </c>
      <c r="V119" s="87">
        <v>-5913.9109808846106</v>
      </c>
      <c r="W119" s="87">
        <v>-5977.4560203744759</v>
      </c>
      <c r="X119" s="87">
        <v>-6033.0278732340594</v>
      </c>
      <c r="Y119" s="87">
        <v>-6420.5435728793891</v>
      </c>
      <c r="Z119" s="87">
        <v>-6758.4571763785689</v>
      </c>
      <c r="AA119" s="87">
        <v>-7293.6919275139871</v>
      </c>
      <c r="AB119" s="87">
        <v>-7312.7212232277525</v>
      </c>
      <c r="AC119" s="87">
        <v>-2719.4794089019565</v>
      </c>
      <c r="AD119" s="87">
        <v>-2780.1099625469756</v>
      </c>
      <c r="AE119" s="87">
        <v>-2970.7950817462283</v>
      </c>
      <c r="AF119" s="87">
        <v>-3056.4542223452595</v>
      </c>
      <c r="AG119" s="87">
        <v>-3159.4659568486691</v>
      </c>
      <c r="AH119" s="87">
        <v>-3248.9928670153008</v>
      </c>
    </row>
    <row r="120" spans="1:34" s="78" customFormat="1">
      <c r="A120" s="74">
        <v>2</v>
      </c>
      <c r="B120" s="89">
        <v>304</v>
      </c>
      <c r="C120" s="90" t="s">
        <v>722</v>
      </c>
      <c r="D120" s="91">
        <v>-5898</v>
      </c>
      <c r="E120" s="75">
        <v>-5959</v>
      </c>
      <c r="F120" s="75">
        <v>-5446</v>
      </c>
      <c r="G120" s="75">
        <v>-6073</v>
      </c>
      <c r="H120" s="87">
        <v>-6295</v>
      </c>
      <c r="I120" s="87">
        <v>-6116</v>
      </c>
      <c r="J120" s="87">
        <v>-7195.274260000001</v>
      </c>
      <c r="K120" s="87">
        <v>-7469.0900199999996</v>
      </c>
      <c r="L120" s="87">
        <v>-2775.2109700000001</v>
      </c>
      <c r="M120" s="87">
        <v>-2625.273613483299</v>
      </c>
      <c r="N120" s="87">
        <v>-3152.0917169391669</v>
      </c>
      <c r="O120" s="87">
        <v>-3300.9780610039775</v>
      </c>
      <c r="P120" s="87">
        <v>-3471.2051165739886</v>
      </c>
      <c r="Q120" s="87">
        <v>-3629.3615709426258</v>
      </c>
      <c r="R120" s="80"/>
      <c r="S120" s="92">
        <v>304</v>
      </c>
      <c r="T120" s="93" t="s">
        <v>722</v>
      </c>
      <c r="U120" s="87">
        <v>-6589.9441340782123</v>
      </c>
      <c r="V120" s="87">
        <v>-6562.7753303964755</v>
      </c>
      <c r="W120" s="87">
        <v>-5900.3250270855906</v>
      </c>
      <c r="X120" s="87">
        <v>-6558.3153347732186</v>
      </c>
      <c r="Y120" s="87">
        <v>-6633.2982086406746</v>
      </c>
      <c r="Z120" s="87">
        <v>-6357.5883575883581</v>
      </c>
      <c r="AA120" s="87">
        <v>-7410.1691658084455</v>
      </c>
      <c r="AB120" s="87">
        <v>-7862.2000210526312</v>
      </c>
      <c r="AC120" s="87">
        <v>-2745.0157962413455</v>
      </c>
      <c r="AD120" s="87">
        <v>-2561.242549739804</v>
      </c>
      <c r="AE120" s="87">
        <v>-3039.6255708188687</v>
      </c>
      <c r="AF120" s="87">
        <v>-3143.7886295275975</v>
      </c>
      <c r="AG120" s="87">
        <v>-3262.4108238477338</v>
      </c>
      <c r="AH120" s="87">
        <v>-3376.1502985512798</v>
      </c>
    </row>
    <row r="121" spans="1:34" s="78" customFormat="1">
      <c r="A121" s="74">
        <v>17</v>
      </c>
      <c r="B121" s="89">
        <v>305</v>
      </c>
      <c r="C121" s="90" t="s">
        <v>723</v>
      </c>
      <c r="D121" s="91">
        <v>-93356</v>
      </c>
      <c r="E121" s="75">
        <v>-91418</v>
      </c>
      <c r="F121" s="75">
        <v>-91020</v>
      </c>
      <c r="G121" s="75">
        <v>-92691</v>
      </c>
      <c r="H121" s="87">
        <v>-96328</v>
      </c>
      <c r="I121" s="87">
        <v>-96457</v>
      </c>
      <c r="J121" s="87">
        <v>-99200.589319999999</v>
      </c>
      <c r="K121" s="87">
        <v>-103170.70116</v>
      </c>
      <c r="L121" s="87">
        <v>-42773.951639999999</v>
      </c>
      <c r="M121" s="87">
        <v>-45181.338483847932</v>
      </c>
      <c r="N121" s="87">
        <v>-47000.141279415569</v>
      </c>
      <c r="O121" s="87">
        <v>-47976.092073177984</v>
      </c>
      <c r="P121" s="87">
        <v>-49203.083857389509</v>
      </c>
      <c r="Q121" s="87">
        <v>-50088.785710833021</v>
      </c>
      <c r="R121" s="80"/>
      <c r="S121" s="92">
        <v>305</v>
      </c>
      <c r="T121" s="93" t="s">
        <v>723</v>
      </c>
      <c r="U121" s="87">
        <v>-5950.7904130545639</v>
      </c>
      <c r="V121" s="87">
        <v>-5885.4052662074291</v>
      </c>
      <c r="W121" s="87">
        <v>-5915.7675809177172</v>
      </c>
      <c r="X121" s="87">
        <v>-6095.2850660879858</v>
      </c>
      <c r="Y121" s="87">
        <v>-6365.0059468745867</v>
      </c>
      <c r="Z121" s="87">
        <v>-6340.4325248143041</v>
      </c>
      <c r="AA121" s="87">
        <v>-6541.4170339597758</v>
      </c>
      <c r="AB121" s="87">
        <v>-6811.7457520137332</v>
      </c>
      <c r="AC121" s="87">
        <v>-2874.4003521268733</v>
      </c>
      <c r="AD121" s="87">
        <v>-3057.751657001078</v>
      </c>
      <c r="AE121" s="87">
        <v>-3203.1718993672439</v>
      </c>
      <c r="AF121" s="87">
        <v>-3291.8959841620685</v>
      </c>
      <c r="AG121" s="87">
        <v>-3399.4116248023706</v>
      </c>
      <c r="AH121" s="87">
        <v>-3484.6796793399903</v>
      </c>
    </row>
    <row r="122" spans="1:34" s="78" customFormat="1">
      <c r="A122" s="74">
        <v>13</v>
      </c>
      <c r="B122" s="89">
        <v>312</v>
      </c>
      <c r="C122" s="90" t="s">
        <v>725</v>
      </c>
      <c r="D122" s="91">
        <v>-8611</v>
      </c>
      <c r="E122" s="75">
        <v>-9139</v>
      </c>
      <c r="F122" s="75">
        <v>-8519</v>
      </c>
      <c r="G122" s="75">
        <v>-8891</v>
      </c>
      <c r="H122" s="87">
        <v>-10745</v>
      </c>
      <c r="I122" s="87">
        <v>-8673</v>
      </c>
      <c r="J122" s="87">
        <v>-8912.4196400000001</v>
      </c>
      <c r="K122" s="87">
        <v>-9612.8965900000003</v>
      </c>
      <c r="L122" s="87">
        <v>-3512.2424300000002</v>
      </c>
      <c r="M122" s="87">
        <v>-3427.6276419571686</v>
      </c>
      <c r="N122" s="87">
        <v>-3916.4269394170205</v>
      </c>
      <c r="O122" s="87">
        <v>-4060.5009625638495</v>
      </c>
      <c r="P122" s="87">
        <v>-4224.1487011010167</v>
      </c>
      <c r="Q122" s="87">
        <v>-4378.7987583179938</v>
      </c>
      <c r="R122" s="80"/>
      <c r="S122" s="92">
        <v>312</v>
      </c>
      <c r="T122" s="93" t="s">
        <v>725</v>
      </c>
      <c r="U122" s="87">
        <v>-6244.3799854967374</v>
      </c>
      <c r="V122" s="87">
        <v>-6646.545454545454</v>
      </c>
      <c r="W122" s="87">
        <v>-6301.0355029585799</v>
      </c>
      <c r="X122" s="87">
        <v>-6620.2531645569616</v>
      </c>
      <c r="Y122" s="87">
        <v>-8183.5491241431837</v>
      </c>
      <c r="Z122" s="87">
        <v>-6733.695652173913</v>
      </c>
      <c r="AA122" s="87">
        <v>-7234.1068506493502</v>
      </c>
      <c r="AB122" s="87">
        <v>-8037.5389548494986</v>
      </c>
      <c r="AC122" s="87">
        <v>-2883.6144745484403</v>
      </c>
      <c r="AD122" s="87">
        <v>-2858.7386505063955</v>
      </c>
      <c r="AE122" s="87">
        <v>-3321.8209833901783</v>
      </c>
      <c r="AF122" s="87">
        <v>-3497.4168497535311</v>
      </c>
      <c r="AG122" s="87">
        <v>-3695.6681549440214</v>
      </c>
      <c r="AH122" s="87">
        <v>-3895.7284326672543</v>
      </c>
    </row>
    <row r="123" spans="1:34" s="78" customFormat="1">
      <c r="A123" s="74">
        <v>7</v>
      </c>
      <c r="B123" s="89">
        <v>316</v>
      </c>
      <c r="C123" s="90" t="s">
        <v>726</v>
      </c>
      <c r="D123" s="91">
        <v>-23839</v>
      </c>
      <c r="E123" s="75">
        <v>-23821</v>
      </c>
      <c r="F123" s="75">
        <v>-22406</v>
      </c>
      <c r="G123" s="75">
        <v>-23233</v>
      </c>
      <c r="H123" s="87">
        <v>-23628</v>
      </c>
      <c r="I123" s="87">
        <v>-22720</v>
      </c>
      <c r="J123" s="87">
        <v>-24350.098000000002</v>
      </c>
      <c r="K123" s="87">
        <v>-26319.248050000002</v>
      </c>
      <c r="L123" s="87">
        <v>-10319.39883</v>
      </c>
      <c r="M123" s="87">
        <v>-9552.1408435873964</v>
      </c>
      <c r="N123" s="87">
        <v>-11666.029928572732</v>
      </c>
      <c r="O123" s="87">
        <v>-12192.41179174123</v>
      </c>
      <c r="P123" s="87">
        <v>-12715.13409628615</v>
      </c>
      <c r="Q123" s="87">
        <v>-13072.867784540747</v>
      </c>
      <c r="R123" s="80"/>
      <c r="S123" s="92">
        <v>316</v>
      </c>
      <c r="T123" s="93" t="s">
        <v>726</v>
      </c>
      <c r="U123" s="87">
        <v>-5177.8887923544744</v>
      </c>
      <c r="V123" s="87">
        <v>-5246.9162995594716</v>
      </c>
      <c r="W123" s="87">
        <v>-4970.2750665483591</v>
      </c>
      <c r="X123" s="87">
        <v>-5219.7259042911701</v>
      </c>
      <c r="Y123" s="87">
        <v>-5409.3406593406598</v>
      </c>
      <c r="Z123" s="87">
        <v>-5251.9648636153488</v>
      </c>
      <c r="AA123" s="87">
        <v>-5736.1832744405192</v>
      </c>
      <c r="AB123" s="87">
        <v>-6269.4730943306349</v>
      </c>
      <c r="AC123" s="87">
        <v>-2472.3044633445138</v>
      </c>
      <c r="AD123" s="87">
        <v>-2312.3071516793507</v>
      </c>
      <c r="AE123" s="87">
        <v>-2851.632835143665</v>
      </c>
      <c r="AF123" s="87">
        <v>-3006.7599979633119</v>
      </c>
      <c r="AG123" s="87">
        <v>-3159.8245766118662</v>
      </c>
      <c r="AH123" s="87">
        <v>-3273.9463522516271</v>
      </c>
    </row>
    <row r="124" spans="1:34" s="78" customFormat="1">
      <c r="A124" s="74">
        <v>17</v>
      </c>
      <c r="B124" s="89">
        <v>317</v>
      </c>
      <c r="C124" s="90" t="s">
        <v>727</v>
      </c>
      <c r="D124" s="91">
        <v>-17188</v>
      </c>
      <c r="E124" s="75">
        <v>-16998</v>
      </c>
      <c r="F124" s="75">
        <v>-17412</v>
      </c>
      <c r="G124" s="75">
        <v>-17674</v>
      </c>
      <c r="H124" s="87">
        <v>-17580</v>
      </c>
      <c r="I124" s="87">
        <v>-17787</v>
      </c>
      <c r="J124" s="87">
        <v>-18489.020990000001</v>
      </c>
      <c r="K124" s="87">
        <v>-19057.205550000002</v>
      </c>
      <c r="L124" s="87">
        <v>-7924.96911</v>
      </c>
      <c r="M124" s="87">
        <v>-8547.5303485474742</v>
      </c>
      <c r="N124" s="87">
        <v>-8609.8960956351712</v>
      </c>
      <c r="O124" s="87">
        <v>-9055.5146565436444</v>
      </c>
      <c r="P124" s="87">
        <v>-9433.8890812113768</v>
      </c>
      <c r="Q124" s="87">
        <v>-9793.6038607072678</v>
      </c>
      <c r="R124" s="80"/>
      <c r="S124" s="92">
        <v>317</v>
      </c>
      <c r="T124" s="93" t="s">
        <v>727</v>
      </c>
      <c r="U124" s="87">
        <v>-6466.5161775771257</v>
      </c>
      <c r="V124" s="87">
        <v>-6402.259887005649</v>
      </c>
      <c r="W124" s="87">
        <v>-6668.709306779012</v>
      </c>
      <c r="X124" s="87">
        <v>-6763.8729429774203</v>
      </c>
      <c r="Y124" s="87">
        <v>-6824.5341614906829</v>
      </c>
      <c r="Z124" s="87">
        <v>-7008.274231678487</v>
      </c>
      <c r="AA124" s="87">
        <v>-7299.2581879194631</v>
      </c>
      <c r="AB124" s="87">
        <v>-7702.9933508488284</v>
      </c>
      <c r="AC124" s="87">
        <v>-3237.3239828431369</v>
      </c>
      <c r="AD124" s="87">
        <v>-3532.0373341105269</v>
      </c>
      <c r="AE124" s="87">
        <v>-3596.4478260798542</v>
      </c>
      <c r="AF124" s="87">
        <v>-3822.5051315085034</v>
      </c>
      <c r="AG124" s="87">
        <v>-4029.854370444843</v>
      </c>
      <c r="AH124" s="87">
        <v>-4228.6717878701502</v>
      </c>
    </row>
    <row r="125" spans="1:34" s="78" customFormat="1">
      <c r="A125" s="74">
        <v>7</v>
      </c>
      <c r="B125" s="89">
        <v>398</v>
      </c>
      <c r="C125" s="90" t="s">
        <v>730</v>
      </c>
      <c r="D125" s="91">
        <v>-597623</v>
      </c>
      <c r="E125" s="75">
        <v>-608458</v>
      </c>
      <c r="F125" s="75">
        <v>-592853</v>
      </c>
      <c r="G125" s="75">
        <v>-622211</v>
      </c>
      <c r="H125" s="87">
        <v>-651477</v>
      </c>
      <c r="I125" s="87">
        <v>-668238</v>
      </c>
      <c r="J125" s="87">
        <v>-675180.39211000002</v>
      </c>
      <c r="K125" s="87">
        <v>-695129.98799000005</v>
      </c>
      <c r="L125" s="87">
        <v>-301995.39902999997</v>
      </c>
      <c r="M125" s="87">
        <v>-347039.78346330696</v>
      </c>
      <c r="N125" s="87">
        <v>-338153.12805286481</v>
      </c>
      <c r="O125" s="87">
        <v>-349851.04682542989</v>
      </c>
      <c r="P125" s="87">
        <v>-362599.61901822407</v>
      </c>
      <c r="Q125" s="87">
        <v>-374438.97141675377</v>
      </c>
      <c r="R125" s="80"/>
      <c r="S125" s="92">
        <v>398</v>
      </c>
      <c r="T125" s="93" t="s">
        <v>730</v>
      </c>
      <c r="U125" s="87">
        <v>-5032.911413725441</v>
      </c>
      <c r="V125" s="87">
        <v>-5093.7447677728296</v>
      </c>
      <c r="W125" s="87">
        <v>-4958.0841828840958</v>
      </c>
      <c r="X125" s="87">
        <v>-5187.2097773257419</v>
      </c>
      <c r="Y125" s="87">
        <v>-5436.9945669863046</v>
      </c>
      <c r="Z125" s="87">
        <v>-5569.3925856780907</v>
      </c>
      <c r="AA125" s="87">
        <v>-5625.2375891257807</v>
      </c>
      <c r="AB125" s="87">
        <v>-5784.3144413563559</v>
      </c>
      <c r="AC125" s="87">
        <v>-2502.9455562093881</v>
      </c>
      <c r="AD125" s="87">
        <v>-2872.9410200942662</v>
      </c>
      <c r="AE125" s="87">
        <v>-2796.919224271433</v>
      </c>
      <c r="AF125" s="87">
        <v>-2892.1197254245367</v>
      </c>
      <c r="AG125" s="87">
        <v>-2996.7653662340722</v>
      </c>
      <c r="AH125" s="87">
        <v>-3094.7415648700226</v>
      </c>
    </row>
    <row r="126" spans="1:34" s="78" customFormat="1">
      <c r="A126" s="74">
        <v>15</v>
      </c>
      <c r="B126" s="89">
        <v>399</v>
      </c>
      <c r="C126" s="90" t="s">
        <v>731</v>
      </c>
      <c r="D126" s="91">
        <v>-42347</v>
      </c>
      <c r="E126" s="75">
        <v>-44111</v>
      </c>
      <c r="F126" s="75">
        <v>-43238</v>
      </c>
      <c r="G126" s="75">
        <v>-43838</v>
      </c>
      <c r="H126" s="87">
        <v>-45120</v>
      </c>
      <c r="I126" s="87">
        <v>-46440</v>
      </c>
      <c r="J126" s="87">
        <v>-48336.791259999998</v>
      </c>
      <c r="K126" s="87">
        <v>-51831.779569999999</v>
      </c>
      <c r="L126" s="87">
        <v>-21528.76</v>
      </c>
      <c r="M126" s="87">
        <v>-21000.815367240062</v>
      </c>
      <c r="N126" s="87">
        <v>-22889.011714438195</v>
      </c>
      <c r="O126" s="87">
        <v>-23143.768411781268</v>
      </c>
      <c r="P126" s="87">
        <v>-23642.275072703178</v>
      </c>
      <c r="Q126" s="87">
        <v>-24081.337500701633</v>
      </c>
      <c r="R126" s="80"/>
      <c r="S126" s="92">
        <v>399</v>
      </c>
      <c r="T126" s="93" t="s">
        <v>731</v>
      </c>
      <c r="U126" s="87">
        <v>-5234.4870210135969</v>
      </c>
      <c r="V126" s="87">
        <v>-5419.7075807838801</v>
      </c>
      <c r="W126" s="87">
        <v>-5370.5129797540676</v>
      </c>
      <c r="X126" s="87">
        <v>-5440.3077686770903</v>
      </c>
      <c r="Y126" s="87">
        <v>-5628.0404141199942</v>
      </c>
      <c r="Z126" s="87">
        <v>-5807.9039519759881</v>
      </c>
      <c r="AA126" s="87">
        <v>-6106.2141561394646</v>
      </c>
      <c r="AB126" s="87">
        <v>-6630.64853140591</v>
      </c>
      <c r="AC126" s="87">
        <v>-2718.2777777777778</v>
      </c>
      <c r="AD126" s="87">
        <v>-2662.7127383339753</v>
      </c>
      <c r="AE126" s="87">
        <v>-2915.054981461818</v>
      </c>
      <c r="AF126" s="87">
        <v>-2961.0757947519533</v>
      </c>
      <c r="AG126" s="87">
        <v>-3040.41603301224</v>
      </c>
      <c r="AH126" s="87">
        <v>-3115.3088616690343</v>
      </c>
    </row>
    <row r="127" spans="1:34" s="78" customFormat="1">
      <c r="A127" s="74">
        <v>2</v>
      </c>
      <c r="B127" s="89">
        <v>400</v>
      </c>
      <c r="C127" s="90" t="s">
        <v>732</v>
      </c>
      <c r="D127" s="91">
        <v>-45878</v>
      </c>
      <c r="E127" s="75">
        <v>-45956</v>
      </c>
      <c r="F127" s="75">
        <v>-45870</v>
      </c>
      <c r="G127" s="75">
        <v>-47767</v>
      </c>
      <c r="H127" s="87">
        <v>-50444</v>
      </c>
      <c r="I127" s="87">
        <v>-49262</v>
      </c>
      <c r="J127" s="87">
        <v>-50605.197820000001</v>
      </c>
      <c r="K127" s="87">
        <v>-54014.143250000001</v>
      </c>
      <c r="L127" s="87">
        <v>-23954.518980000001</v>
      </c>
      <c r="M127" s="87">
        <v>-25750.920264511959</v>
      </c>
      <c r="N127" s="87">
        <v>-25813.356633886102</v>
      </c>
      <c r="O127" s="87">
        <v>-26451.40042959592</v>
      </c>
      <c r="P127" s="87">
        <v>-27205.87216094727</v>
      </c>
      <c r="Q127" s="87">
        <v>-27789.227194591389</v>
      </c>
      <c r="R127" s="80"/>
      <c r="S127" s="92">
        <v>400</v>
      </c>
      <c r="T127" s="93" t="s">
        <v>732</v>
      </c>
      <c r="U127" s="87">
        <v>-5384.7417840375583</v>
      </c>
      <c r="V127" s="87">
        <v>-5393.8967136150241</v>
      </c>
      <c r="W127" s="87">
        <v>-5327.5261324041812</v>
      </c>
      <c r="X127" s="87">
        <v>-5524.1124089279519</v>
      </c>
      <c r="Y127" s="87">
        <v>-5873.7773637633909</v>
      </c>
      <c r="Z127" s="87">
        <v>-5817.4303259329245</v>
      </c>
      <c r="AA127" s="87">
        <v>-5984.5314356669824</v>
      </c>
      <c r="AB127" s="87">
        <v>-6456.3881484580443</v>
      </c>
      <c r="AC127" s="87">
        <v>-2850.0320023795362</v>
      </c>
      <c r="AD127" s="87">
        <v>-3073.6357441527762</v>
      </c>
      <c r="AE127" s="87">
        <v>-3091.04977055276</v>
      </c>
      <c r="AF127" s="87">
        <v>-3177.7271059101299</v>
      </c>
      <c r="AG127" s="87">
        <v>-3280.1871426268713</v>
      </c>
      <c r="AH127" s="87">
        <v>-3362.2779424792971</v>
      </c>
    </row>
    <row r="128" spans="1:34" s="78" customFormat="1">
      <c r="A128" s="74">
        <v>1</v>
      </c>
      <c r="B128" s="89">
        <v>407</v>
      </c>
      <c r="C128" s="90" t="s">
        <v>736</v>
      </c>
      <c r="D128" s="91">
        <v>-14923</v>
      </c>
      <c r="E128" s="75">
        <v>-16070</v>
      </c>
      <c r="F128" s="75">
        <v>-16422</v>
      </c>
      <c r="G128" s="75">
        <v>-16097</v>
      </c>
      <c r="H128" s="87">
        <v>-16714</v>
      </c>
      <c r="I128" s="87">
        <v>-15433</v>
      </c>
      <c r="J128" s="87">
        <v>-16615.31755</v>
      </c>
      <c r="K128" s="87">
        <v>-17720.99667</v>
      </c>
      <c r="L128" s="87">
        <v>-7619.2257199999995</v>
      </c>
      <c r="M128" s="87">
        <v>-7375.7482609076969</v>
      </c>
      <c r="N128" s="87">
        <v>-8242.9320021353469</v>
      </c>
      <c r="O128" s="87">
        <v>-8566.6124911506104</v>
      </c>
      <c r="P128" s="87">
        <v>-8933.6481908740789</v>
      </c>
      <c r="Q128" s="87">
        <v>-9283.780309967111</v>
      </c>
      <c r="R128" s="80"/>
      <c r="S128" s="92">
        <v>407</v>
      </c>
      <c r="T128" s="93" t="s">
        <v>736</v>
      </c>
      <c r="U128" s="87">
        <v>-5379.5962509012252</v>
      </c>
      <c r="V128" s="87">
        <v>-5867.1047827674338</v>
      </c>
      <c r="W128" s="87">
        <v>-6068.7361419068729</v>
      </c>
      <c r="X128" s="87">
        <v>-6040.150093808631</v>
      </c>
      <c r="Y128" s="87">
        <v>-6413.6607828089027</v>
      </c>
      <c r="Z128" s="87">
        <v>-5888.2106066386878</v>
      </c>
      <c r="AA128" s="87">
        <v>-6440.0455620155035</v>
      </c>
      <c r="AB128" s="87">
        <v>-7037.7270333598099</v>
      </c>
      <c r="AC128" s="87">
        <v>-2992.6259701492536</v>
      </c>
      <c r="AD128" s="87">
        <v>-2918.7765179690132</v>
      </c>
      <c r="AE128" s="87">
        <v>-3286.6555032437586</v>
      </c>
      <c r="AF128" s="87">
        <v>-3439.0254882178283</v>
      </c>
      <c r="AG128" s="87">
        <v>-3611.0138200784472</v>
      </c>
      <c r="AH128" s="87">
        <v>-3776.9651383104601</v>
      </c>
    </row>
    <row r="129" spans="1:34" s="78" customFormat="1">
      <c r="A129" s="74">
        <v>11</v>
      </c>
      <c r="B129" s="89">
        <v>402</v>
      </c>
      <c r="C129" s="90" t="s">
        <v>733</v>
      </c>
      <c r="D129" s="91">
        <v>-59064</v>
      </c>
      <c r="E129" s="75">
        <v>-59852</v>
      </c>
      <c r="F129" s="75">
        <v>-57587</v>
      </c>
      <c r="G129" s="75">
        <v>-57125</v>
      </c>
      <c r="H129" s="87">
        <v>-58968</v>
      </c>
      <c r="I129" s="87">
        <v>-60989</v>
      </c>
      <c r="J129" s="87">
        <v>-64004.24396</v>
      </c>
      <c r="K129" s="87">
        <v>-67408.601269999999</v>
      </c>
      <c r="L129" s="87">
        <v>-21592.404019999998</v>
      </c>
      <c r="M129" s="87">
        <v>-21861.218287828604</v>
      </c>
      <c r="N129" s="87">
        <v>-23282.129352897275</v>
      </c>
      <c r="O129" s="87">
        <v>-23598.548479623481</v>
      </c>
      <c r="P129" s="87">
        <v>-24216.301982110173</v>
      </c>
      <c r="Q129" s="87">
        <v>-24768.834770844784</v>
      </c>
      <c r="R129" s="80"/>
      <c r="S129" s="92">
        <v>402</v>
      </c>
      <c r="T129" s="93" t="s">
        <v>733</v>
      </c>
      <c r="U129" s="87">
        <v>-5917.0506912442397</v>
      </c>
      <c r="V129" s="87">
        <v>-6056.6686905484721</v>
      </c>
      <c r="W129" s="87">
        <v>-5941.7044985555094</v>
      </c>
      <c r="X129" s="87">
        <v>-5940.0020796506187</v>
      </c>
      <c r="Y129" s="87">
        <v>-6216.9741697416976</v>
      </c>
      <c r="Z129" s="87">
        <v>-6517.3113913229326</v>
      </c>
      <c r="AA129" s="87">
        <v>-6921.6225759705849</v>
      </c>
      <c r="AB129" s="87">
        <v>-7408.3527057918454</v>
      </c>
      <c r="AC129" s="87">
        <v>-2388.5402676991148</v>
      </c>
      <c r="AD129" s="87">
        <v>-2445.8736057091746</v>
      </c>
      <c r="AE129" s="87">
        <v>-2633.7250399205059</v>
      </c>
      <c r="AF129" s="87">
        <v>-2698.8275937355306</v>
      </c>
      <c r="AG129" s="87">
        <v>-2798.9253331149071</v>
      </c>
      <c r="AH129" s="87">
        <v>-2893.5554638837366</v>
      </c>
    </row>
    <row r="130" spans="1:34" s="78" customFormat="1">
      <c r="A130" s="74">
        <v>14</v>
      </c>
      <c r="B130" s="89">
        <v>403</v>
      </c>
      <c r="C130" s="90" t="s">
        <v>734</v>
      </c>
      <c r="D130" s="91">
        <v>-18729</v>
      </c>
      <c r="E130" s="75">
        <v>-18927</v>
      </c>
      <c r="F130" s="75">
        <v>-19328</v>
      </c>
      <c r="G130" s="75">
        <v>-18317</v>
      </c>
      <c r="H130" s="87">
        <v>-20285</v>
      </c>
      <c r="I130" s="87">
        <v>-20551</v>
      </c>
      <c r="J130" s="87">
        <v>-20794.073680000001</v>
      </c>
      <c r="K130" s="87">
        <v>-21480.649000000001</v>
      </c>
      <c r="L130" s="87">
        <v>-7983.4547300000004</v>
      </c>
      <c r="M130" s="87">
        <v>-7238.9742669856823</v>
      </c>
      <c r="N130" s="87">
        <v>-8552.8310729605637</v>
      </c>
      <c r="O130" s="87">
        <v>-8773.0404562744716</v>
      </c>
      <c r="P130" s="87">
        <v>-9202.4901158295652</v>
      </c>
      <c r="Q130" s="87">
        <v>-9450.5800336523444</v>
      </c>
      <c r="R130" s="80"/>
      <c r="S130" s="92">
        <v>403</v>
      </c>
      <c r="T130" s="93" t="s">
        <v>734</v>
      </c>
      <c r="U130" s="87">
        <v>-5825.505443234837</v>
      </c>
      <c r="V130" s="87">
        <v>-5959.3828715365235</v>
      </c>
      <c r="W130" s="87">
        <v>-6155.4140127388537</v>
      </c>
      <c r="X130" s="87">
        <v>-5950.9421702404161</v>
      </c>
      <c r="Y130" s="87">
        <v>-6770.6942590120161</v>
      </c>
      <c r="Z130" s="87">
        <v>-7025.9829059829062</v>
      </c>
      <c r="AA130" s="87">
        <v>-7255.4339427773903</v>
      </c>
      <c r="AB130" s="87">
        <v>-7617.2514184397169</v>
      </c>
      <c r="AC130" s="87">
        <v>-2893.6044690105114</v>
      </c>
      <c r="AD130" s="87">
        <v>-2670.2228944985918</v>
      </c>
      <c r="AE130" s="87">
        <v>-3210.5221745347462</v>
      </c>
      <c r="AF130" s="87">
        <v>-3351.0467747419675</v>
      </c>
      <c r="AG130" s="87">
        <v>-3573.7825692542001</v>
      </c>
      <c r="AH130" s="87">
        <v>-3735.4071279258278</v>
      </c>
    </row>
    <row r="131" spans="1:34" s="78" customFormat="1">
      <c r="A131" s="74">
        <v>9</v>
      </c>
      <c r="B131" s="89">
        <v>405</v>
      </c>
      <c r="C131" s="90" t="s">
        <v>735</v>
      </c>
      <c r="D131" s="91">
        <v>-381620</v>
      </c>
      <c r="E131" s="75">
        <v>-389096</v>
      </c>
      <c r="F131" s="75">
        <v>-374966</v>
      </c>
      <c r="G131" s="75">
        <v>-388513</v>
      </c>
      <c r="H131" s="87">
        <v>-389688</v>
      </c>
      <c r="I131" s="87">
        <v>-422665</v>
      </c>
      <c r="J131" s="87">
        <v>-415634.74304999999</v>
      </c>
      <c r="K131" s="87">
        <v>-439333.75460000004</v>
      </c>
      <c r="L131" s="87">
        <v>-163972.1967</v>
      </c>
      <c r="M131" s="87">
        <v>-164410.67893947437</v>
      </c>
      <c r="N131" s="87">
        <v>-185361.25912849809</v>
      </c>
      <c r="O131" s="87">
        <v>-191377.81941499622</v>
      </c>
      <c r="P131" s="87">
        <v>-198379.0905569249</v>
      </c>
      <c r="Q131" s="87">
        <v>-204549.76712280451</v>
      </c>
      <c r="R131" s="80"/>
      <c r="S131" s="92">
        <v>405</v>
      </c>
      <c r="T131" s="93" t="s">
        <v>735</v>
      </c>
      <c r="U131" s="87">
        <v>-5236.6380789022296</v>
      </c>
      <c r="V131" s="87">
        <v>-5339.4445054341868</v>
      </c>
      <c r="W131" s="87">
        <v>-5142.9315996653359</v>
      </c>
      <c r="X131" s="87">
        <v>-5344.1312810355021</v>
      </c>
      <c r="Y131" s="87">
        <v>-5365.0907288597618</v>
      </c>
      <c r="Z131" s="87">
        <v>-5816.8643857862426</v>
      </c>
      <c r="AA131" s="87">
        <v>-5722.3165879615608</v>
      </c>
      <c r="AB131" s="87">
        <v>-6047.2643441156233</v>
      </c>
      <c r="AC131" s="87">
        <v>-2258.7879919551474</v>
      </c>
      <c r="AD131" s="87">
        <v>-2266.6705123042211</v>
      </c>
      <c r="AE131" s="87">
        <v>-2557.9065924502261</v>
      </c>
      <c r="AF131" s="87">
        <v>-2643.8147652892953</v>
      </c>
      <c r="AG131" s="87">
        <v>-2743.6427709968179</v>
      </c>
      <c r="AH131" s="87">
        <v>-2832.4323514242424</v>
      </c>
    </row>
    <row r="132" spans="1:34" s="78" customFormat="1">
      <c r="A132" s="74">
        <v>14</v>
      </c>
      <c r="B132" s="89">
        <v>408</v>
      </c>
      <c r="C132" s="90" t="s">
        <v>737</v>
      </c>
      <c r="D132" s="91">
        <v>-76877</v>
      </c>
      <c r="E132" s="75">
        <v>-76980</v>
      </c>
      <c r="F132" s="75">
        <v>-77117</v>
      </c>
      <c r="G132" s="75">
        <v>-79560</v>
      </c>
      <c r="H132" s="87">
        <v>-82820</v>
      </c>
      <c r="I132" s="87">
        <v>-83844</v>
      </c>
      <c r="J132" s="87">
        <v>-86757.889160000006</v>
      </c>
      <c r="K132" s="87">
        <v>-92350.514379999993</v>
      </c>
      <c r="L132" s="87">
        <v>-35939.369210000004</v>
      </c>
      <c r="M132" s="87">
        <v>-36626.906122753586</v>
      </c>
      <c r="N132" s="87">
        <v>-38147.108651277304</v>
      </c>
      <c r="O132" s="87">
        <v>-38834.715609262465</v>
      </c>
      <c r="P132" s="87">
        <v>-39921.245269293147</v>
      </c>
      <c r="Q132" s="87">
        <v>-40276.594400294045</v>
      </c>
      <c r="R132" s="80"/>
      <c r="S132" s="92">
        <v>408</v>
      </c>
      <c r="T132" s="93" t="s">
        <v>737</v>
      </c>
      <c r="U132" s="87">
        <v>-5262.3040591416257</v>
      </c>
      <c r="V132" s="87">
        <v>-5281.6466552315605</v>
      </c>
      <c r="W132" s="87">
        <v>-5320.6154270732723</v>
      </c>
      <c r="X132" s="87">
        <v>-5514.6600124766064</v>
      </c>
      <c r="Y132" s="87">
        <v>-5800.532287435215</v>
      </c>
      <c r="Z132" s="87">
        <v>-5895.787919274313</v>
      </c>
      <c r="AA132" s="87">
        <v>-6108.4199929592342</v>
      </c>
      <c r="AB132" s="87">
        <v>-6550.1464203134965</v>
      </c>
      <c r="AC132" s="87">
        <v>-2572.7947032715301</v>
      </c>
      <c r="AD132" s="87">
        <v>-2639.2063786391113</v>
      </c>
      <c r="AE132" s="87">
        <v>-2766.889725921325</v>
      </c>
      <c r="AF132" s="87">
        <v>-2834.6507743987199</v>
      </c>
      <c r="AG132" s="87">
        <v>-2933.6599992131946</v>
      </c>
      <c r="AH132" s="87">
        <v>-2979.4787986606043</v>
      </c>
    </row>
    <row r="133" spans="1:34" s="78" customFormat="1">
      <c r="A133" s="74">
        <v>13</v>
      </c>
      <c r="B133" s="89">
        <v>410</v>
      </c>
      <c r="C133" s="90" t="s">
        <v>738</v>
      </c>
      <c r="D133" s="91">
        <v>-93568</v>
      </c>
      <c r="E133" s="75">
        <v>-99094</v>
      </c>
      <c r="F133" s="75">
        <v>-98256</v>
      </c>
      <c r="G133" s="75">
        <v>-102169</v>
      </c>
      <c r="H133" s="87">
        <v>-103275</v>
      </c>
      <c r="I133" s="87">
        <v>-105997</v>
      </c>
      <c r="J133" s="87">
        <v>-114186.18441</v>
      </c>
      <c r="K133" s="87">
        <v>-124455.80742</v>
      </c>
      <c r="L133" s="87">
        <v>-54708.516009999999</v>
      </c>
      <c r="M133" s="87">
        <v>-54200.737627304057</v>
      </c>
      <c r="N133" s="87">
        <v>-60084.024923493947</v>
      </c>
      <c r="O133" s="87">
        <v>-61511.816038380457</v>
      </c>
      <c r="P133" s="87">
        <v>-63445.097240734132</v>
      </c>
      <c r="Q133" s="87">
        <v>-65119.124594850953</v>
      </c>
      <c r="R133" s="80"/>
      <c r="S133" s="92">
        <v>410</v>
      </c>
      <c r="T133" s="93" t="s">
        <v>738</v>
      </c>
      <c r="U133" s="87">
        <v>-4959.8727802809435</v>
      </c>
      <c r="V133" s="87">
        <v>-5223.7216657880863</v>
      </c>
      <c r="W133" s="87">
        <v>-5177.3632627252609</v>
      </c>
      <c r="X133" s="87">
        <v>-5398.0556876419923</v>
      </c>
      <c r="Y133" s="87">
        <v>-5463.4185049992066</v>
      </c>
      <c r="Z133" s="87">
        <v>-5631.2490038782344</v>
      </c>
      <c r="AA133" s="87">
        <v>-6077.6125404513523</v>
      </c>
      <c r="AB133" s="87">
        <v>-6628.8046561917445</v>
      </c>
      <c r="AC133" s="87">
        <v>-2914.0575268989028</v>
      </c>
      <c r="AD133" s="87">
        <v>-2891.168593764552</v>
      </c>
      <c r="AE133" s="87">
        <v>-3210.8173421415031</v>
      </c>
      <c r="AF133" s="87">
        <v>-3293.9817949223766</v>
      </c>
      <c r="AG133" s="87">
        <v>-3404.8029001145287</v>
      </c>
      <c r="AH133" s="87">
        <v>-3502.9114897714339</v>
      </c>
    </row>
    <row r="134" spans="1:34" s="78" customFormat="1">
      <c r="A134" s="74">
        <v>9</v>
      </c>
      <c r="B134" s="89">
        <v>416</v>
      </c>
      <c r="C134" s="90" t="s">
        <v>739</v>
      </c>
      <c r="D134" s="91">
        <v>-15557</v>
      </c>
      <c r="E134" s="75">
        <v>-16124</v>
      </c>
      <c r="F134" s="75">
        <v>-16547</v>
      </c>
      <c r="G134" s="75">
        <v>-17613</v>
      </c>
      <c r="H134" s="87">
        <v>-17061</v>
      </c>
      <c r="I134" s="87">
        <v>-17428</v>
      </c>
      <c r="J134" s="87">
        <v>-17701.976360000001</v>
      </c>
      <c r="K134" s="87">
        <v>-18445.911379999998</v>
      </c>
      <c r="L134" s="87">
        <v>-7061.1653200000001</v>
      </c>
      <c r="M134" s="87">
        <v>-7245.2148945005911</v>
      </c>
      <c r="N134" s="87">
        <v>-7514.9417156778218</v>
      </c>
      <c r="O134" s="87">
        <v>-7907.8056059948112</v>
      </c>
      <c r="P134" s="87">
        <v>-8249.4706479019842</v>
      </c>
      <c r="Q134" s="87">
        <v>-8496.3932717563657</v>
      </c>
      <c r="R134" s="80"/>
      <c r="S134" s="92">
        <v>416</v>
      </c>
      <c r="T134" s="93" t="s">
        <v>739</v>
      </c>
      <c r="U134" s="87">
        <v>-5062.4796615685</v>
      </c>
      <c r="V134" s="87">
        <v>-5241.8725617685304</v>
      </c>
      <c r="W134" s="87">
        <v>-5402.2200457068229</v>
      </c>
      <c r="X134" s="87">
        <v>-5788.0381202760436</v>
      </c>
      <c r="Y134" s="87">
        <v>-5742.5109390777516</v>
      </c>
      <c r="Z134" s="87">
        <v>-5879.8920377867744</v>
      </c>
      <c r="AA134" s="87">
        <v>-6068.5554885155989</v>
      </c>
      <c r="AB134" s="87">
        <v>-6391.5146846846837</v>
      </c>
      <c r="AC134" s="87">
        <v>-2433.2065196416265</v>
      </c>
      <c r="AD134" s="87">
        <v>-2512.2104349863353</v>
      </c>
      <c r="AE134" s="87">
        <v>-2622.1010871171748</v>
      </c>
      <c r="AF134" s="87">
        <v>-2778.5683787754078</v>
      </c>
      <c r="AG134" s="87">
        <v>-2921.2006543562266</v>
      </c>
      <c r="AH134" s="87">
        <v>-3032.2602682927786</v>
      </c>
    </row>
    <row r="135" spans="1:34" s="78" customFormat="1">
      <c r="A135" s="74">
        <v>6</v>
      </c>
      <c r="B135" s="89">
        <v>418</v>
      </c>
      <c r="C135" s="90" t="s">
        <v>740</v>
      </c>
      <c r="D135" s="91">
        <v>-107892</v>
      </c>
      <c r="E135" s="75">
        <v>-105589</v>
      </c>
      <c r="F135" s="75">
        <v>-102858</v>
      </c>
      <c r="G135" s="75">
        <v>-108333</v>
      </c>
      <c r="H135" s="87">
        <v>-113149</v>
      </c>
      <c r="I135" s="87">
        <v>-121775</v>
      </c>
      <c r="J135" s="87">
        <v>-124748.58837</v>
      </c>
      <c r="K135" s="87">
        <v>-139144.92692</v>
      </c>
      <c r="L135" s="87">
        <v>-72279.752760000003</v>
      </c>
      <c r="M135" s="87">
        <v>-72005.636301768158</v>
      </c>
      <c r="N135" s="87">
        <v>-78521.951968819427</v>
      </c>
      <c r="O135" s="87">
        <v>-81305.629413888106</v>
      </c>
      <c r="P135" s="87">
        <v>-84356.105060321584</v>
      </c>
      <c r="Q135" s="87">
        <v>-87103.855120660475</v>
      </c>
      <c r="R135" s="80"/>
      <c r="S135" s="92">
        <v>418</v>
      </c>
      <c r="T135" s="93" t="s">
        <v>740</v>
      </c>
      <c r="U135" s="87">
        <v>-4787.5399361022364</v>
      </c>
      <c r="V135" s="87">
        <v>-4642.2950098922838</v>
      </c>
      <c r="W135" s="87">
        <v>-4505.585001533138</v>
      </c>
      <c r="X135" s="87">
        <v>-4668.3185383090577</v>
      </c>
      <c r="Y135" s="87">
        <v>-4810.1432640394505</v>
      </c>
      <c r="Z135" s="87">
        <v>-5110.5841866711426</v>
      </c>
      <c r="AA135" s="87">
        <v>-5162.580217265353</v>
      </c>
      <c r="AB135" s="87">
        <v>-5660.9002001627341</v>
      </c>
      <c r="AC135" s="87">
        <v>-2950.7961935088797</v>
      </c>
      <c r="AD135" s="87">
        <v>-2917.2157477522246</v>
      </c>
      <c r="AE135" s="87">
        <v>-3159.0743469914478</v>
      </c>
      <c r="AF135" s="87">
        <v>-3250.2750115485951</v>
      </c>
      <c r="AG135" s="87">
        <v>-3353.1861931200692</v>
      </c>
      <c r="AH135" s="87">
        <v>-3444.337661459942</v>
      </c>
    </row>
    <row r="136" spans="1:34" s="78" customFormat="1">
      <c r="A136" s="74">
        <v>11</v>
      </c>
      <c r="B136" s="89">
        <v>420</v>
      </c>
      <c r="C136" s="90" t="s">
        <v>741</v>
      </c>
      <c r="D136" s="91">
        <v>-53293</v>
      </c>
      <c r="E136" s="75">
        <v>-55026</v>
      </c>
      <c r="F136" s="75">
        <v>-54165</v>
      </c>
      <c r="G136" s="75">
        <v>-58060</v>
      </c>
      <c r="H136" s="87">
        <v>-58802</v>
      </c>
      <c r="I136" s="87">
        <v>-58534</v>
      </c>
      <c r="J136" s="87">
        <v>-62927.39086</v>
      </c>
      <c r="K136" s="87">
        <v>-64113.903939999997</v>
      </c>
      <c r="L136" s="87">
        <v>-20763.500329999999</v>
      </c>
      <c r="M136" s="87">
        <v>-21934.945699986114</v>
      </c>
      <c r="N136" s="87">
        <v>-22349.118479357403</v>
      </c>
      <c r="O136" s="87">
        <v>-22764.41790321211</v>
      </c>
      <c r="P136" s="87">
        <v>-23132.245887711731</v>
      </c>
      <c r="Q136" s="87">
        <v>-23703.303627253252</v>
      </c>
      <c r="R136" s="80"/>
      <c r="S136" s="92">
        <v>420</v>
      </c>
      <c r="T136" s="93" t="s">
        <v>741</v>
      </c>
      <c r="U136" s="87">
        <v>-5354.4659901537225</v>
      </c>
      <c r="V136" s="87">
        <v>-5577.9016725798283</v>
      </c>
      <c r="W136" s="87">
        <v>-5537.2112042527087</v>
      </c>
      <c r="X136" s="87">
        <v>-6016.5803108808286</v>
      </c>
      <c r="Y136" s="87">
        <v>-6219.8011423735989</v>
      </c>
      <c r="Z136" s="87">
        <v>-6225.6966602850453</v>
      </c>
      <c r="AA136" s="87">
        <v>-6780.9688426724142</v>
      </c>
      <c r="AB136" s="87">
        <v>-6986.3685234826198</v>
      </c>
      <c r="AC136" s="87">
        <v>-2285.47059218492</v>
      </c>
      <c r="AD136" s="87">
        <v>-2440.4701490861275</v>
      </c>
      <c r="AE136" s="87">
        <v>-2513.6788302055343</v>
      </c>
      <c r="AF136" s="87">
        <v>-2588.3363164539064</v>
      </c>
      <c r="AG136" s="87">
        <v>-2657.9622989442414</v>
      </c>
      <c r="AH136" s="87">
        <v>-2752.677229967861</v>
      </c>
    </row>
    <row r="137" spans="1:34" s="78" customFormat="1">
      <c r="A137" s="74">
        <v>16</v>
      </c>
      <c r="B137" s="89">
        <v>421</v>
      </c>
      <c r="C137" s="90" t="s">
        <v>742</v>
      </c>
      <c r="D137" s="91">
        <v>-5146</v>
      </c>
      <c r="E137" s="75">
        <v>-5296</v>
      </c>
      <c r="F137" s="75">
        <v>-5387</v>
      </c>
      <c r="G137" s="75">
        <v>-5617</v>
      </c>
      <c r="H137" s="87">
        <v>-5630</v>
      </c>
      <c r="I137" s="87">
        <v>-5563</v>
      </c>
      <c r="J137" s="87">
        <v>-5954.5899200000003</v>
      </c>
      <c r="K137" s="87">
        <v>-6517.777</v>
      </c>
      <c r="L137" s="87">
        <v>-2667.6881800000001</v>
      </c>
      <c r="M137" s="87">
        <v>-2853.1420536619175</v>
      </c>
      <c r="N137" s="87">
        <v>-2788.0063905819347</v>
      </c>
      <c r="O137" s="87">
        <v>-2881.3968650296151</v>
      </c>
      <c r="P137" s="87">
        <v>-2994.4206161894949</v>
      </c>
      <c r="Q137" s="87">
        <v>-3097.1439541700856</v>
      </c>
      <c r="R137" s="80"/>
      <c r="S137" s="92">
        <v>421</v>
      </c>
      <c r="T137" s="93" t="s">
        <v>742</v>
      </c>
      <c r="U137" s="87">
        <v>-6448.6215538847118</v>
      </c>
      <c r="V137" s="87">
        <v>-6530.2096177558569</v>
      </c>
      <c r="W137" s="87">
        <v>-6827.6299112801007</v>
      </c>
      <c r="X137" s="87">
        <v>-7621.4382632293082</v>
      </c>
      <c r="Y137" s="87">
        <v>-7830.3198887343533</v>
      </c>
      <c r="Z137" s="87">
        <v>-7704.986149584488</v>
      </c>
      <c r="AA137" s="87">
        <v>-8281.7662308762174</v>
      </c>
      <c r="AB137" s="87">
        <v>-9378.096402877698</v>
      </c>
      <c r="AC137" s="87">
        <v>-3888.7582798833819</v>
      </c>
      <c r="AD137" s="87">
        <v>-4208.1741204453056</v>
      </c>
      <c r="AE137" s="87">
        <v>-4167.4236032614872</v>
      </c>
      <c r="AF137" s="87">
        <v>-4365.7528258024477</v>
      </c>
      <c r="AG137" s="87">
        <v>-4578.6247953967813</v>
      </c>
      <c r="AH137" s="87">
        <v>-4786.9303773880774</v>
      </c>
    </row>
    <row r="138" spans="1:34" s="78" customFormat="1">
      <c r="A138" s="74">
        <v>12</v>
      </c>
      <c r="B138" s="89">
        <v>422</v>
      </c>
      <c r="C138" s="90" t="s">
        <v>743</v>
      </c>
      <c r="D138" s="91">
        <v>-72600</v>
      </c>
      <c r="E138" s="75">
        <v>-74186</v>
      </c>
      <c r="F138" s="75">
        <v>-70573</v>
      </c>
      <c r="G138" s="75">
        <v>-70441</v>
      </c>
      <c r="H138" s="87">
        <v>-70868</v>
      </c>
      <c r="I138" s="87">
        <v>-71082</v>
      </c>
      <c r="J138" s="87">
        <v>-75136.714819999994</v>
      </c>
      <c r="K138" s="87">
        <v>-78999.604219999994</v>
      </c>
      <c r="L138" s="87">
        <v>-23426.89572</v>
      </c>
      <c r="M138" s="87">
        <v>-22919.897035906324</v>
      </c>
      <c r="N138" s="87">
        <v>-27287.69404615225</v>
      </c>
      <c r="O138" s="87">
        <v>-27844.603420398929</v>
      </c>
      <c r="P138" s="87">
        <v>-28631.465067884354</v>
      </c>
      <c r="Q138" s="87">
        <v>-29121.003825316835</v>
      </c>
      <c r="R138" s="80"/>
      <c r="S138" s="92">
        <v>422</v>
      </c>
      <c r="T138" s="93" t="s">
        <v>743</v>
      </c>
      <c r="U138" s="87">
        <v>-6167.1763506625894</v>
      </c>
      <c r="V138" s="87">
        <v>-6406.3903281519861</v>
      </c>
      <c r="W138" s="87">
        <v>-6247.0567407276267</v>
      </c>
      <c r="X138" s="87">
        <v>-6347.179672012976</v>
      </c>
      <c r="Y138" s="87">
        <v>-6511.2091142962145</v>
      </c>
      <c r="Z138" s="87">
        <v>-6631.4021830394622</v>
      </c>
      <c r="AA138" s="87">
        <v>-7126.6921009200414</v>
      </c>
      <c r="AB138" s="87">
        <v>-7616.622080601619</v>
      </c>
      <c r="AC138" s="87">
        <v>-2307.8411703280467</v>
      </c>
      <c r="AD138" s="87">
        <v>-2297.5037125006338</v>
      </c>
      <c r="AE138" s="87">
        <v>-2781.3366676334981</v>
      </c>
      <c r="AF138" s="87">
        <v>-2885.4511316475573</v>
      </c>
      <c r="AG138" s="87">
        <v>-3015.4254942479574</v>
      </c>
      <c r="AH138" s="87">
        <v>-3115.5455039388935</v>
      </c>
    </row>
    <row r="139" spans="1:34" s="78" customFormat="1">
      <c r="A139" s="74">
        <v>2</v>
      </c>
      <c r="B139" s="89">
        <v>423</v>
      </c>
      <c r="C139" s="90" t="s">
        <v>744</v>
      </c>
      <c r="D139" s="91">
        <v>-87634</v>
      </c>
      <c r="E139" s="75">
        <v>-88994</v>
      </c>
      <c r="F139" s="75">
        <v>-87981</v>
      </c>
      <c r="G139" s="75">
        <v>-91593</v>
      </c>
      <c r="H139" s="87">
        <v>-94393</v>
      </c>
      <c r="I139" s="87">
        <v>-96560</v>
      </c>
      <c r="J139" s="87">
        <v>-100454.33062000001</v>
      </c>
      <c r="K139" s="87">
        <v>-105780.24562999999</v>
      </c>
      <c r="L139" s="87">
        <v>-47990.678119999997</v>
      </c>
      <c r="M139" s="87">
        <v>-49684.130581847116</v>
      </c>
      <c r="N139" s="87">
        <v>-52883.217275983392</v>
      </c>
      <c r="O139" s="87">
        <v>-54843.555804988486</v>
      </c>
      <c r="P139" s="87">
        <v>-57161.03492023026</v>
      </c>
      <c r="Q139" s="87">
        <v>-58681.393573719957</v>
      </c>
      <c r="R139" s="80"/>
      <c r="S139" s="92">
        <v>423</v>
      </c>
      <c r="T139" s="93" t="s">
        <v>744</v>
      </c>
      <c r="U139" s="87">
        <v>-4549.3433006281475</v>
      </c>
      <c r="V139" s="87">
        <v>-4583.067257184056</v>
      </c>
      <c r="W139" s="87">
        <v>-4489.7428046540108</v>
      </c>
      <c r="X139" s="87">
        <v>-4618.677827643588</v>
      </c>
      <c r="Y139" s="87">
        <v>-4721.0663198959692</v>
      </c>
      <c r="Z139" s="87">
        <v>-4793.0110195572324</v>
      </c>
      <c r="AA139" s="87">
        <v>-4950.6840776699037</v>
      </c>
      <c r="AB139" s="87">
        <v>-5160.7672161779765</v>
      </c>
      <c r="AC139" s="87">
        <v>-2328.7402038043479</v>
      </c>
      <c r="AD139" s="87">
        <v>-2394.3005436772742</v>
      </c>
      <c r="AE139" s="87">
        <v>-2531.2663831123582</v>
      </c>
      <c r="AF139" s="87">
        <v>-2608.1204016068332</v>
      </c>
      <c r="AG139" s="87">
        <v>-2701.7552072708918</v>
      </c>
      <c r="AH139" s="87">
        <v>-2758.2323653922422</v>
      </c>
    </row>
    <row r="140" spans="1:34" s="78" customFormat="1">
      <c r="A140" s="74">
        <v>17</v>
      </c>
      <c r="B140" s="89">
        <v>425</v>
      </c>
      <c r="C140" s="90" t="s">
        <v>745</v>
      </c>
      <c r="D140" s="91">
        <v>-47602</v>
      </c>
      <c r="E140" s="75">
        <v>-50650</v>
      </c>
      <c r="F140" s="75">
        <v>-50672</v>
      </c>
      <c r="G140" s="75">
        <v>-50722</v>
      </c>
      <c r="H140" s="87">
        <v>-54054</v>
      </c>
      <c r="I140" s="87">
        <v>-56726</v>
      </c>
      <c r="J140" s="87">
        <v>-59035.854289999988</v>
      </c>
      <c r="K140" s="87">
        <v>-63907.201549999998</v>
      </c>
      <c r="L140" s="87">
        <v>-38516.711900000002</v>
      </c>
      <c r="M140" s="87">
        <v>-38035.372123553105</v>
      </c>
      <c r="N140" s="87">
        <v>-40298.041920156596</v>
      </c>
      <c r="O140" s="87">
        <v>-42015.249656548112</v>
      </c>
      <c r="P140" s="87">
        <v>-43108.326977494922</v>
      </c>
      <c r="Q140" s="87">
        <v>-44550.645126573843</v>
      </c>
      <c r="R140" s="80"/>
      <c r="S140" s="92">
        <v>425</v>
      </c>
      <c r="T140" s="93" t="s">
        <v>745</v>
      </c>
      <c r="U140" s="87">
        <v>-4790.3793901579957</v>
      </c>
      <c r="V140" s="87">
        <v>-5065</v>
      </c>
      <c r="W140" s="87">
        <v>-5000.6908121977704</v>
      </c>
      <c r="X140" s="87">
        <v>-4991.8315126463931</v>
      </c>
      <c r="Y140" s="87">
        <v>-5304.0918457462467</v>
      </c>
      <c r="Z140" s="87">
        <v>-5540.7306114475487</v>
      </c>
      <c r="AA140" s="87">
        <v>-5777.6330289684856</v>
      </c>
      <c r="AB140" s="87">
        <v>-6229.986503217001</v>
      </c>
      <c r="AC140" s="87">
        <v>-3701.0389065052373</v>
      </c>
      <c r="AD140" s="87">
        <v>-3644.6312881902168</v>
      </c>
      <c r="AE140" s="87">
        <v>-3851.1125688223051</v>
      </c>
      <c r="AF140" s="87">
        <v>-4005.6487421630386</v>
      </c>
      <c r="AG140" s="87">
        <v>-4100.8682436734134</v>
      </c>
      <c r="AH140" s="87">
        <v>-4230.8304963507926</v>
      </c>
    </row>
    <row r="141" spans="1:34" s="78" customFormat="1">
      <c r="A141" s="74">
        <v>12</v>
      </c>
      <c r="B141" s="89">
        <v>426</v>
      </c>
      <c r="C141" s="90" t="s">
        <v>746</v>
      </c>
      <c r="D141" s="91">
        <v>-62134</v>
      </c>
      <c r="E141" s="75">
        <v>-63473</v>
      </c>
      <c r="F141" s="75">
        <v>-61541</v>
      </c>
      <c r="G141" s="75">
        <v>-62675</v>
      </c>
      <c r="H141" s="87">
        <v>-65087</v>
      </c>
      <c r="I141" s="87">
        <v>-67895</v>
      </c>
      <c r="J141" s="87">
        <v>-70944.210779999994</v>
      </c>
      <c r="K141" s="87">
        <v>-77501.329239999992</v>
      </c>
      <c r="L141" s="87">
        <v>-29865.494859999999</v>
      </c>
      <c r="M141" s="87">
        <v>-29275.005669966155</v>
      </c>
      <c r="N141" s="87">
        <v>-32562.429437274586</v>
      </c>
      <c r="O141" s="87">
        <v>-33251.408756894518</v>
      </c>
      <c r="P141" s="87">
        <v>-34041.577724372284</v>
      </c>
      <c r="Q141" s="87">
        <v>-34714.631183440448</v>
      </c>
      <c r="R141" s="80"/>
      <c r="S141" s="92">
        <v>426</v>
      </c>
      <c r="T141" s="93" t="s">
        <v>746</v>
      </c>
      <c r="U141" s="87">
        <v>-5035.9863835305559</v>
      </c>
      <c r="V141" s="87">
        <v>-5159.9869929274046</v>
      </c>
      <c r="W141" s="87">
        <v>-5065.1028806584363</v>
      </c>
      <c r="X141" s="87">
        <v>-5160.5599011939075</v>
      </c>
      <c r="Y141" s="87">
        <v>-5386.2131744455473</v>
      </c>
      <c r="Z141" s="87">
        <v>-5660.7470401867604</v>
      </c>
      <c r="AA141" s="87">
        <v>-5922.3817330328066</v>
      </c>
      <c r="AB141" s="87">
        <v>-6478.9608125731475</v>
      </c>
      <c r="AC141" s="87">
        <v>-2529.2593885501351</v>
      </c>
      <c r="AD141" s="87">
        <v>-2492.3382998438747</v>
      </c>
      <c r="AE141" s="87">
        <v>-2787.8792326433718</v>
      </c>
      <c r="AF141" s="87">
        <v>-2863.2918933001392</v>
      </c>
      <c r="AG141" s="87">
        <v>-2949.1100861450477</v>
      </c>
      <c r="AH141" s="87">
        <v>-3026.8228427448294</v>
      </c>
    </row>
    <row r="142" spans="1:34" s="78" customFormat="1">
      <c r="A142" s="74">
        <v>1</v>
      </c>
      <c r="B142" s="89">
        <v>444</v>
      </c>
      <c r="C142" s="90" t="s">
        <v>754</v>
      </c>
      <c r="D142" s="91">
        <v>-240433</v>
      </c>
      <c r="E142" s="75">
        <v>-241348</v>
      </c>
      <c r="F142" s="75">
        <v>-243116</v>
      </c>
      <c r="G142" s="75">
        <v>-251239</v>
      </c>
      <c r="H142" s="87">
        <v>-251198</v>
      </c>
      <c r="I142" s="87">
        <v>-252640</v>
      </c>
      <c r="J142" s="87">
        <v>-254045.58765000003</v>
      </c>
      <c r="K142" s="87">
        <v>-275940.53848000005</v>
      </c>
      <c r="L142" s="87">
        <v>-106499.77504000001</v>
      </c>
      <c r="M142" s="87">
        <v>-114296.81638438322</v>
      </c>
      <c r="N142" s="87">
        <v>-114464.73966103079</v>
      </c>
      <c r="O142" s="87">
        <v>-117125.68221216218</v>
      </c>
      <c r="P142" s="87">
        <v>-119871.5911232919</v>
      </c>
      <c r="Q142" s="87">
        <v>-121915.00397243454</v>
      </c>
      <c r="R142" s="80"/>
      <c r="S142" s="92">
        <v>444</v>
      </c>
      <c r="T142" s="93" t="s">
        <v>754</v>
      </c>
      <c r="U142" s="87">
        <v>-5077.4607733406538</v>
      </c>
      <c r="V142" s="87">
        <v>-5118.8360304566368</v>
      </c>
      <c r="W142" s="87">
        <v>-5196.4518542267824</v>
      </c>
      <c r="X142" s="87">
        <v>-5426.7971315016412</v>
      </c>
      <c r="Y142" s="87">
        <v>-5464.9842271293383</v>
      </c>
      <c r="Z142" s="87">
        <v>-5505.8187682517546</v>
      </c>
      <c r="AA142" s="87">
        <v>-5524.1712544576849</v>
      </c>
      <c r="AB142" s="87">
        <v>-6023.4559053502444</v>
      </c>
      <c r="AC142" s="87">
        <v>-2359.7920506968608</v>
      </c>
      <c r="AD142" s="87">
        <v>-2545.7562060802106</v>
      </c>
      <c r="AE142" s="87">
        <v>-2562.5095628071099</v>
      </c>
      <c r="AF142" s="87">
        <v>-2634.9391962422037</v>
      </c>
      <c r="AG142" s="87">
        <v>-2709.3911155050946</v>
      </c>
      <c r="AH142" s="87">
        <v>-2767.8389895437726</v>
      </c>
    </row>
    <row r="143" spans="1:34" s="78" customFormat="1">
      <c r="A143" s="74">
        <v>2</v>
      </c>
      <c r="B143" s="89">
        <v>430</v>
      </c>
      <c r="C143" s="90" t="s">
        <v>747</v>
      </c>
      <c r="D143" s="91">
        <v>-90496</v>
      </c>
      <c r="E143" s="75">
        <v>-95009</v>
      </c>
      <c r="F143" s="75">
        <v>-92476</v>
      </c>
      <c r="G143" s="75">
        <v>-94616</v>
      </c>
      <c r="H143" s="87">
        <v>-93820</v>
      </c>
      <c r="I143" s="87">
        <v>-90710</v>
      </c>
      <c r="J143" s="87">
        <v>-97466.339030000003</v>
      </c>
      <c r="K143" s="87">
        <v>-103329.18823999999</v>
      </c>
      <c r="L143" s="87">
        <v>-35684.031270000007</v>
      </c>
      <c r="M143" s="87">
        <v>-34555.012239320888</v>
      </c>
      <c r="N143" s="87">
        <v>-38458.921208078456</v>
      </c>
      <c r="O143" s="87">
        <v>-39517.094911466651</v>
      </c>
      <c r="P143" s="87">
        <v>-40620.318846013899</v>
      </c>
      <c r="Q143" s="87">
        <v>-41383.123510426507</v>
      </c>
      <c r="R143" s="80"/>
      <c r="S143" s="92">
        <v>430</v>
      </c>
      <c r="T143" s="93" t="s">
        <v>747</v>
      </c>
      <c r="U143" s="87">
        <v>-5495.5972551162931</v>
      </c>
      <c r="V143" s="87">
        <v>-5840.5975287391648</v>
      </c>
      <c r="W143" s="87">
        <v>-5726.068111455108</v>
      </c>
      <c r="X143" s="87">
        <v>-5901.6966067864269</v>
      </c>
      <c r="Y143" s="87">
        <v>-5909.9212598425202</v>
      </c>
      <c r="Z143" s="87">
        <v>-5752.0608750792644</v>
      </c>
      <c r="AA143" s="87">
        <v>-6236.6482614538018</v>
      </c>
      <c r="AB143" s="87">
        <v>-6713.1749116424107</v>
      </c>
      <c r="AC143" s="87">
        <v>-2324.0869656115674</v>
      </c>
      <c r="AD143" s="87">
        <v>-2269.4740732510759</v>
      </c>
      <c r="AE143" s="87">
        <v>-2546.2739147297707</v>
      </c>
      <c r="AF143" s="87">
        <v>-2636.7581845243644</v>
      </c>
      <c r="AG143" s="87">
        <v>-2730.9613315862512</v>
      </c>
      <c r="AH143" s="87">
        <v>-2802.7852021961735</v>
      </c>
    </row>
    <row r="144" spans="1:34" s="78" customFormat="1">
      <c r="A144" s="74">
        <v>5</v>
      </c>
      <c r="B144" s="89">
        <v>433</v>
      </c>
      <c r="C144" s="90" t="s">
        <v>748</v>
      </c>
      <c r="D144" s="91">
        <v>-40233</v>
      </c>
      <c r="E144" s="75">
        <v>-40790</v>
      </c>
      <c r="F144" s="75">
        <v>-41432</v>
      </c>
      <c r="G144" s="75">
        <v>-42033</v>
      </c>
      <c r="H144" s="87">
        <v>-42103</v>
      </c>
      <c r="I144" s="87">
        <v>-42300</v>
      </c>
      <c r="J144" s="87">
        <v>-44735.168159999994</v>
      </c>
      <c r="K144" s="87">
        <v>-50020.355060000002</v>
      </c>
      <c r="L144" s="87">
        <v>-21278.113020000001</v>
      </c>
      <c r="M144" s="87">
        <v>-21115.374087557429</v>
      </c>
      <c r="N144" s="87">
        <v>-22234.594344528228</v>
      </c>
      <c r="O144" s="87">
        <v>-22487.956159781555</v>
      </c>
      <c r="P144" s="87">
        <v>-23233.446648156609</v>
      </c>
      <c r="Q144" s="87">
        <v>-23729.898681759274</v>
      </c>
      <c r="R144" s="80"/>
      <c r="S144" s="92">
        <v>433</v>
      </c>
      <c r="T144" s="93" t="s">
        <v>748</v>
      </c>
      <c r="U144" s="87">
        <v>-4921.4678899082573</v>
      </c>
      <c r="V144" s="87">
        <v>-5037.0461842430232</v>
      </c>
      <c r="W144" s="87">
        <v>-5160.9367214748381</v>
      </c>
      <c r="X144" s="87">
        <v>-5347.0296399949111</v>
      </c>
      <c r="Y144" s="87">
        <v>-5378.5130301481859</v>
      </c>
      <c r="Z144" s="87">
        <v>-5386.476505793964</v>
      </c>
      <c r="AA144" s="87">
        <v>-5736.0133555584034</v>
      </c>
      <c r="AB144" s="87">
        <v>-6455.0722751322755</v>
      </c>
      <c r="AC144" s="87">
        <v>-2765.1868771929826</v>
      </c>
      <c r="AD144" s="87">
        <v>-2761.2624673149512</v>
      </c>
      <c r="AE144" s="87">
        <v>-2924.4501308073432</v>
      </c>
      <c r="AF144" s="87">
        <v>-2975.7782400134383</v>
      </c>
      <c r="AG144" s="87">
        <v>-3091.6096670867078</v>
      </c>
      <c r="AH144" s="87">
        <v>-3176.2680607360826</v>
      </c>
    </row>
    <row r="145" spans="1:34" s="78" customFormat="1">
      <c r="A145" s="74">
        <v>1</v>
      </c>
      <c r="B145" s="89">
        <v>434</v>
      </c>
      <c r="C145" s="90" t="s">
        <v>749</v>
      </c>
      <c r="D145" s="91">
        <v>-87230</v>
      </c>
      <c r="E145" s="75">
        <v>-85898</v>
      </c>
      <c r="F145" s="75">
        <v>-84418</v>
      </c>
      <c r="G145" s="75">
        <v>-87736</v>
      </c>
      <c r="H145" s="87">
        <v>-87627</v>
      </c>
      <c r="I145" s="87">
        <v>-86108</v>
      </c>
      <c r="J145" s="87">
        <v>-88211.90419999999</v>
      </c>
      <c r="K145" s="87">
        <v>-95006.123340000006</v>
      </c>
      <c r="L145" s="87">
        <v>-41542.222999999998</v>
      </c>
      <c r="M145" s="87">
        <v>-43963.239781775977</v>
      </c>
      <c r="N145" s="87">
        <v>-44434.120669549236</v>
      </c>
      <c r="O145" s="87">
        <v>-45625.051394494469</v>
      </c>
      <c r="P145" s="87">
        <v>-46775.453212445645</v>
      </c>
      <c r="Q145" s="87">
        <v>-47823.788394544172</v>
      </c>
      <c r="R145" s="80"/>
      <c r="S145" s="92">
        <v>434</v>
      </c>
      <c r="T145" s="93" t="s">
        <v>749</v>
      </c>
      <c r="U145" s="87">
        <v>-5697.2111553784862</v>
      </c>
      <c r="V145" s="87">
        <v>-5648.2114676486062</v>
      </c>
      <c r="W145" s="87">
        <v>-5596.1551209811078</v>
      </c>
      <c r="X145" s="87">
        <v>-5891.8810019474859</v>
      </c>
      <c r="Y145" s="87">
        <v>-5931.9658813972374</v>
      </c>
      <c r="Z145" s="87">
        <v>-5839.8101051203803</v>
      </c>
      <c r="AA145" s="87">
        <v>-6024.1688315235942</v>
      </c>
      <c r="AB145" s="87">
        <v>-6521.5625576606262</v>
      </c>
      <c r="AC145" s="87">
        <v>-2881.8746444675685</v>
      </c>
      <c r="AD145" s="87">
        <v>-3068.9870702810454</v>
      </c>
      <c r="AE145" s="87">
        <v>-3120.8119588108748</v>
      </c>
      <c r="AF145" s="87">
        <v>-3223.7017872178667</v>
      </c>
      <c r="AG145" s="87">
        <v>-3322.5922156872884</v>
      </c>
      <c r="AH145" s="87">
        <v>-3414.0340087481559</v>
      </c>
    </row>
    <row r="146" spans="1:34" s="78" customFormat="1">
      <c r="A146" s="74">
        <v>13</v>
      </c>
      <c r="B146" s="89">
        <v>435</v>
      </c>
      <c r="C146" s="90" t="s">
        <v>750</v>
      </c>
      <c r="D146" s="91">
        <v>-4644</v>
      </c>
      <c r="E146" s="75">
        <v>-5196</v>
      </c>
      <c r="F146" s="75">
        <v>-4954</v>
      </c>
      <c r="G146" s="75">
        <v>-4960</v>
      </c>
      <c r="H146" s="87">
        <v>-5400</v>
      </c>
      <c r="I146" s="87">
        <v>-4732</v>
      </c>
      <c r="J146" s="87">
        <v>-5237.0681599999998</v>
      </c>
      <c r="K146" s="87">
        <v>-5423.5671500000008</v>
      </c>
      <c r="L146" s="87">
        <v>-2569.1355699999999</v>
      </c>
      <c r="M146" s="87">
        <v>-2523.6364572078232</v>
      </c>
      <c r="N146" s="87">
        <v>-2743.8796559866842</v>
      </c>
      <c r="O146" s="87">
        <v>-2860.0934399235548</v>
      </c>
      <c r="P146" s="87">
        <v>-2980.6022959305628</v>
      </c>
      <c r="Q146" s="87">
        <v>-3100.3009958256339</v>
      </c>
      <c r="R146" s="80"/>
      <c r="S146" s="92">
        <v>435</v>
      </c>
      <c r="T146" s="93" t="s">
        <v>750</v>
      </c>
      <c r="U146" s="87">
        <v>-6102.4967148488831</v>
      </c>
      <c r="V146" s="87">
        <v>-6873.0158730158728</v>
      </c>
      <c r="W146" s="87">
        <v>-6749.3188010899185</v>
      </c>
      <c r="X146" s="87">
        <v>-7015.5586987270153</v>
      </c>
      <c r="Y146" s="87">
        <v>-7826.086956521739</v>
      </c>
      <c r="Z146" s="87">
        <v>-6769.6709585121598</v>
      </c>
      <c r="AA146" s="87">
        <v>-7449.5990896159319</v>
      </c>
      <c r="AB146" s="87">
        <v>-7837.5247832369951</v>
      </c>
      <c r="AC146" s="87">
        <v>-3745.0955830903786</v>
      </c>
      <c r="AD146" s="87">
        <v>-3673.415512675143</v>
      </c>
      <c r="AE146" s="87">
        <v>-4017.3933469790395</v>
      </c>
      <c r="AF146" s="87">
        <v>-4187.5453000344869</v>
      </c>
      <c r="AG146" s="87">
        <v>-4383.2386704861219</v>
      </c>
      <c r="AH146" s="87">
        <v>-4565.980848049534</v>
      </c>
    </row>
    <row r="147" spans="1:34" s="78" customFormat="1">
      <c r="A147" s="74">
        <v>17</v>
      </c>
      <c r="B147" s="89">
        <v>436</v>
      </c>
      <c r="C147" s="90" t="s">
        <v>751</v>
      </c>
      <c r="D147" s="91">
        <v>-10899</v>
      </c>
      <c r="E147" s="75">
        <v>-11014</v>
      </c>
      <c r="F147" s="75">
        <v>-11538</v>
      </c>
      <c r="G147" s="75">
        <v>-10813</v>
      </c>
      <c r="H147" s="87">
        <v>-11145</v>
      </c>
      <c r="I147" s="87">
        <v>-11296</v>
      </c>
      <c r="J147" s="87">
        <v>-11810.925370000001</v>
      </c>
      <c r="K147" s="87">
        <v>-13601.508330000001</v>
      </c>
      <c r="L147" s="87">
        <v>-6579.3499499999998</v>
      </c>
      <c r="M147" s="87">
        <v>-6325.3945367460665</v>
      </c>
      <c r="N147" s="87">
        <v>-7235.6580940124995</v>
      </c>
      <c r="O147" s="87">
        <v>-7489.6518445599213</v>
      </c>
      <c r="P147" s="87">
        <v>-7823.9705787239818</v>
      </c>
      <c r="Q147" s="87">
        <v>-8194.97124154017</v>
      </c>
      <c r="R147" s="80"/>
      <c r="S147" s="92">
        <v>436</v>
      </c>
      <c r="T147" s="93" t="s">
        <v>751</v>
      </c>
      <c r="U147" s="87">
        <v>-5250</v>
      </c>
      <c r="V147" s="87">
        <v>-5232.3040380047505</v>
      </c>
      <c r="W147" s="87">
        <v>-5544.4497837578092</v>
      </c>
      <c r="X147" s="87">
        <v>-5269.4931773879143</v>
      </c>
      <c r="Y147" s="87">
        <v>-5517.3267326732675</v>
      </c>
      <c r="Z147" s="87">
        <v>-5548.1335952848722</v>
      </c>
      <c r="AA147" s="87">
        <v>-5852.7875966303272</v>
      </c>
      <c r="AB147" s="87">
        <v>-6841.8049949698188</v>
      </c>
      <c r="AC147" s="87">
        <v>-3250.6669713438737</v>
      </c>
      <c r="AD147" s="87">
        <v>-3134.4868863954739</v>
      </c>
      <c r="AE147" s="87">
        <v>-3601.6217491351417</v>
      </c>
      <c r="AF147" s="87">
        <v>-3737.35121984028</v>
      </c>
      <c r="AG147" s="87">
        <v>-3917.8620824857194</v>
      </c>
      <c r="AH147" s="87">
        <v>-4113.9413863153468</v>
      </c>
    </row>
    <row r="148" spans="1:34" s="78" customFormat="1">
      <c r="A148" s="74">
        <v>15</v>
      </c>
      <c r="B148" s="89">
        <v>440</v>
      </c>
      <c r="C148" s="90" t="s">
        <v>752</v>
      </c>
      <c r="D148" s="91">
        <v>-24858</v>
      </c>
      <c r="E148" s="75">
        <v>-25875</v>
      </c>
      <c r="F148" s="75">
        <v>-26127</v>
      </c>
      <c r="G148" s="75">
        <v>-26825</v>
      </c>
      <c r="H148" s="87">
        <v>-28606</v>
      </c>
      <c r="I148" s="87">
        <v>-29308</v>
      </c>
      <c r="J148" s="87">
        <v>-31145.660419999993</v>
      </c>
      <c r="K148" s="87">
        <v>-33921.46256</v>
      </c>
      <c r="L148" s="87">
        <v>-18196.622429999999</v>
      </c>
      <c r="M148" s="87">
        <v>-19129.343953532454</v>
      </c>
      <c r="N148" s="87">
        <v>-19752.687493518173</v>
      </c>
      <c r="O148" s="87">
        <v>-20846.530319735244</v>
      </c>
      <c r="P148" s="87">
        <v>-22021.706089596846</v>
      </c>
      <c r="Q148" s="87">
        <v>-22899.448408610981</v>
      </c>
      <c r="R148" s="80"/>
      <c r="S148" s="92">
        <v>440</v>
      </c>
      <c r="T148" s="93" t="s">
        <v>752</v>
      </c>
      <c r="U148" s="87">
        <v>-4829.6094812512147</v>
      </c>
      <c r="V148" s="87">
        <v>-4999.0340030911902</v>
      </c>
      <c r="W148" s="87">
        <v>-4963.3358662613982</v>
      </c>
      <c r="X148" s="87">
        <v>-5023.408239700374</v>
      </c>
      <c r="Y148" s="87">
        <v>-5280.7827210633195</v>
      </c>
      <c r="Z148" s="87">
        <v>-5295.9884351282981</v>
      </c>
      <c r="AA148" s="87">
        <v>-5539.960942725008</v>
      </c>
      <c r="AB148" s="87">
        <v>-5917.9104256803903</v>
      </c>
      <c r="AC148" s="87">
        <v>-3143.8532187284036</v>
      </c>
      <c r="AD148" s="87">
        <v>-3261.6102222561731</v>
      </c>
      <c r="AE148" s="87">
        <v>-3327.048592474006</v>
      </c>
      <c r="AF148" s="87">
        <v>-3470.3729515124428</v>
      </c>
      <c r="AG148" s="87">
        <v>-3624.9721958184109</v>
      </c>
      <c r="AH148" s="87">
        <v>-3730.1593758936278</v>
      </c>
    </row>
    <row r="149" spans="1:34" s="78" customFormat="1">
      <c r="A149" s="74">
        <v>9</v>
      </c>
      <c r="B149" s="89">
        <v>441</v>
      </c>
      <c r="C149" s="90" t="s">
        <v>753</v>
      </c>
      <c r="D149" s="91">
        <v>-28266</v>
      </c>
      <c r="E149" s="75">
        <v>-28904</v>
      </c>
      <c r="F149" s="75">
        <v>-27468</v>
      </c>
      <c r="G149" s="75">
        <v>-29086</v>
      </c>
      <c r="H149" s="87">
        <v>-29429</v>
      </c>
      <c r="I149" s="87">
        <v>-30506</v>
      </c>
      <c r="J149" s="87">
        <v>-30522.329249999999</v>
      </c>
      <c r="K149" s="87">
        <v>-32929.409420000004</v>
      </c>
      <c r="L149" s="87">
        <v>-11007.357</v>
      </c>
      <c r="M149" s="87">
        <v>-11134.339363311563</v>
      </c>
      <c r="N149" s="87">
        <v>-12383.284230241619</v>
      </c>
      <c r="O149" s="87">
        <v>-12879.317305543227</v>
      </c>
      <c r="P149" s="87">
        <v>-13267.959288175185</v>
      </c>
      <c r="Q149" s="87">
        <v>-13724.880246352903</v>
      </c>
      <c r="R149" s="80"/>
      <c r="S149" s="92">
        <v>441</v>
      </c>
      <c r="T149" s="93" t="s">
        <v>753</v>
      </c>
      <c r="U149" s="87">
        <v>-5816.0493827160499</v>
      </c>
      <c r="V149" s="87">
        <v>-5983.0262885530947</v>
      </c>
      <c r="W149" s="87">
        <v>-5786.3914050979574</v>
      </c>
      <c r="X149" s="87">
        <v>-6238.9532389532387</v>
      </c>
      <c r="Y149" s="87">
        <v>-6347.9292493528901</v>
      </c>
      <c r="Z149" s="87">
        <v>-6714.9460708782744</v>
      </c>
      <c r="AA149" s="87">
        <v>-6823.6819248826287</v>
      </c>
      <c r="AB149" s="87">
        <v>-7448.4074688984401</v>
      </c>
      <c r="AC149" s="87">
        <v>-2532.1732229123531</v>
      </c>
      <c r="AD149" s="87">
        <v>-2591.7922167857455</v>
      </c>
      <c r="AE149" s="87">
        <v>-2917.1458728484381</v>
      </c>
      <c r="AF149" s="87">
        <v>-3067.9650561084391</v>
      </c>
      <c r="AG149" s="87">
        <v>-3197.0986236566714</v>
      </c>
      <c r="AH149" s="87">
        <v>-3345.0841448581291</v>
      </c>
    </row>
    <row r="150" spans="1:34" s="78" customFormat="1">
      <c r="A150" s="74">
        <v>15</v>
      </c>
      <c r="B150" s="89">
        <v>475</v>
      </c>
      <c r="C150" s="90" t="s">
        <v>756</v>
      </c>
      <c r="D150" s="91">
        <v>-33569</v>
      </c>
      <c r="E150" s="75">
        <v>-33606</v>
      </c>
      <c r="F150" s="75">
        <v>-33471</v>
      </c>
      <c r="G150" s="75">
        <v>-33840</v>
      </c>
      <c r="H150" s="87">
        <v>-35506</v>
      </c>
      <c r="I150" s="87">
        <v>-34197</v>
      </c>
      <c r="J150" s="87">
        <v>-37252.314370000007</v>
      </c>
      <c r="K150" s="87">
        <v>-40335.66143</v>
      </c>
      <c r="L150" s="87">
        <v>-15281.023869999999</v>
      </c>
      <c r="M150" s="87">
        <v>-15351.440831121827</v>
      </c>
      <c r="N150" s="87">
        <v>-16068.111770655467</v>
      </c>
      <c r="O150" s="87">
        <v>-16412.221620388824</v>
      </c>
      <c r="P150" s="87">
        <v>-17169.916065104859</v>
      </c>
      <c r="Q150" s="87">
        <v>-17700.710112263121</v>
      </c>
      <c r="R150" s="80"/>
      <c r="S150" s="92">
        <v>475</v>
      </c>
      <c r="T150" s="93" t="s">
        <v>756</v>
      </c>
      <c r="U150" s="87">
        <v>-6053.9224526600547</v>
      </c>
      <c r="V150" s="87">
        <v>-6091.3539967373572</v>
      </c>
      <c r="W150" s="87">
        <v>-6111.1922585356951</v>
      </c>
      <c r="X150" s="87">
        <v>-6178.5649077962389</v>
      </c>
      <c r="Y150" s="87">
        <v>-6485.1141552511417</v>
      </c>
      <c r="Z150" s="87">
        <v>-6273.5277930654929</v>
      </c>
      <c r="AA150" s="87">
        <v>-6789.1952560597792</v>
      </c>
      <c r="AB150" s="87">
        <v>-7361.8655648841032</v>
      </c>
      <c r="AC150" s="87">
        <v>-2824.0665071151357</v>
      </c>
      <c r="AD150" s="87">
        <v>-2842.8594131707086</v>
      </c>
      <c r="AE150" s="87">
        <v>-2982.2033724304874</v>
      </c>
      <c r="AF150" s="87">
        <v>-3052.8686049830403</v>
      </c>
      <c r="AG150" s="87">
        <v>-3202.1477182217191</v>
      </c>
      <c r="AH150" s="87">
        <v>-3314.1190998433103</v>
      </c>
    </row>
    <row r="151" spans="1:34" s="78" customFormat="1">
      <c r="A151" s="74">
        <v>2</v>
      </c>
      <c r="B151" s="89">
        <v>480</v>
      </c>
      <c r="C151" s="90" t="s">
        <v>757</v>
      </c>
      <c r="D151" s="91">
        <v>-10518</v>
      </c>
      <c r="E151" s="75">
        <v>-10225</v>
      </c>
      <c r="F151" s="75">
        <v>-10554</v>
      </c>
      <c r="G151" s="75">
        <v>-10332</v>
      </c>
      <c r="H151" s="87">
        <v>-10814</v>
      </c>
      <c r="I151" s="87">
        <v>-10625</v>
      </c>
      <c r="J151" s="87">
        <v>-11427.757669999999</v>
      </c>
      <c r="K151" s="87">
        <v>-12196.118210000001</v>
      </c>
      <c r="L151" s="87">
        <v>-4819.68732</v>
      </c>
      <c r="M151" s="87">
        <v>-5103.2466349676661</v>
      </c>
      <c r="N151" s="87">
        <v>-5376.6649445994326</v>
      </c>
      <c r="O151" s="87">
        <v>-5600.0301620861128</v>
      </c>
      <c r="P151" s="87">
        <v>-5770.3500619674605</v>
      </c>
      <c r="Q151" s="87">
        <v>-6078.891322759855</v>
      </c>
      <c r="R151" s="80"/>
      <c r="S151" s="92">
        <v>480</v>
      </c>
      <c r="T151" s="93" t="s">
        <v>757</v>
      </c>
      <c r="U151" s="87">
        <v>-5186.3905325443784</v>
      </c>
      <c r="V151" s="87">
        <v>-5059.376546264225</v>
      </c>
      <c r="W151" s="87">
        <v>-5308.8531187122735</v>
      </c>
      <c r="X151" s="87">
        <v>-5119.9207135777997</v>
      </c>
      <c r="Y151" s="87">
        <v>-5372.0814704421255</v>
      </c>
      <c r="Z151" s="87">
        <v>-5315.1575787893944</v>
      </c>
      <c r="AA151" s="87">
        <v>-5742.5917939698493</v>
      </c>
      <c r="AB151" s="87">
        <v>-6165.8838270980787</v>
      </c>
      <c r="AC151" s="87">
        <v>-2429.2778830645161</v>
      </c>
      <c r="AD151" s="87">
        <v>-2576.096231684839</v>
      </c>
      <c r="AE151" s="87">
        <v>-2719.6079638843867</v>
      </c>
      <c r="AF151" s="87">
        <v>-2836.8947123029952</v>
      </c>
      <c r="AG151" s="87">
        <v>-2930.5993204507167</v>
      </c>
      <c r="AH151" s="87">
        <v>-3099.8935863130318</v>
      </c>
    </row>
    <row r="152" spans="1:34" s="78" customFormat="1">
      <c r="A152" s="74">
        <v>2</v>
      </c>
      <c r="B152" s="89">
        <v>481</v>
      </c>
      <c r="C152" s="90" t="s">
        <v>758</v>
      </c>
      <c r="D152" s="91">
        <v>-43972</v>
      </c>
      <c r="E152" s="75">
        <v>-46539</v>
      </c>
      <c r="F152" s="75">
        <v>-44595</v>
      </c>
      <c r="G152" s="75">
        <v>-46744</v>
      </c>
      <c r="H152" s="87">
        <v>-46979</v>
      </c>
      <c r="I152" s="87">
        <v>-48564</v>
      </c>
      <c r="J152" s="87">
        <v>-49444.569620000002</v>
      </c>
      <c r="K152" s="87">
        <v>-52507.573929999999</v>
      </c>
      <c r="L152" s="87">
        <v>-27164.36</v>
      </c>
      <c r="M152" s="87">
        <v>-25218.086587599482</v>
      </c>
      <c r="N152" s="87">
        <v>-28760.066904987267</v>
      </c>
      <c r="O152" s="87">
        <v>-29512.803064612708</v>
      </c>
      <c r="P152" s="87">
        <v>-30248.943865492791</v>
      </c>
      <c r="Q152" s="87">
        <v>-31170.154023178267</v>
      </c>
      <c r="R152" s="80"/>
      <c r="S152" s="92">
        <v>481</v>
      </c>
      <c r="T152" s="93" t="s">
        <v>758</v>
      </c>
      <c r="U152" s="87">
        <v>-4530.3935709870184</v>
      </c>
      <c r="V152" s="87">
        <v>-4810.2325581395344</v>
      </c>
      <c r="W152" s="87">
        <v>-4618.3719966859981</v>
      </c>
      <c r="X152" s="87">
        <v>-4892.6104249528989</v>
      </c>
      <c r="Y152" s="87">
        <v>-4927.522550870568</v>
      </c>
      <c r="Z152" s="87">
        <v>-5088.965734045898</v>
      </c>
      <c r="AA152" s="87">
        <v>-5144.0459446525183</v>
      </c>
      <c r="AB152" s="87">
        <v>-5445.7139524994818</v>
      </c>
      <c r="AC152" s="87">
        <v>-2862.1177958065537</v>
      </c>
      <c r="AD152" s="87">
        <v>-2661.8204124550857</v>
      </c>
      <c r="AE152" s="87">
        <v>-3041.4622361450156</v>
      </c>
      <c r="AF152" s="87">
        <v>-3125.6940335323775</v>
      </c>
      <c r="AG152" s="87">
        <v>-3207.3951718261892</v>
      </c>
      <c r="AH152" s="87">
        <v>-3308.2311635723063</v>
      </c>
    </row>
    <row r="153" spans="1:34" s="78" customFormat="1">
      <c r="A153" s="74">
        <v>17</v>
      </c>
      <c r="B153" s="89">
        <v>483</v>
      </c>
      <c r="C153" s="90" t="s">
        <v>759</v>
      </c>
      <c r="D153" s="91">
        <v>-6592</v>
      </c>
      <c r="E153" s="75">
        <v>-6416</v>
      </c>
      <c r="F153" s="75">
        <v>-6594</v>
      </c>
      <c r="G153" s="75">
        <v>-6749</v>
      </c>
      <c r="H153" s="87">
        <v>-7361</v>
      </c>
      <c r="I153" s="87">
        <v>-6788</v>
      </c>
      <c r="J153" s="87">
        <v>-7590.5312799999992</v>
      </c>
      <c r="K153" s="87">
        <v>-8017.4429600000003</v>
      </c>
      <c r="L153" s="87">
        <v>-4107.3549000000003</v>
      </c>
      <c r="M153" s="87">
        <v>-3980.2801714874586</v>
      </c>
      <c r="N153" s="87">
        <v>-4431.3616738335613</v>
      </c>
      <c r="O153" s="87">
        <v>-4542.4094752983201</v>
      </c>
      <c r="P153" s="87">
        <v>-4729.8636777093125</v>
      </c>
      <c r="Q153" s="87">
        <v>-4913.2278755926909</v>
      </c>
      <c r="R153" s="80"/>
      <c r="S153" s="92">
        <v>483</v>
      </c>
      <c r="T153" s="93" t="s">
        <v>759</v>
      </c>
      <c r="U153" s="87">
        <v>-5813.0511463844796</v>
      </c>
      <c r="V153" s="87">
        <v>-5672.8558797524311</v>
      </c>
      <c r="W153" s="87">
        <v>-5892.7613941018762</v>
      </c>
      <c r="X153" s="87">
        <v>-6113.224637681159</v>
      </c>
      <c r="Y153" s="87">
        <v>-6759.4123048668498</v>
      </c>
      <c r="Z153" s="87">
        <v>-6296.8460111317254</v>
      </c>
      <c r="AA153" s="87">
        <v>-7054.3971003717461</v>
      </c>
      <c r="AB153" s="87">
        <v>-7514.0046485473295</v>
      </c>
      <c r="AC153" s="87">
        <v>-3968.4588405797103</v>
      </c>
      <c r="AD153" s="87">
        <v>-3902.2354622426064</v>
      </c>
      <c r="AE153" s="87">
        <v>-4404.9320813454879</v>
      </c>
      <c r="AF153" s="87">
        <v>-4574.4304887193548</v>
      </c>
      <c r="AG153" s="87">
        <v>-4831.3214276908193</v>
      </c>
      <c r="AH153" s="87">
        <v>-5070.4106043268221</v>
      </c>
    </row>
    <row r="154" spans="1:34" s="78" customFormat="1">
      <c r="A154" s="74">
        <v>4</v>
      </c>
      <c r="B154" s="89">
        <v>484</v>
      </c>
      <c r="C154" s="90" t="s">
        <v>760</v>
      </c>
      <c r="D154" s="91">
        <v>-20610</v>
      </c>
      <c r="E154" s="75">
        <v>-20261</v>
      </c>
      <c r="F154" s="75">
        <v>-21072</v>
      </c>
      <c r="G154" s="75">
        <v>-21397</v>
      </c>
      <c r="H154" s="87">
        <v>-21372</v>
      </c>
      <c r="I154" s="87">
        <v>-21218</v>
      </c>
      <c r="J154" s="87">
        <v>-21961.773980000002</v>
      </c>
      <c r="K154" s="87">
        <v>-23337.857920000002</v>
      </c>
      <c r="L154" s="87">
        <v>-8312.6774800000003</v>
      </c>
      <c r="M154" s="87">
        <v>-8015.7590218882115</v>
      </c>
      <c r="N154" s="87">
        <v>-9194.6029496348947</v>
      </c>
      <c r="O154" s="87">
        <v>-9413.2999025885038</v>
      </c>
      <c r="P154" s="87">
        <v>-9814.2533597647544</v>
      </c>
      <c r="Q154" s="87">
        <v>-10199.013104872069</v>
      </c>
      <c r="R154" s="80"/>
      <c r="S154" s="92">
        <v>484</v>
      </c>
      <c r="T154" s="93" t="s">
        <v>760</v>
      </c>
      <c r="U154" s="87">
        <v>-6470.9576138147568</v>
      </c>
      <c r="V154" s="87">
        <v>-6393.4995266645628</v>
      </c>
      <c r="W154" s="87">
        <v>-6676.80608365019</v>
      </c>
      <c r="X154" s="87">
        <v>-6869.0208667736761</v>
      </c>
      <c r="Y154" s="87">
        <v>-6968.3730029344642</v>
      </c>
      <c r="Z154" s="87">
        <v>-6920.417482061318</v>
      </c>
      <c r="AA154" s="87">
        <v>-7188.7967201309339</v>
      </c>
      <c r="AB154" s="87">
        <v>-7865.8098820357263</v>
      </c>
      <c r="AC154" s="87">
        <v>-2769.9691702765749</v>
      </c>
      <c r="AD154" s="87">
        <v>-2688.9496886575685</v>
      </c>
      <c r="AE154" s="87">
        <v>-3101.0465260151414</v>
      </c>
      <c r="AF154" s="87">
        <v>-3190.9491195215269</v>
      </c>
      <c r="AG154" s="87">
        <v>-3346.1484349692309</v>
      </c>
      <c r="AH154" s="87">
        <v>-3494.0092856704587</v>
      </c>
    </row>
    <row r="155" spans="1:34" s="78" customFormat="1">
      <c r="A155" s="74">
        <v>8</v>
      </c>
      <c r="B155" s="89">
        <v>489</v>
      </c>
      <c r="C155" s="90" t="s">
        <v>761</v>
      </c>
      <c r="D155" s="91">
        <v>-12126</v>
      </c>
      <c r="E155" s="75">
        <v>-12021</v>
      </c>
      <c r="F155" s="75">
        <v>-12318</v>
      </c>
      <c r="G155" s="75">
        <v>-12805</v>
      </c>
      <c r="H155" s="87">
        <v>-12483</v>
      </c>
      <c r="I155" s="87">
        <v>-11992</v>
      </c>
      <c r="J155" s="87">
        <v>-13685.86166</v>
      </c>
      <c r="K155" s="87">
        <v>-15099.014880000001</v>
      </c>
      <c r="L155" s="87">
        <v>-5043.4144500000002</v>
      </c>
      <c r="M155" s="87">
        <v>-5053.4266868262594</v>
      </c>
      <c r="N155" s="87">
        <v>-5529.7307076925754</v>
      </c>
      <c r="O155" s="87">
        <v>-5714.2172863884525</v>
      </c>
      <c r="P155" s="87">
        <v>-5879.4499101266629</v>
      </c>
      <c r="Q155" s="87">
        <v>-6080.1864839157925</v>
      </c>
      <c r="R155" s="80"/>
      <c r="S155" s="92">
        <v>489</v>
      </c>
      <c r="T155" s="93" t="s">
        <v>761</v>
      </c>
      <c r="U155" s="87">
        <v>-5815.8273381294966</v>
      </c>
      <c r="V155" s="87">
        <v>-5910.029498525073</v>
      </c>
      <c r="W155" s="87">
        <v>-6183.734939759036</v>
      </c>
      <c r="X155" s="87">
        <v>-6600.5154639175253</v>
      </c>
      <c r="Y155" s="87">
        <v>-6722.1324717285943</v>
      </c>
      <c r="Z155" s="87">
        <v>-6419.7002141327621</v>
      </c>
      <c r="AA155" s="87">
        <v>-7458.2352370572207</v>
      </c>
      <c r="AB155" s="87">
        <v>-8430.4940703517586</v>
      </c>
      <c r="AC155" s="87">
        <v>-2863.9491482112435</v>
      </c>
      <c r="AD155" s="87">
        <v>-2922.7453365102715</v>
      </c>
      <c r="AE155" s="87">
        <v>-3248.9604628040984</v>
      </c>
      <c r="AF155" s="87">
        <v>-3411.4730067990758</v>
      </c>
      <c r="AG155" s="87">
        <v>-3565.4638630240524</v>
      </c>
      <c r="AH155" s="87">
        <v>-3741.653220871257</v>
      </c>
    </row>
    <row r="156" spans="1:34" s="78" customFormat="1">
      <c r="A156" s="74">
        <v>10</v>
      </c>
      <c r="B156" s="89">
        <v>491</v>
      </c>
      <c r="C156" s="90" t="s">
        <v>762</v>
      </c>
      <c r="D156" s="91">
        <v>-294907</v>
      </c>
      <c r="E156" s="75">
        <v>-294387</v>
      </c>
      <c r="F156" s="75">
        <v>-293483</v>
      </c>
      <c r="G156" s="75">
        <v>-309489</v>
      </c>
      <c r="H156" s="87">
        <v>-317739</v>
      </c>
      <c r="I156" s="87">
        <v>-328388</v>
      </c>
      <c r="J156" s="87">
        <v>-350148.39439999999</v>
      </c>
      <c r="K156" s="87">
        <v>-360006.61597000004</v>
      </c>
      <c r="L156" s="87">
        <v>-126755.6162</v>
      </c>
      <c r="M156" s="87">
        <v>-129056.75203292818</v>
      </c>
      <c r="N156" s="87">
        <v>-141837.08843241792</v>
      </c>
      <c r="O156" s="87">
        <v>-145330.27913868122</v>
      </c>
      <c r="P156" s="87">
        <v>-149481.25941936567</v>
      </c>
      <c r="Q156" s="87">
        <v>-152680.18503826487</v>
      </c>
      <c r="R156" s="80"/>
      <c r="S156" s="92">
        <v>491</v>
      </c>
      <c r="T156" s="93" t="s">
        <v>762</v>
      </c>
      <c r="U156" s="87">
        <v>-5394.8047196560874</v>
      </c>
      <c r="V156" s="87">
        <v>-5399.9119540693728</v>
      </c>
      <c r="W156" s="87">
        <v>-5408.728184146994</v>
      </c>
      <c r="X156" s="87">
        <v>-5750.6596306068595</v>
      </c>
      <c r="Y156" s="87">
        <v>-5979.9563368088229</v>
      </c>
      <c r="Z156" s="87">
        <v>-6245.1362607686897</v>
      </c>
      <c r="AA156" s="87">
        <v>-6717.8618318560293</v>
      </c>
      <c r="AB156" s="87">
        <v>-6925.8679486340907</v>
      </c>
      <c r="AC156" s="87">
        <v>-2467.0225029194239</v>
      </c>
      <c r="AD156" s="87">
        <v>-2531.4179913092498</v>
      </c>
      <c r="AE156" s="87">
        <v>-2803.7694400335636</v>
      </c>
      <c r="AF156" s="87">
        <v>-2895.4292259614131</v>
      </c>
      <c r="AG156" s="87">
        <v>-3000.9688506427428</v>
      </c>
      <c r="AH156" s="87">
        <v>-3088.7537180770141</v>
      </c>
    </row>
    <row r="157" spans="1:34" s="78" customFormat="1">
      <c r="A157" s="74">
        <v>17</v>
      </c>
      <c r="B157" s="89">
        <v>494</v>
      </c>
      <c r="C157" s="90" t="s">
        <v>763</v>
      </c>
      <c r="D157" s="91">
        <v>-50352</v>
      </c>
      <c r="E157" s="75">
        <v>-50200</v>
      </c>
      <c r="F157" s="75">
        <v>-50646</v>
      </c>
      <c r="G157" s="75">
        <v>-52801</v>
      </c>
      <c r="H157" s="87">
        <v>-54248</v>
      </c>
      <c r="I157" s="87">
        <v>-54495</v>
      </c>
      <c r="J157" s="87">
        <v>-57390.7523</v>
      </c>
      <c r="K157" s="87">
        <v>-59841.745840000003</v>
      </c>
      <c r="L157" s="87">
        <v>-25767.24813</v>
      </c>
      <c r="M157" s="87">
        <v>-25415.443811294077</v>
      </c>
      <c r="N157" s="87">
        <v>-27109.968039683685</v>
      </c>
      <c r="O157" s="87">
        <v>-27998.890944352701</v>
      </c>
      <c r="P157" s="87">
        <v>-28723.438715156317</v>
      </c>
      <c r="Q157" s="87">
        <v>-29336.907598136117</v>
      </c>
      <c r="R157" s="80"/>
      <c r="S157" s="92">
        <v>494</v>
      </c>
      <c r="T157" s="93" t="s">
        <v>763</v>
      </c>
      <c r="U157" s="87">
        <v>-5555.776233035418</v>
      </c>
      <c r="V157" s="87">
        <v>-5580.8782657031679</v>
      </c>
      <c r="W157" s="87">
        <v>-5615.4784344162326</v>
      </c>
      <c r="X157" s="87">
        <v>-5879.8440979955449</v>
      </c>
      <c r="Y157" s="87">
        <v>-6089.8069151324653</v>
      </c>
      <c r="Z157" s="87">
        <v>-6120.9704593957094</v>
      </c>
      <c r="AA157" s="87">
        <v>-6441.8848692333595</v>
      </c>
      <c r="AB157" s="87">
        <v>-6737.4179058770551</v>
      </c>
      <c r="AC157" s="87">
        <v>-2923.7771621468287</v>
      </c>
      <c r="AD157" s="87">
        <v>-2894.6974728125374</v>
      </c>
      <c r="AE157" s="87">
        <v>-3098.2820616781351</v>
      </c>
      <c r="AF157" s="87">
        <v>-3210.881989031273</v>
      </c>
      <c r="AG157" s="87">
        <v>-3304.9636077731352</v>
      </c>
      <c r="AH157" s="87">
        <v>-3386.8514890482702</v>
      </c>
    </row>
    <row r="158" spans="1:34" s="78" customFormat="1">
      <c r="A158" s="74">
        <v>13</v>
      </c>
      <c r="B158" s="89">
        <v>495</v>
      </c>
      <c r="C158" s="90" t="s">
        <v>764</v>
      </c>
      <c r="D158" s="91">
        <v>-11286</v>
      </c>
      <c r="E158" s="75">
        <v>-11230</v>
      </c>
      <c r="F158" s="75">
        <v>-10845</v>
      </c>
      <c r="G158" s="75">
        <v>-10634</v>
      </c>
      <c r="H158" s="87">
        <v>-12857</v>
      </c>
      <c r="I158" s="87">
        <v>-10433</v>
      </c>
      <c r="J158" s="87">
        <v>-11078.203</v>
      </c>
      <c r="K158" s="87">
        <v>-12270.50697</v>
      </c>
      <c r="L158" s="87">
        <v>-4567.7392800000007</v>
      </c>
      <c r="M158" s="87">
        <v>-3822.3618000423471</v>
      </c>
      <c r="N158" s="87">
        <v>-5099.073816269185</v>
      </c>
      <c r="O158" s="87">
        <v>-5281.3815483198896</v>
      </c>
      <c r="P158" s="87">
        <v>-5485.5755874923279</v>
      </c>
      <c r="Q158" s="87">
        <v>-5682.375161157418</v>
      </c>
      <c r="R158" s="80"/>
      <c r="S158" s="92">
        <v>495</v>
      </c>
      <c r="T158" s="93" t="s">
        <v>764</v>
      </c>
      <c r="U158" s="87">
        <v>-6600</v>
      </c>
      <c r="V158" s="87">
        <v>-6752.8562838244134</v>
      </c>
      <c r="W158" s="87">
        <v>-6628.9731051344743</v>
      </c>
      <c r="X158" s="87">
        <v>-6713.3838383838383</v>
      </c>
      <c r="Y158" s="87">
        <v>-8210.089399744571</v>
      </c>
      <c r="Z158" s="87">
        <v>-6696.4056482670094</v>
      </c>
      <c r="AA158" s="87">
        <v>-7445.0288978494618</v>
      </c>
      <c r="AB158" s="87">
        <v>-8307.7230670277586</v>
      </c>
      <c r="AC158" s="87">
        <v>-3084.2263875759627</v>
      </c>
      <c r="AD158" s="87">
        <v>-2623.4466712713433</v>
      </c>
      <c r="AE158" s="87">
        <v>-3555.839481359264</v>
      </c>
      <c r="AF158" s="87">
        <v>-3737.7081021372182</v>
      </c>
      <c r="AG158" s="87">
        <v>-3949.2984791161471</v>
      </c>
      <c r="AH158" s="87">
        <v>-4156.8216248408326</v>
      </c>
    </row>
    <row r="159" spans="1:34" s="78" customFormat="1">
      <c r="A159" s="74">
        <v>19</v>
      </c>
      <c r="B159" s="89">
        <v>498</v>
      </c>
      <c r="C159" s="90" t="s">
        <v>765</v>
      </c>
      <c r="D159" s="91">
        <v>-16038</v>
      </c>
      <c r="E159" s="75">
        <v>-16432</v>
      </c>
      <c r="F159" s="75">
        <v>-16208</v>
      </c>
      <c r="G159" s="75">
        <v>-16975</v>
      </c>
      <c r="H159" s="87">
        <v>-17712</v>
      </c>
      <c r="I159" s="87">
        <v>-17608</v>
      </c>
      <c r="J159" s="87">
        <v>-18194.03082</v>
      </c>
      <c r="K159" s="87">
        <v>-19065.001410000001</v>
      </c>
      <c r="L159" s="87">
        <v>-8452.0184700000009</v>
      </c>
      <c r="M159" s="87">
        <v>-8674.4113870079163</v>
      </c>
      <c r="N159" s="87">
        <v>-9398.1535457716145</v>
      </c>
      <c r="O159" s="87">
        <v>-9773.9334462899478</v>
      </c>
      <c r="P159" s="87">
        <v>-10197.904382362311</v>
      </c>
      <c r="Q159" s="87">
        <v>-10598.401322373784</v>
      </c>
      <c r="R159" s="80"/>
      <c r="S159" s="92">
        <v>498</v>
      </c>
      <c r="T159" s="93" t="s">
        <v>765</v>
      </c>
      <c r="U159" s="87">
        <v>-6801.5267175572517</v>
      </c>
      <c r="V159" s="87">
        <v>-6992.3404255319147</v>
      </c>
      <c r="W159" s="87">
        <v>-6950.2572898799317</v>
      </c>
      <c r="X159" s="87">
        <v>-7383.6450630709005</v>
      </c>
      <c r="Y159" s="87">
        <v>-7674.1767764298093</v>
      </c>
      <c r="Z159" s="87">
        <v>-7665.650848933391</v>
      </c>
      <c r="AA159" s="87">
        <v>-7838.8758380008612</v>
      </c>
      <c r="AB159" s="87">
        <v>-8358.176856641825</v>
      </c>
      <c r="AC159" s="87">
        <v>-3729.9287157987646</v>
      </c>
      <c r="AD159" s="87">
        <v>-3846.7456261675907</v>
      </c>
      <c r="AE159" s="87">
        <v>-4186.259931301388</v>
      </c>
      <c r="AF159" s="87">
        <v>-4371.1688042441629</v>
      </c>
      <c r="AG159" s="87">
        <v>-4579.2116669790348</v>
      </c>
      <c r="AH159" s="87">
        <v>-4780.5148048596229</v>
      </c>
    </row>
    <row r="160" spans="1:34" s="78" customFormat="1">
      <c r="A160" s="74">
        <v>15</v>
      </c>
      <c r="B160" s="89">
        <v>499</v>
      </c>
      <c r="C160" s="90" t="s">
        <v>766</v>
      </c>
      <c r="D160" s="91">
        <v>-97591</v>
      </c>
      <c r="E160" s="75">
        <v>-95580</v>
      </c>
      <c r="F160" s="75">
        <v>-96318</v>
      </c>
      <c r="G160" s="75">
        <v>-102065</v>
      </c>
      <c r="H160" s="87">
        <v>-103508</v>
      </c>
      <c r="I160" s="87">
        <v>-106125</v>
      </c>
      <c r="J160" s="87">
        <v>-111404.63637000001</v>
      </c>
      <c r="K160" s="87">
        <v>-121249.02343</v>
      </c>
      <c r="L160" s="87">
        <v>-58379.787270000001</v>
      </c>
      <c r="M160" s="87">
        <v>-57657.532792467144</v>
      </c>
      <c r="N160" s="87">
        <v>-62773.639528261781</v>
      </c>
      <c r="O160" s="87">
        <v>-64659.542441699152</v>
      </c>
      <c r="P160" s="87">
        <v>-66520.287658917994</v>
      </c>
      <c r="Q160" s="87">
        <v>-68019.86968376502</v>
      </c>
      <c r="R160" s="80"/>
      <c r="S160" s="92">
        <v>499</v>
      </c>
      <c r="T160" s="93" t="s">
        <v>766</v>
      </c>
      <c r="U160" s="87">
        <v>-5056.0045591130456</v>
      </c>
      <c r="V160" s="87">
        <v>-4931.8885448916408</v>
      </c>
      <c r="W160" s="87">
        <v>-4968.9434585224935</v>
      </c>
      <c r="X160" s="87">
        <v>-5249.1771240485496</v>
      </c>
      <c r="Y160" s="87">
        <v>-5322.2953517071164</v>
      </c>
      <c r="Z160" s="87">
        <v>-5455.4567418907109</v>
      </c>
      <c r="AA160" s="87">
        <v>-5702.5305267199019</v>
      </c>
      <c r="AB160" s="87">
        <v>-6166.6678583053608</v>
      </c>
      <c r="AC160" s="87">
        <v>-2991.0742529972331</v>
      </c>
      <c r="AD160" s="87">
        <v>-2953.3131584524481</v>
      </c>
      <c r="AE160" s="87">
        <v>-3215.8626807511159</v>
      </c>
      <c r="AF160" s="87">
        <v>-3313.8346884839661</v>
      </c>
      <c r="AG160" s="87">
        <v>-3411.4717502906815</v>
      </c>
      <c r="AH160" s="87">
        <v>-3491.4212957481277</v>
      </c>
    </row>
    <row r="161" spans="1:34" s="78" customFormat="1">
      <c r="A161" s="74">
        <v>13</v>
      </c>
      <c r="B161" s="89">
        <v>500</v>
      </c>
      <c r="C161" s="90" t="s">
        <v>767</v>
      </c>
      <c r="D161" s="91">
        <v>-42145</v>
      </c>
      <c r="E161" s="75">
        <v>-43474</v>
      </c>
      <c r="F161" s="75">
        <v>-43435</v>
      </c>
      <c r="G161" s="75">
        <v>-45975</v>
      </c>
      <c r="H161" s="87">
        <v>-48117</v>
      </c>
      <c r="I161" s="87">
        <v>-47968</v>
      </c>
      <c r="J161" s="87">
        <v>-51108.925769999994</v>
      </c>
      <c r="K161" s="87">
        <v>-55897.664629999999</v>
      </c>
      <c r="L161" s="87">
        <v>-29822.848770000001</v>
      </c>
      <c r="M161" s="87">
        <v>-28696.452936694972</v>
      </c>
      <c r="N161" s="87">
        <v>-33190.940492124239</v>
      </c>
      <c r="O161" s="87">
        <v>-34507.374666390519</v>
      </c>
      <c r="P161" s="87">
        <v>-35893.488781628454</v>
      </c>
      <c r="Q161" s="87">
        <v>-36950.626358639427</v>
      </c>
      <c r="R161" s="80"/>
      <c r="S161" s="92">
        <v>500</v>
      </c>
      <c r="T161" s="93" t="s">
        <v>767</v>
      </c>
      <c r="U161" s="87">
        <v>-4304.4632826064753</v>
      </c>
      <c r="V161" s="87">
        <v>-4373.2018911578307</v>
      </c>
      <c r="W161" s="87">
        <v>-4301.77280380311</v>
      </c>
      <c r="X161" s="87">
        <v>-4520.6489675516223</v>
      </c>
      <c r="Y161" s="87">
        <v>-4734.0613931523021</v>
      </c>
      <c r="Z161" s="87">
        <v>-4672.0561020746081</v>
      </c>
      <c r="AA161" s="87">
        <v>-4902.0646240168799</v>
      </c>
      <c r="AB161" s="87">
        <v>-5330.6947005531183</v>
      </c>
      <c r="AC161" s="87">
        <v>-2826.8103099526065</v>
      </c>
      <c r="AD161" s="87">
        <v>-2699.8262241692514</v>
      </c>
      <c r="AE161" s="87">
        <v>-3101.9570553387139</v>
      </c>
      <c r="AF161" s="87">
        <v>-3206.1111833494861</v>
      </c>
      <c r="AG161" s="87">
        <v>-3317.6346040880353</v>
      </c>
      <c r="AH161" s="87">
        <v>-3399.6344059839384</v>
      </c>
    </row>
    <row r="162" spans="1:34" s="78" customFormat="1">
      <c r="A162" s="74">
        <v>2</v>
      </c>
      <c r="B162" s="89">
        <v>503</v>
      </c>
      <c r="C162" s="90" t="s">
        <v>768</v>
      </c>
      <c r="D162" s="91">
        <v>-42264</v>
      </c>
      <c r="E162" s="75">
        <v>-41996</v>
      </c>
      <c r="F162" s="75">
        <v>-41185</v>
      </c>
      <c r="G162" s="75">
        <v>-44449</v>
      </c>
      <c r="H162" s="87">
        <v>-46199</v>
      </c>
      <c r="I162" s="87">
        <v>-44960</v>
      </c>
      <c r="J162" s="87">
        <v>-47921.581920000004</v>
      </c>
      <c r="K162" s="87">
        <v>-47465.760219999996</v>
      </c>
      <c r="L162" s="87">
        <v>-18475.02061</v>
      </c>
      <c r="M162" s="87">
        <v>-19154.81265599353</v>
      </c>
      <c r="N162" s="87">
        <v>-19732.923161062074</v>
      </c>
      <c r="O162" s="87">
        <v>-20273.161855780389</v>
      </c>
      <c r="P162" s="87">
        <v>-21042.885861827028</v>
      </c>
      <c r="Q162" s="87">
        <v>-21672.456452855575</v>
      </c>
      <c r="R162" s="80"/>
      <c r="S162" s="92">
        <v>503</v>
      </c>
      <c r="T162" s="93" t="s">
        <v>768</v>
      </c>
      <c r="U162" s="87">
        <v>-5377.7834330067444</v>
      </c>
      <c r="V162" s="87">
        <v>-5355.2665136444784</v>
      </c>
      <c r="W162" s="87">
        <v>-5254.5292166368972</v>
      </c>
      <c r="X162" s="87">
        <v>-5723.5385011588978</v>
      </c>
      <c r="Y162" s="87">
        <v>-6035.928926051738</v>
      </c>
      <c r="Z162" s="87">
        <v>-5880.9679529103987</v>
      </c>
      <c r="AA162" s="87">
        <v>-6310.4532420331843</v>
      </c>
      <c r="AB162" s="87">
        <v>-6296.0286801963121</v>
      </c>
      <c r="AC162" s="87">
        <v>-2462.6793668355103</v>
      </c>
      <c r="AD162" s="87">
        <v>-2567.3251113783049</v>
      </c>
      <c r="AE162" s="87">
        <v>-2658.7069740045908</v>
      </c>
      <c r="AF162" s="87">
        <v>-2745.1810231253066</v>
      </c>
      <c r="AG162" s="87">
        <v>-2862.588200493406</v>
      </c>
      <c r="AH162" s="87">
        <v>-2962.3368579627631</v>
      </c>
    </row>
    <row r="163" spans="1:34" s="78" customFormat="1">
      <c r="A163" s="74">
        <v>1</v>
      </c>
      <c r="B163" s="89">
        <v>504</v>
      </c>
      <c r="C163" s="90" t="s">
        <v>769</v>
      </c>
      <c r="D163" s="91">
        <v>-10027</v>
      </c>
      <c r="E163" s="75">
        <v>-10675</v>
      </c>
      <c r="F163" s="75">
        <v>-10753</v>
      </c>
      <c r="G163" s="75">
        <v>-10464</v>
      </c>
      <c r="H163" s="87">
        <v>-10703</v>
      </c>
      <c r="I163" s="87">
        <v>-10748</v>
      </c>
      <c r="J163" s="87">
        <v>-12210.07676</v>
      </c>
      <c r="K163" s="87">
        <v>-12697.77211</v>
      </c>
      <c r="L163" s="87">
        <v>-4629.8260599999994</v>
      </c>
      <c r="M163" s="87">
        <v>-3612.1130827574252</v>
      </c>
      <c r="N163" s="87">
        <v>-5076.3544529922237</v>
      </c>
      <c r="O163" s="87">
        <v>-5275.1580655203834</v>
      </c>
      <c r="P163" s="87">
        <v>-5504.5968988909208</v>
      </c>
      <c r="Q163" s="87">
        <v>-5722.8765627391385</v>
      </c>
      <c r="R163" s="80"/>
      <c r="S163" s="92">
        <v>504</v>
      </c>
      <c r="T163" s="93" t="s">
        <v>769</v>
      </c>
      <c r="U163" s="87">
        <v>-5092.4327069578467</v>
      </c>
      <c r="V163" s="87">
        <v>-5375.1258811681773</v>
      </c>
      <c r="W163" s="87">
        <v>-5461.1477907567287</v>
      </c>
      <c r="X163" s="87">
        <v>-5444.3288241415194</v>
      </c>
      <c r="Y163" s="87">
        <v>-5687.0350690754522</v>
      </c>
      <c r="Z163" s="87">
        <v>-5744.5216461785139</v>
      </c>
      <c r="AA163" s="87">
        <v>-6723.6105506607937</v>
      </c>
      <c r="AB163" s="87">
        <v>-7198.2835090702947</v>
      </c>
      <c r="AC163" s="87">
        <v>-2560.7445022123893</v>
      </c>
      <c r="AD163" s="87">
        <v>-2017.9402696968855</v>
      </c>
      <c r="AE163" s="87">
        <v>-2863.1440795218409</v>
      </c>
      <c r="AF163" s="87">
        <v>-3004.0763471072796</v>
      </c>
      <c r="AG163" s="87">
        <v>-3154.4967901953701</v>
      </c>
      <c r="AH163" s="87">
        <v>-3300.3901745900453</v>
      </c>
    </row>
    <row r="164" spans="1:34" s="78" customFormat="1">
      <c r="A164" s="74">
        <v>1</v>
      </c>
      <c r="B164" s="89">
        <v>505</v>
      </c>
      <c r="C164" s="90" t="s">
        <v>770</v>
      </c>
      <c r="D164" s="91">
        <v>-97582</v>
      </c>
      <c r="E164" s="75">
        <v>-97131</v>
      </c>
      <c r="F164" s="75">
        <v>-100244</v>
      </c>
      <c r="G164" s="75">
        <v>-106192</v>
      </c>
      <c r="H164" s="87">
        <v>-115856</v>
      </c>
      <c r="I164" s="87">
        <v>-114718</v>
      </c>
      <c r="J164" s="87">
        <v>-114643.03968999999</v>
      </c>
      <c r="K164" s="87">
        <v>-124128.13356999999</v>
      </c>
      <c r="L164" s="87">
        <v>-56457.095959999999</v>
      </c>
      <c r="M164" s="87">
        <v>-55871.290893843026</v>
      </c>
      <c r="N164" s="87">
        <v>-60232.097466059648</v>
      </c>
      <c r="O164" s="87">
        <v>-61703.375740995725</v>
      </c>
      <c r="P164" s="87">
        <v>-63729.976468276662</v>
      </c>
      <c r="Q164" s="87">
        <v>-65414.487082416075</v>
      </c>
      <c r="R164" s="80"/>
      <c r="S164" s="92">
        <v>505</v>
      </c>
      <c r="T164" s="93" t="s">
        <v>770</v>
      </c>
      <c r="U164" s="87">
        <v>-4717.524776408025</v>
      </c>
      <c r="V164" s="87">
        <v>-4657.8909509423111</v>
      </c>
      <c r="W164" s="87">
        <v>-4818.7280680671056</v>
      </c>
      <c r="X164" s="87">
        <v>-5133.5202552450937</v>
      </c>
      <c r="Y164" s="87">
        <v>-5591.2359442111865</v>
      </c>
      <c r="Z164" s="87">
        <v>-5519.7998364047544</v>
      </c>
      <c r="AA164" s="87">
        <v>-5501.8975711474777</v>
      </c>
      <c r="AB164" s="87">
        <v>-5935.7370681905122</v>
      </c>
      <c r="AC164" s="87">
        <v>-2707.6445235240512</v>
      </c>
      <c r="AD164" s="87">
        <v>-2674.5471945353293</v>
      </c>
      <c r="AE164" s="87">
        <v>-2878.2002898676183</v>
      </c>
      <c r="AF164" s="87">
        <v>-2942.4595012396626</v>
      </c>
      <c r="AG164" s="87">
        <v>-3033.171979833262</v>
      </c>
      <c r="AH164" s="87">
        <v>-3107.8718682257731</v>
      </c>
    </row>
    <row r="165" spans="1:34" s="78" customFormat="1">
      <c r="A165" s="74">
        <v>6</v>
      </c>
      <c r="B165" s="89">
        <v>508</v>
      </c>
      <c r="C165" s="90" t="s">
        <v>772</v>
      </c>
      <c r="D165" s="91">
        <v>-64281</v>
      </c>
      <c r="E165" s="75">
        <v>-66104</v>
      </c>
      <c r="F165" s="75">
        <v>-61777</v>
      </c>
      <c r="G165" s="75">
        <v>-63459</v>
      </c>
      <c r="H165" s="87">
        <v>-64886</v>
      </c>
      <c r="I165" s="87">
        <v>-67777</v>
      </c>
      <c r="J165" s="87">
        <v>-69149.465660000002</v>
      </c>
      <c r="K165" s="87">
        <v>-69708.138760000002</v>
      </c>
      <c r="L165" s="87">
        <v>-20910.853199999998</v>
      </c>
      <c r="M165" s="87">
        <v>-20994.781876635709</v>
      </c>
      <c r="N165" s="87">
        <v>-22828.453735908643</v>
      </c>
      <c r="O165" s="87">
        <v>-23343.006696476419</v>
      </c>
      <c r="P165" s="87">
        <v>-23832.838954693074</v>
      </c>
      <c r="Q165" s="87">
        <v>-24223.182926608879</v>
      </c>
      <c r="R165" s="80"/>
      <c r="S165" s="92">
        <v>508</v>
      </c>
      <c r="T165" s="93" t="s">
        <v>772</v>
      </c>
      <c r="U165" s="87">
        <v>-6061.9577517917769</v>
      </c>
      <c r="V165" s="87">
        <v>-6326.9525267993877</v>
      </c>
      <c r="W165" s="87">
        <v>-6023.4984399375971</v>
      </c>
      <c r="X165" s="87">
        <v>-6356.7064008814987</v>
      </c>
      <c r="Y165" s="87">
        <v>-6584.0690005073566</v>
      </c>
      <c r="Z165" s="87">
        <v>-7006.8231158895896</v>
      </c>
      <c r="AA165" s="87">
        <v>-7230.9385820349262</v>
      </c>
      <c r="AB165" s="87">
        <v>-7447.4507222222228</v>
      </c>
      <c r="AC165" s="87">
        <v>-2293.3596402719895</v>
      </c>
      <c r="AD165" s="87">
        <v>-2343.429163593672</v>
      </c>
      <c r="AE165" s="87">
        <v>-2590.3158670042712</v>
      </c>
      <c r="AF165" s="87">
        <v>-2690.5263596676373</v>
      </c>
      <c r="AG165" s="87">
        <v>-2788.7712327045488</v>
      </c>
      <c r="AH165" s="87">
        <v>-2875.1552435144072</v>
      </c>
    </row>
    <row r="166" spans="1:34" s="78" customFormat="1">
      <c r="A166" s="74">
        <v>10</v>
      </c>
      <c r="B166" s="89">
        <v>507</v>
      </c>
      <c r="C166" s="90" t="s">
        <v>771</v>
      </c>
      <c r="D166" s="91">
        <v>-36213</v>
      </c>
      <c r="E166" s="75">
        <v>-35900</v>
      </c>
      <c r="F166" s="75">
        <v>-36537</v>
      </c>
      <c r="G166" s="75">
        <v>-37070</v>
      </c>
      <c r="H166" s="87">
        <v>-39540</v>
      </c>
      <c r="I166" s="87">
        <v>-38639</v>
      </c>
      <c r="J166" s="87">
        <v>-42540.511009999995</v>
      </c>
      <c r="K166" s="87">
        <v>-42781.216909999996</v>
      </c>
      <c r="L166" s="87">
        <v>-14031.725199999999</v>
      </c>
      <c r="M166" s="87">
        <v>-12976.27286345114</v>
      </c>
      <c r="N166" s="87">
        <v>-15140.609983473312</v>
      </c>
      <c r="O166" s="87">
        <v>-15381.439913316421</v>
      </c>
      <c r="P166" s="87">
        <v>-15799.914527924477</v>
      </c>
      <c r="Q166" s="87">
        <v>-16155.432904886693</v>
      </c>
      <c r="R166" s="80"/>
      <c r="S166" s="92">
        <v>507</v>
      </c>
      <c r="T166" s="93" t="s">
        <v>771</v>
      </c>
      <c r="U166" s="87">
        <v>-5879.6882610813445</v>
      </c>
      <c r="V166" s="87">
        <v>-5888.1417090372315</v>
      </c>
      <c r="W166" s="87">
        <v>-6035.1833498513379</v>
      </c>
      <c r="X166" s="87">
        <v>-6257.5962187711002</v>
      </c>
      <c r="Y166" s="87">
        <v>-6827.836297703333</v>
      </c>
      <c r="Z166" s="87">
        <v>-6807.4348132487667</v>
      </c>
      <c r="AA166" s="87">
        <v>-7549.336470275065</v>
      </c>
      <c r="AB166" s="87">
        <v>-7688.931867361609</v>
      </c>
      <c r="AC166" s="87">
        <v>-2575.100972655533</v>
      </c>
      <c r="AD166" s="87">
        <v>-2411.946628894264</v>
      </c>
      <c r="AE166" s="87">
        <v>-2847.5851012738972</v>
      </c>
      <c r="AF166" s="87">
        <v>-2926.4535603722265</v>
      </c>
      <c r="AG166" s="87">
        <v>-3040.7841662672204</v>
      </c>
      <c r="AH166" s="87">
        <v>-3143.0803316900178</v>
      </c>
    </row>
    <row r="167" spans="1:34" s="78" customFormat="1">
      <c r="A167" s="74">
        <v>2</v>
      </c>
      <c r="B167" s="89">
        <v>529</v>
      </c>
      <c r="C167" s="90" t="s">
        <v>773</v>
      </c>
      <c r="D167" s="91">
        <v>-88806</v>
      </c>
      <c r="E167" s="75">
        <v>-91240</v>
      </c>
      <c r="F167" s="75">
        <v>-89102</v>
      </c>
      <c r="G167" s="75">
        <v>-94020</v>
      </c>
      <c r="H167" s="87">
        <v>-97820</v>
      </c>
      <c r="I167" s="87">
        <v>-100926</v>
      </c>
      <c r="J167" s="87">
        <v>-100336.97262999999</v>
      </c>
      <c r="K167" s="87">
        <v>-107430.40759</v>
      </c>
      <c r="L167" s="87">
        <v>-43015.277560000002</v>
      </c>
      <c r="M167" s="87">
        <v>-44057.040190367756</v>
      </c>
      <c r="N167" s="87">
        <v>-47429.081681068616</v>
      </c>
      <c r="O167" s="87">
        <v>-48989.632263933199</v>
      </c>
      <c r="P167" s="87">
        <v>-50829.805159545438</v>
      </c>
      <c r="Q167" s="87">
        <v>-52367.269196005909</v>
      </c>
      <c r="R167" s="80"/>
      <c r="S167" s="92">
        <v>529</v>
      </c>
      <c r="T167" s="93" t="s">
        <v>773</v>
      </c>
      <c r="U167" s="87">
        <v>-4683.6137334528776</v>
      </c>
      <c r="V167" s="87">
        <v>-4784.9800713236837</v>
      </c>
      <c r="W167" s="87">
        <v>-4648.7191527103869</v>
      </c>
      <c r="X167" s="87">
        <v>-4885.4247856586126</v>
      </c>
      <c r="Y167" s="87">
        <v>-5064.7198923060996</v>
      </c>
      <c r="Z167" s="87">
        <v>-5195.1407834457204</v>
      </c>
      <c r="AA167" s="87">
        <v>-5124.7240732417376</v>
      </c>
      <c r="AB167" s="87">
        <v>-5412.1112136020156</v>
      </c>
      <c r="AC167" s="87">
        <v>-2188.9612518446897</v>
      </c>
      <c r="AD167" s="87">
        <v>-2233.5635077499492</v>
      </c>
      <c r="AE167" s="87">
        <v>-2395.4081657105362</v>
      </c>
      <c r="AF167" s="87">
        <v>-2465.1352218554421</v>
      </c>
      <c r="AG167" s="87">
        <v>-2548.8820158231592</v>
      </c>
      <c r="AH167" s="87">
        <v>-2617.3165331870205</v>
      </c>
    </row>
    <row r="168" spans="1:34" s="78" customFormat="1">
      <c r="A168" s="74">
        <v>4</v>
      </c>
      <c r="B168" s="89">
        <v>531</v>
      </c>
      <c r="C168" s="90" t="s">
        <v>774</v>
      </c>
      <c r="D168" s="91">
        <v>-28887</v>
      </c>
      <c r="E168" s="75">
        <v>-28422</v>
      </c>
      <c r="F168" s="75">
        <v>-28294</v>
      </c>
      <c r="G168" s="75">
        <v>-28470</v>
      </c>
      <c r="H168" s="87">
        <v>-29962</v>
      </c>
      <c r="I168" s="87">
        <v>-30310</v>
      </c>
      <c r="J168" s="87">
        <v>-31997.681160000004</v>
      </c>
      <c r="K168" s="87">
        <v>-33396.56669</v>
      </c>
      <c r="L168" s="87">
        <v>-11572.393259999999</v>
      </c>
      <c r="M168" s="87">
        <v>-11816.686410052042</v>
      </c>
      <c r="N168" s="87">
        <v>-12954.98375986895</v>
      </c>
      <c r="O168" s="87">
        <v>-13070.465467039814</v>
      </c>
      <c r="P168" s="87">
        <v>-13396.747575152674</v>
      </c>
      <c r="Q168" s="87">
        <v>-13556.153954972182</v>
      </c>
      <c r="R168" s="80"/>
      <c r="S168" s="92">
        <v>531</v>
      </c>
      <c r="T168" s="93" t="s">
        <v>774</v>
      </c>
      <c r="U168" s="87">
        <v>-5111.8386126349315</v>
      </c>
      <c r="V168" s="87">
        <v>-5122.9271809661141</v>
      </c>
      <c r="W168" s="87">
        <v>-5124.796232566564</v>
      </c>
      <c r="X168" s="87">
        <v>-5236.3435718226965</v>
      </c>
      <c r="Y168" s="87">
        <v>-5622.4432351285423</v>
      </c>
      <c r="Z168" s="87">
        <v>-5766.7427701674278</v>
      </c>
      <c r="AA168" s="87">
        <v>-6190.3039582124202</v>
      </c>
      <c r="AB168" s="87">
        <v>-6584.4965871451104</v>
      </c>
      <c r="AC168" s="87">
        <v>-2293.3795600475623</v>
      </c>
      <c r="AD168" s="87">
        <v>-2374.258872825405</v>
      </c>
      <c r="AE168" s="87">
        <v>-2640.1026614772672</v>
      </c>
      <c r="AF168" s="87">
        <v>-2700.5093940164902</v>
      </c>
      <c r="AG168" s="87">
        <v>-2805.014148901314</v>
      </c>
      <c r="AH168" s="87">
        <v>-2876.3322628839765</v>
      </c>
    </row>
    <row r="169" spans="1:34" s="78" customFormat="1">
      <c r="A169" s="74">
        <v>17</v>
      </c>
      <c r="B169" s="89">
        <v>535</v>
      </c>
      <c r="C169" s="90" t="s">
        <v>775</v>
      </c>
      <c r="D169" s="91">
        <v>-62104</v>
      </c>
      <c r="E169" s="75">
        <v>-63286</v>
      </c>
      <c r="F169" s="75">
        <v>-64209</v>
      </c>
      <c r="G169" s="75">
        <v>-66541</v>
      </c>
      <c r="H169" s="87">
        <v>-69273</v>
      </c>
      <c r="I169" s="87">
        <v>-70459</v>
      </c>
      <c r="J169" s="87">
        <v>-71910.67134999999</v>
      </c>
      <c r="K169" s="87">
        <v>-77263.269469999999</v>
      </c>
      <c r="L169" s="87">
        <v>-34233.105430000003</v>
      </c>
      <c r="M169" s="87">
        <v>-34883.524162553083</v>
      </c>
      <c r="N169" s="87">
        <v>-35502.948457305996</v>
      </c>
      <c r="O169" s="87">
        <v>-36053.786903476277</v>
      </c>
      <c r="P169" s="87">
        <v>-36627.50923316335</v>
      </c>
      <c r="Q169" s="87">
        <v>-37037.841315801568</v>
      </c>
      <c r="R169" s="80"/>
      <c r="S169" s="92">
        <v>535</v>
      </c>
      <c r="T169" s="93" t="s">
        <v>775</v>
      </c>
      <c r="U169" s="87">
        <v>-5710.1875689591761</v>
      </c>
      <c r="V169" s="87">
        <v>-5811.9202865276884</v>
      </c>
      <c r="W169" s="87">
        <v>-5937.0319001386961</v>
      </c>
      <c r="X169" s="87">
        <v>-6197.3549408587123</v>
      </c>
      <c r="Y169" s="87">
        <v>-6511.2322586709279</v>
      </c>
      <c r="Z169" s="87">
        <v>-6710.3809523809523</v>
      </c>
      <c r="AA169" s="87">
        <v>-6917.1480713736037</v>
      </c>
      <c r="AB169" s="87">
        <v>-7415.6127718591033</v>
      </c>
      <c r="AC169" s="87">
        <v>-3365.4252290601657</v>
      </c>
      <c r="AD169" s="87">
        <v>-3466.5133819490293</v>
      </c>
      <c r="AE169" s="87">
        <v>-3565.6270420112478</v>
      </c>
      <c r="AF169" s="87">
        <v>-3661.3980809867244</v>
      </c>
      <c r="AG169" s="87">
        <v>-3761.6831912461075</v>
      </c>
      <c r="AH169" s="87">
        <v>-3846.4888686054178</v>
      </c>
    </row>
    <row r="170" spans="1:34" s="78" customFormat="1">
      <c r="A170" s="74">
        <v>6</v>
      </c>
      <c r="B170" s="89">
        <v>536</v>
      </c>
      <c r="C170" s="90" t="s">
        <v>776</v>
      </c>
      <c r="D170" s="91">
        <v>-157079</v>
      </c>
      <c r="E170" s="75">
        <v>-155528</v>
      </c>
      <c r="F170" s="75">
        <v>-160526</v>
      </c>
      <c r="G170" s="75">
        <v>-164052</v>
      </c>
      <c r="H170" s="87">
        <v>-170296</v>
      </c>
      <c r="I170" s="87">
        <v>-175239</v>
      </c>
      <c r="J170" s="87">
        <v>-181737.06703000001</v>
      </c>
      <c r="K170" s="87">
        <v>-192959.93205</v>
      </c>
      <c r="L170" s="87">
        <v>-87102.916849999994</v>
      </c>
      <c r="M170" s="87">
        <v>-87769.571947285251</v>
      </c>
      <c r="N170" s="87">
        <v>-96429.53578947502</v>
      </c>
      <c r="O170" s="87">
        <v>-99153.562272826006</v>
      </c>
      <c r="P170" s="87">
        <v>-103066.62301508337</v>
      </c>
      <c r="Q170" s="87">
        <v>-106392.4309834804</v>
      </c>
      <c r="R170" s="80"/>
      <c r="S170" s="92">
        <v>536</v>
      </c>
      <c r="T170" s="93" t="s">
        <v>776</v>
      </c>
      <c r="U170" s="87">
        <v>-4736.7167239611608</v>
      </c>
      <c r="V170" s="87">
        <v>-4683.1677205660944</v>
      </c>
      <c r="W170" s="87">
        <v>-4817.4179220935112</v>
      </c>
      <c r="X170" s="87">
        <v>-4893.1309094162907</v>
      </c>
      <c r="Y170" s="87">
        <v>-5019.1871260573553</v>
      </c>
      <c r="Z170" s="87">
        <v>-5082.9272537417328</v>
      </c>
      <c r="AA170" s="87">
        <v>-5209.7542434927191</v>
      </c>
      <c r="AB170" s="87">
        <v>-5459.1730903072485</v>
      </c>
      <c r="AC170" s="87">
        <v>-2469.3934978595526</v>
      </c>
      <c r="AD170" s="87">
        <v>-2471.6860587802098</v>
      </c>
      <c r="AE170" s="87">
        <v>-2698.7639805623976</v>
      </c>
      <c r="AF170" s="87">
        <v>-2758.71020735702</v>
      </c>
      <c r="AG170" s="87">
        <v>-2851.9500543756985</v>
      </c>
      <c r="AH170" s="87">
        <v>-2929.1457238995758</v>
      </c>
    </row>
    <row r="171" spans="1:34" s="78" customFormat="1">
      <c r="A171" s="74">
        <v>2</v>
      </c>
      <c r="B171" s="89">
        <v>538</v>
      </c>
      <c r="C171" s="90" t="s">
        <v>777</v>
      </c>
      <c r="D171" s="91">
        <v>-24764</v>
      </c>
      <c r="E171" s="75">
        <v>-25871</v>
      </c>
      <c r="F171" s="75">
        <v>-25178</v>
      </c>
      <c r="G171" s="75">
        <v>-25683</v>
      </c>
      <c r="H171" s="87">
        <v>-26771</v>
      </c>
      <c r="I171" s="87">
        <v>-26157</v>
      </c>
      <c r="J171" s="87">
        <v>-27628.8197</v>
      </c>
      <c r="K171" s="87">
        <v>-29304.54781</v>
      </c>
      <c r="L171" s="87">
        <v>-14598.515820000001</v>
      </c>
      <c r="M171" s="87">
        <v>-14684.265782217793</v>
      </c>
      <c r="N171" s="87">
        <v>-15652.080689150802</v>
      </c>
      <c r="O171" s="87">
        <v>-16489.996695377682</v>
      </c>
      <c r="P171" s="87">
        <v>-17143.882616135717</v>
      </c>
      <c r="Q171" s="87">
        <v>-17837.000317267171</v>
      </c>
      <c r="R171" s="80"/>
      <c r="S171" s="92">
        <v>538</v>
      </c>
      <c r="T171" s="93" t="s">
        <v>777</v>
      </c>
      <c r="U171" s="87">
        <v>-5096.5219180901422</v>
      </c>
      <c r="V171" s="87">
        <v>-5373.0010384215993</v>
      </c>
      <c r="W171" s="87">
        <v>-5231.2487014336166</v>
      </c>
      <c r="X171" s="87">
        <v>-5426.3680540883161</v>
      </c>
      <c r="Y171" s="87">
        <v>-5677.8366914103917</v>
      </c>
      <c r="Z171" s="87">
        <v>-5573.6202855316424</v>
      </c>
      <c r="AA171" s="87">
        <v>-5892.2626786095116</v>
      </c>
      <c r="AB171" s="87">
        <v>-6310.1954801894917</v>
      </c>
      <c r="AC171" s="87">
        <v>-3152.3463226085082</v>
      </c>
      <c r="AD171" s="87">
        <v>-3183.2355912026433</v>
      </c>
      <c r="AE171" s="87">
        <v>-3404.8467890256256</v>
      </c>
      <c r="AF171" s="87">
        <v>-3599.6500099056279</v>
      </c>
      <c r="AG171" s="87">
        <v>-3753.8608750023463</v>
      </c>
      <c r="AH171" s="87">
        <v>-3916.7765299225234</v>
      </c>
    </row>
    <row r="172" spans="1:34" s="78" customFormat="1">
      <c r="A172" s="74">
        <v>12</v>
      </c>
      <c r="B172" s="89">
        <v>541</v>
      </c>
      <c r="C172" s="90" t="s">
        <v>778</v>
      </c>
      <c r="D172" s="91">
        <v>-47767</v>
      </c>
      <c r="E172" s="75">
        <v>-48763</v>
      </c>
      <c r="F172" s="75">
        <v>-47339</v>
      </c>
      <c r="G172" s="76">
        <v>-62842</v>
      </c>
      <c r="H172" s="87">
        <v>-65819</v>
      </c>
      <c r="I172" s="87">
        <v>-65738</v>
      </c>
      <c r="J172" s="87">
        <v>-70062.103170000002</v>
      </c>
      <c r="K172" s="87">
        <v>-74071.709010000006</v>
      </c>
      <c r="L172" s="87">
        <v>-26010.605970000001</v>
      </c>
      <c r="M172" s="87">
        <v>-26227.054999181822</v>
      </c>
      <c r="N172" s="87">
        <v>-29047.150085650275</v>
      </c>
      <c r="O172" s="87">
        <v>-29568.711005338104</v>
      </c>
      <c r="P172" s="87">
        <v>-30456.668345174312</v>
      </c>
      <c r="Q172" s="87">
        <v>-31012.921946284263</v>
      </c>
      <c r="R172" s="80"/>
      <c r="S172" s="92">
        <v>541</v>
      </c>
      <c r="T172" s="93" t="s">
        <v>778</v>
      </c>
      <c r="U172" s="87">
        <v>-5973.8619309654832</v>
      </c>
      <c r="V172" s="87">
        <v>-4813.721618953603</v>
      </c>
      <c r="W172" s="87">
        <v>-4741.961334268256</v>
      </c>
      <c r="X172" s="87">
        <v>-6422.9354047424367</v>
      </c>
      <c r="Y172" s="87">
        <v>-6890.598827470686</v>
      </c>
      <c r="Z172" s="87">
        <v>-6919.0611514577413</v>
      </c>
      <c r="AA172" s="87">
        <v>-7435.2226647564466</v>
      </c>
      <c r="AB172" s="87">
        <v>-8013.8168354430391</v>
      </c>
      <c r="AC172" s="87">
        <v>-2881.1038956579532</v>
      </c>
      <c r="AD172" s="87">
        <v>-2951.5029258588588</v>
      </c>
      <c r="AE172" s="87">
        <v>-3321.1925549565826</v>
      </c>
      <c r="AF172" s="87">
        <v>-3432.6342007590092</v>
      </c>
      <c r="AG172" s="87">
        <v>-3587.3578734009789</v>
      </c>
      <c r="AH172" s="87">
        <v>-3704.3623920549767</v>
      </c>
    </row>
    <row r="173" spans="1:34" s="78" customFormat="1">
      <c r="A173" s="74">
        <v>1</v>
      </c>
      <c r="B173" s="89">
        <v>543</v>
      </c>
      <c r="C173" s="90" t="s">
        <v>779</v>
      </c>
      <c r="D173" s="91">
        <v>-191212</v>
      </c>
      <c r="E173" s="75">
        <v>-192090</v>
      </c>
      <c r="F173" s="75">
        <v>-192789</v>
      </c>
      <c r="G173" s="75">
        <v>-207442</v>
      </c>
      <c r="H173" s="87">
        <v>-221059</v>
      </c>
      <c r="I173" s="87">
        <v>-225197</v>
      </c>
      <c r="J173" s="87">
        <v>-217849.07526999997</v>
      </c>
      <c r="K173" s="87">
        <v>-240542.37086000002</v>
      </c>
      <c r="L173" s="87">
        <v>-97538.157739999995</v>
      </c>
      <c r="M173" s="87">
        <v>-110566.95584272343</v>
      </c>
      <c r="N173" s="87">
        <v>-106247.13977218584</v>
      </c>
      <c r="O173" s="87">
        <v>-110140.95536953749</v>
      </c>
      <c r="P173" s="87">
        <v>-115280.17088577851</v>
      </c>
      <c r="Q173" s="87">
        <v>-119687.07780979817</v>
      </c>
      <c r="R173" s="80"/>
      <c r="S173" s="92">
        <v>543</v>
      </c>
      <c r="T173" s="93" t="s">
        <v>779</v>
      </c>
      <c r="U173" s="87">
        <v>-4563.8589875170055</v>
      </c>
      <c r="V173" s="87">
        <v>-4572.4827422042363</v>
      </c>
      <c r="W173" s="87">
        <v>-4572.9025830783467</v>
      </c>
      <c r="X173" s="87">
        <v>-4862.1118012422357</v>
      </c>
      <c r="Y173" s="87">
        <v>-5141.7440048379967</v>
      </c>
      <c r="Z173" s="87">
        <v>-5157.6162883906281</v>
      </c>
      <c r="AA173" s="87">
        <v>-4936.8657572461298</v>
      </c>
      <c r="AB173" s="87">
        <v>-5410.5531256466784</v>
      </c>
      <c r="AC173" s="87">
        <v>-2177.4826481225164</v>
      </c>
      <c r="AD173" s="87">
        <v>-2448.9890104262299</v>
      </c>
      <c r="AE173" s="87">
        <v>-2335.7179865499879</v>
      </c>
      <c r="AF173" s="87">
        <v>-2403.7746697847556</v>
      </c>
      <c r="AG173" s="87">
        <v>-2498.3782862853477</v>
      </c>
      <c r="AH173" s="87">
        <v>-2576.7417556846899</v>
      </c>
    </row>
    <row r="174" spans="1:34" s="78" customFormat="1">
      <c r="A174" s="74">
        <v>15</v>
      </c>
      <c r="B174" s="89">
        <v>545</v>
      </c>
      <c r="C174" s="90" t="s">
        <v>780</v>
      </c>
      <c r="D174" s="91">
        <v>-52128</v>
      </c>
      <c r="E174" s="75">
        <v>-52405</v>
      </c>
      <c r="F174" s="75">
        <v>-52125</v>
      </c>
      <c r="G174" s="75">
        <v>-55570</v>
      </c>
      <c r="H174" s="87">
        <v>-58004</v>
      </c>
      <c r="I174" s="87">
        <v>-59030</v>
      </c>
      <c r="J174" s="87">
        <v>-61637.858420000011</v>
      </c>
      <c r="K174" s="87">
        <v>-65415.134439999994</v>
      </c>
      <c r="L174" s="87">
        <v>-26558.17182</v>
      </c>
      <c r="M174" s="87">
        <v>-29162.949587230654</v>
      </c>
      <c r="N174" s="87">
        <v>-28781.039884517548</v>
      </c>
      <c r="O174" s="87">
        <v>-30256.543596063122</v>
      </c>
      <c r="P174" s="87">
        <v>-31559.095212149594</v>
      </c>
      <c r="Q174" s="87">
        <v>-32777.433980400667</v>
      </c>
      <c r="R174" s="80"/>
      <c r="S174" s="92">
        <v>545</v>
      </c>
      <c r="T174" s="93" t="s">
        <v>780</v>
      </c>
      <c r="U174" s="87">
        <v>-5553.211888782359</v>
      </c>
      <c r="V174" s="87">
        <v>-5551.9652505562035</v>
      </c>
      <c r="W174" s="87">
        <v>-5482.8021457873137</v>
      </c>
      <c r="X174" s="87">
        <v>-5867.3846478724527</v>
      </c>
      <c r="Y174" s="87">
        <v>-6119.2108872243907</v>
      </c>
      <c r="Z174" s="87">
        <v>-6175.9782381251307</v>
      </c>
      <c r="AA174" s="87">
        <v>-6446.126168165657</v>
      </c>
      <c r="AB174" s="87">
        <v>-6825.4522579298819</v>
      </c>
      <c r="AC174" s="87">
        <v>-2766.1880866576398</v>
      </c>
      <c r="AD174" s="87">
        <v>-3034.0147302570385</v>
      </c>
      <c r="AE174" s="87">
        <v>-2991.1702228764862</v>
      </c>
      <c r="AF174" s="87">
        <v>-3142.5574985524636</v>
      </c>
      <c r="AG174" s="87">
        <v>-3275.803945624828</v>
      </c>
      <c r="AH174" s="87">
        <v>-3400.8543245902333</v>
      </c>
    </row>
    <row r="175" spans="1:34" s="78" customFormat="1">
      <c r="A175" s="74">
        <v>7</v>
      </c>
      <c r="B175" s="89">
        <v>560</v>
      </c>
      <c r="C175" s="90" t="s">
        <v>781</v>
      </c>
      <c r="D175" s="91">
        <v>-83661</v>
      </c>
      <c r="E175" s="75">
        <v>-84625</v>
      </c>
      <c r="F175" s="75">
        <v>-84163</v>
      </c>
      <c r="G175" s="75">
        <v>-85940</v>
      </c>
      <c r="H175" s="87">
        <v>-88924</v>
      </c>
      <c r="I175" s="87">
        <v>-89651</v>
      </c>
      <c r="J175" s="87">
        <v>-90874.325419999994</v>
      </c>
      <c r="K175" s="87">
        <v>-99149.35772</v>
      </c>
      <c r="L175" s="87">
        <v>-41928.392420000004</v>
      </c>
      <c r="M175" s="87">
        <v>-40637.449778704904</v>
      </c>
      <c r="N175" s="87">
        <v>-45406.194361750138</v>
      </c>
      <c r="O175" s="87">
        <v>-46847.795254477045</v>
      </c>
      <c r="P175" s="87">
        <v>-48217.213819262615</v>
      </c>
      <c r="Q175" s="87">
        <v>-49541.198858463038</v>
      </c>
      <c r="R175" s="80"/>
      <c r="S175" s="92">
        <v>560</v>
      </c>
      <c r="T175" s="93" t="s">
        <v>781</v>
      </c>
      <c r="U175" s="87">
        <v>-5124.402793090775</v>
      </c>
      <c r="V175" s="87">
        <v>-5198.4151360648684</v>
      </c>
      <c r="W175" s="87">
        <v>-5188.5210529560445</v>
      </c>
      <c r="X175" s="87">
        <v>-5340.8737803741224</v>
      </c>
      <c r="Y175" s="87">
        <v>-5556.7081172280195</v>
      </c>
      <c r="Z175" s="87">
        <v>-5644.8180329933266</v>
      </c>
      <c r="AA175" s="87">
        <v>-5748.6288853744936</v>
      </c>
      <c r="AB175" s="87">
        <v>-6301.1984569431197</v>
      </c>
      <c r="AC175" s="87">
        <v>-2685.1356016650661</v>
      </c>
      <c r="AD175" s="87">
        <v>-2617.8863479163115</v>
      </c>
      <c r="AE175" s="87">
        <v>-2942.1495731063392</v>
      </c>
      <c r="AF175" s="87">
        <v>-3052.3713353190669</v>
      </c>
      <c r="AG175" s="87">
        <v>-3158.4707074061716</v>
      </c>
      <c r="AH175" s="87">
        <v>-3262.7238447354475</v>
      </c>
    </row>
    <row r="176" spans="1:34" s="78" customFormat="1">
      <c r="A176" s="74">
        <v>2</v>
      </c>
      <c r="B176" s="89">
        <v>561</v>
      </c>
      <c r="C176" s="90" t="s">
        <v>782</v>
      </c>
      <c r="D176" s="91">
        <v>-7393</v>
      </c>
      <c r="E176" s="75">
        <v>-7430</v>
      </c>
      <c r="F176" s="75">
        <v>-7925</v>
      </c>
      <c r="G176" s="75">
        <v>-8570</v>
      </c>
      <c r="H176" s="87">
        <v>-8272</v>
      </c>
      <c r="I176" s="87">
        <v>-8140</v>
      </c>
      <c r="J176" s="87">
        <v>-7977.4676000000009</v>
      </c>
      <c r="K176" s="87">
        <v>-8868.6890999999996</v>
      </c>
      <c r="L176" s="87">
        <v>-3931.2907999999998</v>
      </c>
      <c r="M176" s="87">
        <v>-3928.8044084808389</v>
      </c>
      <c r="N176" s="87">
        <v>-4274.1253124534796</v>
      </c>
      <c r="O176" s="87">
        <v>-4559.4234847628577</v>
      </c>
      <c r="P176" s="87">
        <v>-4647.591282208693</v>
      </c>
      <c r="Q176" s="87">
        <v>-4835.7417168536358</v>
      </c>
      <c r="R176" s="80"/>
      <c r="S176" s="92">
        <v>561</v>
      </c>
      <c r="T176" s="93" t="s">
        <v>782</v>
      </c>
      <c r="U176" s="87">
        <v>-5368.9179375453887</v>
      </c>
      <c r="V176" s="87">
        <v>-5451.2105649303003</v>
      </c>
      <c r="W176" s="87">
        <v>-5734.4428364688856</v>
      </c>
      <c r="X176" s="87">
        <v>-6282.9912023460411</v>
      </c>
      <c r="Y176" s="87">
        <v>-6224.2287434161017</v>
      </c>
      <c r="Z176" s="87">
        <v>-6101.9490254872562</v>
      </c>
      <c r="AA176" s="87">
        <v>-5966.6922961854907</v>
      </c>
      <c r="AB176" s="87">
        <v>-6734.008428246013</v>
      </c>
      <c r="AC176" s="87">
        <v>-2989.5747528517109</v>
      </c>
      <c r="AD176" s="87">
        <v>-2999.0873347181973</v>
      </c>
      <c r="AE176" s="87">
        <v>-3275.1918103091798</v>
      </c>
      <c r="AF176" s="87">
        <v>-3504.5530244141873</v>
      </c>
      <c r="AG176" s="87">
        <v>-3580.5787998526139</v>
      </c>
      <c r="AH176" s="87">
        <v>-3734.1634879178655</v>
      </c>
    </row>
    <row r="177" spans="1:34" s="78" customFormat="1">
      <c r="A177" s="74">
        <v>6</v>
      </c>
      <c r="B177" s="89">
        <v>562</v>
      </c>
      <c r="C177" s="90" t="s">
        <v>783</v>
      </c>
      <c r="D177" s="91">
        <v>-53260</v>
      </c>
      <c r="E177" s="75">
        <v>-53061</v>
      </c>
      <c r="F177" s="75">
        <v>-53138</v>
      </c>
      <c r="G177" s="75">
        <v>-54227</v>
      </c>
      <c r="H177" s="87">
        <v>-55336</v>
      </c>
      <c r="I177" s="87">
        <v>-57782</v>
      </c>
      <c r="J177" s="87">
        <v>-59618.5268</v>
      </c>
      <c r="K177" s="87">
        <v>-61498.419840000002</v>
      </c>
      <c r="L177" s="87">
        <v>-22275.707309999998</v>
      </c>
      <c r="M177" s="87">
        <v>-24216.869562418975</v>
      </c>
      <c r="N177" s="87">
        <v>-23792.515107073817</v>
      </c>
      <c r="O177" s="87">
        <v>-24241.932681714148</v>
      </c>
      <c r="P177" s="87">
        <v>-25088.272604807182</v>
      </c>
      <c r="Q177" s="87">
        <v>-25716.706267544054</v>
      </c>
      <c r="R177" s="80"/>
      <c r="S177" s="92">
        <v>562</v>
      </c>
      <c r="T177" s="93" t="s">
        <v>783</v>
      </c>
      <c r="U177" s="87">
        <v>-5661.1394557823123</v>
      </c>
      <c r="V177" s="87">
        <v>-5698.1314432989693</v>
      </c>
      <c r="W177" s="87">
        <v>-5722.9940764674211</v>
      </c>
      <c r="X177" s="87">
        <v>-5880.8155297690055</v>
      </c>
      <c r="Y177" s="87">
        <v>-6042.3673291111591</v>
      </c>
      <c r="Z177" s="87">
        <v>-6414.5204262877442</v>
      </c>
      <c r="AA177" s="87">
        <v>-6640.5131209623523</v>
      </c>
      <c r="AB177" s="87">
        <v>-6882.8673575825405</v>
      </c>
      <c r="AC177" s="87">
        <v>-2543.4696631651059</v>
      </c>
      <c r="AD177" s="87">
        <v>-2788.9979917561877</v>
      </c>
      <c r="AE177" s="87">
        <v>-2762.3958094826216</v>
      </c>
      <c r="AF177" s="87">
        <v>-2836.9728123714626</v>
      </c>
      <c r="AG177" s="87">
        <v>-2958.5227128310353</v>
      </c>
      <c r="AH177" s="87">
        <v>-3054.6034288566402</v>
      </c>
    </row>
    <row r="178" spans="1:34" s="78" customFormat="1">
      <c r="A178" s="74">
        <v>17</v>
      </c>
      <c r="B178" s="89">
        <v>563</v>
      </c>
      <c r="C178" s="90" t="s">
        <v>784</v>
      </c>
      <c r="D178" s="91">
        <v>-45556</v>
      </c>
      <c r="E178" s="75">
        <v>-47280</v>
      </c>
      <c r="F178" s="75">
        <v>-46552</v>
      </c>
      <c r="G178" s="75">
        <v>-48669</v>
      </c>
      <c r="H178" s="87">
        <v>-50211</v>
      </c>
      <c r="I178" s="87">
        <v>-50018</v>
      </c>
      <c r="J178" s="87">
        <v>-54083.407920000005</v>
      </c>
      <c r="K178" s="87">
        <v>-57607.123009999996</v>
      </c>
      <c r="L178" s="87">
        <v>-20580.33107</v>
      </c>
      <c r="M178" s="87">
        <v>-19562.162028120172</v>
      </c>
      <c r="N178" s="87">
        <v>-21527.424296079007</v>
      </c>
      <c r="O178" s="87">
        <v>-21938.064941404955</v>
      </c>
      <c r="P178" s="87">
        <v>-22439.702268650766</v>
      </c>
      <c r="Q178" s="87">
        <v>-22802.475688387891</v>
      </c>
      <c r="R178" s="80"/>
      <c r="S178" s="92">
        <v>563</v>
      </c>
      <c r="T178" s="93" t="s">
        <v>784</v>
      </c>
      <c r="U178" s="87">
        <v>-5986.3337713534829</v>
      </c>
      <c r="V178" s="87">
        <v>-6292.2544583444233</v>
      </c>
      <c r="W178" s="87">
        <v>-6230.1927194860809</v>
      </c>
      <c r="X178" s="87">
        <v>-6550.3364737550473</v>
      </c>
      <c r="Y178" s="87">
        <v>-6889.5444566410533</v>
      </c>
      <c r="Z178" s="87">
        <v>-6990.6359189378063</v>
      </c>
      <c r="AA178" s="87">
        <v>-7615.2362602083931</v>
      </c>
      <c r="AB178" s="87">
        <v>-8200.3022078291797</v>
      </c>
      <c r="AC178" s="87">
        <v>-2980.9286022595597</v>
      </c>
      <c r="AD178" s="87">
        <v>-2867.5112911345896</v>
      </c>
      <c r="AE178" s="87">
        <v>-3193.0323785344121</v>
      </c>
      <c r="AF178" s="87">
        <v>-3292.520627555899</v>
      </c>
      <c r="AG178" s="87">
        <v>-3407.1822454677754</v>
      </c>
      <c r="AH178" s="87">
        <v>-3501.0710407474112</v>
      </c>
    </row>
    <row r="179" spans="1:34" s="78" customFormat="1">
      <c r="A179" s="74">
        <v>17</v>
      </c>
      <c r="B179" s="89">
        <v>564</v>
      </c>
      <c r="C179" s="90" t="s">
        <v>785</v>
      </c>
      <c r="D179" s="91">
        <v>-929517</v>
      </c>
      <c r="E179" s="75">
        <v>-949176</v>
      </c>
      <c r="F179" s="75">
        <v>-943423</v>
      </c>
      <c r="G179" s="75">
        <v>-984637</v>
      </c>
      <c r="H179" s="87">
        <v>-1049107</v>
      </c>
      <c r="I179" s="87">
        <v>-1087642</v>
      </c>
      <c r="J179" s="87">
        <v>-1117776.7072800002</v>
      </c>
      <c r="K179" s="87">
        <v>-1062305.0122700001</v>
      </c>
      <c r="L179" s="87">
        <v>-568375.45046000008</v>
      </c>
      <c r="M179" s="87">
        <v>-546914.20393090311</v>
      </c>
      <c r="N179" s="87">
        <v>-644774.73343657621</v>
      </c>
      <c r="O179" s="87">
        <v>-667314.3213109877</v>
      </c>
      <c r="P179" s="87">
        <v>-693719.84784627135</v>
      </c>
      <c r="Q179" s="87">
        <v>-716195.76377545239</v>
      </c>
      <c r="R179" s="80"/>
      <c r="S179" s="92">
        <v>564</v>
      </c>
      <c r="T179" s="93" t="s">
        <v>785</v>
      </c>
      <c r="U179" s="87">
        <v>-4682.1156025689461</v>
      </c>
      <c r="V179" s="87">
        <v>-4733.4310762694113</v>
      </c>
      <c r="W179" s="87">
        <v>-4674.8079877112141</v>
      </c>
      <c r="X179" s="87">
        <v>-4836.9185575265146</v>
      </c>
      <c r="Y179" s="87">
        <v>-5105.4168349644015</v>
      </c>
      <c r="Z179" s="87">
        <v>-5246.0219845943848</v>
      </c>
      <c r="AA179" s="87">
        <v>-5334.151148312345</v>
      </c>
      <c r="AB179" s="87">
        <v>-5014.4679783146403</v>
      </c>
      <c r="AC179" s="87">
        <v>-2665.9886510471638</v>
      </c>
      <c r="AD179" s="87">
        <v>-2545.0299166146401</v>
      </c>
      <c r="AE179" s="87">
        <v>-2978.1605324528582</v>
      </c>
      <c r="AF179" s="87">
        <v>-3060.8221399654512</v>
      </c>
      <c r="AG179" s="87">
        <v>-3160.9445100665766</v>
      </c>
      <c r="AH179" s="87">
        <v>-3242.9499326477262</v>
      </c>
    </row>
    <row r="180" spans="1:34" s="78" customFormat="1">
      <c r="A180" s="74">
        <v>12</v>
      </c>
      <c r="B180" s="89">
        <v>309</v>
      </c>
      <c r="C180" s="90" t="s">
        <v>724</v>
      </c>
      <c r="D180" s="91">
        <v>-39460</v>
      </c>
      <c r="E180" s="75">
        <v>-40870</v>
      </c>
      <c r="F180" s="75">
        <v>-39322</v>
      </c>
      <c r="G180" s="75">
        <v>-40039</v>
      </c>
      <c r="H180" s="87">
        <v>-41493</v>
      </c>
      <c r="I180" s="87">
        <v>-43486</v>
      </c>
      <c r="J180" s="87">
        <v>-43775.346909999993</v>
      </c>
      <c r="K180" s="87">
        <v>-47306.347950000003</v>
      </c>
      <c r="L180" s="87">
        <v>-14663.06985</v>
      </c>
      <c r="M180" s="87">
        <v>-14682.281132414497</v>
      </c>
      <c r="N180" s="87">
        <v>-16593.591107751981</v>
      </c>
      <c r="O180" s="87">
        <v>-16756.661228167985</v>
      </c>
      <c r="P180" s="87">
        <v>-17092.090314433884</v>
      </c>
      <c r="Q180" s="87">
        <v>-17226.558552270293</v>
      </c>
      <c r="R180" s="80"/>
      <c r="S180" s="92">
        <v>309</v>
      </c>
      <c r="T180" s="93" t="s">
        <v>724</v>
      </c>
      <c r="U180" s="87">
        <v>-5527.3847877854041</v>
      </c>
      <c r="V180" s="87">
        <v>-5763.6440558454378</v>
      </c>
      <c r="W180" s="87">
        <v>-5615.0221333714126</v>
      </c>
      <c r="X180" s="87">
        <v>-5885.4916948405116</v>
      </c>
      <c r="Y180" s="87">
        <v>-6204.0968899521531</v>
      </c>
      <c r="Z180" s="87">
        <v>-6637.0573870573871</v>
      </c>
      <c r="AA180" s="87">
        <v>-6728.4578711958184</v>
      </c>
      <c r="AB180" s="87">
        <v>-7326.366416292396</v>
      </c>
      <c r="AC180" s="87">
        <v>-2349.4744191635955</v>
      </c>
      <c r="AD180" s="87">
        <v>-2389.694194728922</v>
      </c>
      <c r="AE180" s="87">
        <v>-2743.1957526453925</v>
      </c>
      <c r="AF180" s="87">
        <v>-2814.8263443924043</v>
      </c>
      <c r="AG180" s="87">
        <v>-2915.2465144864209</v>
      </c>
      <c r="AH180" s="87">
        <v>-2984.5042536850819</v>
      </c>
    </row>
    <row r="181" spans="1:34" s="78" customFormat="1">
      <c r="A181" s="74">
        <v>7</v>
      </c>
      <c r="B181" s="89">
        <v>576</v>
      </c>
      <c r="C181" s="90" t="s">
        <v>786</v>
      </c>
      <c r="D181" s="91">
        <v>-18686</v>
      </c>
      <c r="E181" s="75">
        <v>-19434</v>
      </c>
      <c r="F181" s="75">
        <v>-18272</v>
      </c>
      <c r="G181" s="75">
        <v>-19049</v>
      </c>
      <c r="H181" s="87">
        <v>-19079</v>
      </c>
      <c r="I181" s="87">
        <v>-18433</v>
      </c>
      <c r="J181" s="87">
        <v>-19927.200870000001</v>
      </c>
      <c r="K181" s="87">
        <v>-20119.109850000001</v>
      </c>
      <c r="L181" s="87">
        <v>-7060.6077100000002</v>
      </c>
      <c r="M181" s="87">
        <v>-6846.6053148185756</v>
      </c>
      <c r="N181" s="87">
        <v>-7811.0626148579677</v>
      </c>
      <c r="O181" s="87">
        <v>-8088.2213309424169</v>
      </c>
      <c r="P181" s="87">
        <v>-8407.1323911726922</v>
      </c>
      <c r="Q181" s="87">
        <v>-8647.2840560772238</v>
      </c>
      <c r="R181" s="80"/>
      <c r="S181" s="92">
        <v>576</v>
      </c>
      <c r="T181" s="93" t="s">
        <v>786</v>
      </c>
      <c r="U181" s="87">
        <v>-5945.2752147629653</v>
      </c>
      <c r="V181" s="87">
        <v>-6324.1132443865936</v>
      </c>
      <c r="W181" s="87">
        <v>-6036.3396101750905</v>
      </c>
      <c r="X181" s="87">
        <v>-6428.9571380357747</v>
      </c>
      <c r="Y181" s="87">
        <v>-6588.0524861878448</v>
      </c>
      <c r="Z181" s="87">
        <v>-6442.8521495980431</v>
      </c>
      <c r="AA181" s="87">
        <v>-7083.9676039815149</v>
      </c>
      <c r="AB181" s="87">
        <v>-7316.0399454545459</v>
      </c>
      <c r="AC181" s="87">
        <v>-2595.8116580882352</v>
      </c>
      <c r="AD181" s="87">
        <v>-2554.7034756785729</v>
      </c>
      <c r="AE181" s="87">
        <v>-2956.496069211948</v>
      </c>
      <c r="AF181" s="87">
        <v>-3103.6919919195766</v>
      </c>
      <c r="AG181" s="87">
        <v>-3268.7139934575007</v>
      </c>
      <c r="AH181" s="87">
        <v>-3405.7834013695247</v>
      </c>
    </row>
    <row r="182" spans="1:34" s="78" customFormat="1">
      <c r="A182" s="74">
        <v>2</v>
      </c>
      <c r="B182" s="89">
        <v>577</v>
      </c>
      <c r="C182" s="90" t="s">
        <v>787</v>
      </c>
      <c r="D182" s="91">
        <v>-55154</v>
      </c>
      <c r="E182" s="75">
        <v>-54083</v>
      </c>
      <c r="F182" s="75">
        <v>-51098</v>
      </c>
      <c r="G182" s="75">
        <v>-54647</v>
      </c>
      <c r="H182" s="87">
        <v>-58382</v>
      </c>
      <c r="I182" s="87">
        <v>-59604</v>
      </c>
      <c r="J182" s="87">
        <v>-61780.676549999996</v>
      </c>
      <c r="K182" s="87">
        <v>-66596.126539999997</v>
      </c>
      <c r="L182" s="87">
        <v>-31184.292269999998</v>
      </c>
      <c r="M182" s="87">
        <v>-32629.283060829595</v>
      </c>
      <c r="N182" s="87">
        <v>-34696.317300909323</v>
      </c>
      <c r="O182" s="87">
        <v>-36057.129963981992</v>
      </c>
      <c r="P182" s="87">
        <v>-37499.699261225855</v>
      </c>
      <c r="Q182" s="87">
        <v>-38920.8505386002</v>
      </c>
      <c r="R182" s="80"/>
      <c r="S182" s="92">
        <v>577</v>
      </c>
      <c r="T182" s="93" t="s">
        <v>787</v>
      </c>
      <c r="U182" s="87">
        <v>-5193.4086629001886</v>
      </c>
      <c r="V182" s="87">
        <v>-5048.352468962943</v>
      </c>
      <c r="W182" s="87">
        <v>-4762.1621621621616</v>
      </c>
      <c r="X182" s="87">
        <v>-5044.9593796159525</v>
      </c>
      <c r="Y182" s="87">
        <v>-5380.8294930875581</v>
      </c>
      <c r="Z182" s="87">
        <v>-5457.2422633217357</v>
      </c>
      <c r="AA182" s="87">
        <v>-5595.5689294447966</v>
      </c>
      <c r="AB182" s="87">
        <v>-5979.1817687196981</v>
      </c>
      <c r="AC182" s="87">
        <v>-2816.5003856575145</v>
      </c>
      <c r="AD182" s="87">
        <v>-2933.4966340762021</v>
      </c>
      <c r="AE182" s="87">
        <v>-3105.3716370633956</v>
      </c>
      <c r="AF182" s="87">
        <v>-3213.6479468789653</v>
      </c>
      <c r="AG182" s="87">
        <v>-3329.4592258923781</v>
      </c>
      <c r="AH182" s="87">
        <v>-3444.3230565132922</v>
      </c>
    </row>
    <row r="183" spans="1:34" s="78" customFormat="1">
      <c r="A183" s="74">
        <v>18</v>
      </c>
      <c r="B183" s="89">
        <v>578</v>
      </c>
      <c r="C183" s="90" t="s">
        <v>788</v>
      </c>
      <c r="D183" s="91">
        <v>-22017</v>
      </c>
      <c r="E183" s="75">
        <v>-22030</v>
      </c>
      <c r="F183" s="75">
        <v>-23254</v>
      </c>
      <c r="G183" s="75">
        <v>-23259</v>
      </c>
      <c r="H183" s="87">
        <v>-23879</v>
      </c>
      <c r="I183" s="87">
        <v>-25243</v>
      </c>
      <c r="J183" s="87">
        <v>-24868.510450000002</v>
      </c>
      <c r="K183" s="87">
        <v>-24486.442800000001</v>
      </c>
      <c r="L183" s="87">
        <v>-8088.10167</v>
      </c>
      <c r="M183" s="87">
        <v>-7535.3300424320787</v>
      </c>
      <c r="N183" s="87">
        <v>-9302.7316823341098</v>
      </c>
      <c r="O183" s="87">
        <v>-9563.9542020998233</v>
      </c>
      <c r="P183" s="87">
        <v>-9896.8933911654403</v>
      </c>
      <c r="Q183" s="87">
        <v>-10263.931944933604</v>
      </c>
      <c r="R183" s="80"/>
      <c r="S183" s="92">
        <v>578</v>
      </c>
      <c r="T183" s="93" t="s">
        <v>788</v>
      </c>
      <c r="U183" s="87">
        <v>-6312.2133027522932</v>
      </c>
      <c r="V183" s="87">
        <v>-6310.5127470638781</v>
      </c>
      <c r="W183" s="87">
        <v>-6769.7234352256191</v>
      </c>
      <c r="X183" s="87">
        <v>-6972.1223021582737</v>
      </c>
      <c r="Y183" s="87">
        <v>-7295.7531316834711</v>
      </c>
      <c r="Z183" s="87">
        <v>-7803.0911901081918</v>
      </c>
      <c r="AA183" s="87">
        <v>-7812.9156299088918</v>
      </c>
      <c r="AB183" s="87">
        <v>-7898.8525161290327</v>
      </c>
      <c r="AC183" s="87">
        <v>-2614.1246509372982</v>
      </c>
      <c r="AD183" s="87">
        <v>-2468.9810099711922</v>
      </c>
      <c r="AE183" s="87">
        <v>-3088.5563354362912</v>
      </c>
      <c r="AF183" s="87">
        <v>-3215.8554815399539</v>
      </c>
      <c r="AG183" s="87">
        <v>-3368.581821363322</v>
      </c>
      <c r="AH183" s="87">
        <v>-3535.6293299805734</v>
      </c>
    </row>
    <row r="184" spans="1:34" s="78" customFormat="1">
      <c r="A184" s="74">
        <v>2</v>
      </c>
      <c r="B184" s="89">
        <v>445</v>
      </c>
      <c r="C184" s="90" t="s">
        <v>755</v>
      </c>
      <c r="D184" s="91">
        <v>-87862</v>
      </c>
      <c r="E184" s="75">
        <v>-90079</v>
      </c>
      <c r="F184" s="75">
        <v>-90695</v>
      </c>
      <c r="G184" s="75">
        <v>-90559</v>
      </c>
      <c r="H184" s="87">
        <v>-95444</v>
      </c>
      <c r="I184" s="87">
        <v>-97033</v>
      </c>
      <c r="J184" s="87">
        <v>-97647.007389999999</v>
      </c>
      <c r="K184" s="87">
        <v>-106059.51340000001</v>
      </c>
      <c r="L184" s="87">
        <v>-44691.676240000001</v>
      </c>
      <c r="M184" s="87">
        <v>-44395.095116906319</v>
      </c>
      <c r="N184" s="87">
        <v>-47239.416962862691</v>
      </c>
      <c r="O184" s="87">
        <v>-48070.744882453604</v>
      </c>
      <c r="P184" s="87">
        <v>-49231.10243974383</v>
      </c>
      <c r="Q184" s="87">
        <v>-50259.582811048771</v>
      </c>
      <c r="R184" s="80"/>
      <c r="S184" s="92">
        <v>445</v>
      </c>
      <c r="T184" s="93" t="s">
        <v>755</v>
      </c>
      <c r="U184" s="87">
        <v>-5684.2854370188261</v>
      </c>
      <c r="V184" s="87">
        <v>-5850.0454604494089</v>
      </c>
      <c r="W184" s="87">
        <v>-5933.5950278050377</v>
      </c>
      <c r="X184" s="87">
        <v>-5951.1730301636335</v>
      </c>
      <c r="Y184" s="87">
        <v>-6307.4279672217817</v>
      </c>
      <c r="Z184" s="87">
        <v>-6423.8993710691821</v>
      </c>
      <c r="AA184" s="87">
        <v>-6472.6904010340713</v>
      </c>
      <c r="AB184" s="87">
        <v>-7074.8791541591627</v>
      </c>
      <c r="AC184" s="87">
        <v>-3004.8864546493646</v>
      </c>
      <c r="AD184" s="87">
        <v>-2998.4529999261326</v>
      </c>
      <c r="AE184" s="87">
        <v>-3204.6277025210425</v>
      </c>
      <c r="AF184" s="87">
        <v>-3274.7969808879079</v>
      </c>
      <c r="AG184" s="87">
        <v>-3367.1501566065131</v>
      </c>
      <c r="AH184" s="87">
        <v>-3451.183328369757</v>
      </c>
    </row>
    <row r="185" spans="1:34" s="78" customFormat="1">
      <c r="A185" s="74">
        <v>9</v>
      </c>
      <c r="B185" s="89">
        <v>580</v>
      </c>
      <c r="C185" s="90" t="s">
        <v>789</v>
      </c>
      <c r="D185" s="91">
        <v>-31085</v>
      </c>
      <c r="E185" s="75">
        <v>-30811</v>
      </c>
      <c r="F185" s="75">
        <v>-30462</v>
      </c>
      <c r="G185" s="75">
        <v>-28134</v>
      </c>
      <c r="H185" s="87">
        <v>-31395</v>
      </c>
      <c r="I185" s="87">
        <v>-33501</v>
      </c>
      <c r="J185" s="87">
        <v>-33226.38538</v>
      </c>
      <c r="K185" s="87">
        <v>-34871.824619999999</v>
      </c>
      <c r="L185" s="87">
        <v>-9853.9832299999998</v>
      </c>
      <c r="M185" s="87">
        <v>-9927.3555828513254</v>
      </c>
      <c r="N185" s="87">
        <v>-10849.271626395939</v>
      </c>
      <c r="O185" s="87">
        <v>-11222.021993291364</v>
      </c>
      <c r="P185" s="87">
        <v>-11649.71208851285</v>
      </c>
      <c r="Q185" s="87">
        <v>-12061.653459372437</v>
      </c>
      <c r="R185" s="80"/>
      <c r="S185" s="92">
        <v>580</v>
      </c>
      <c r="T185" s="93" t="s">
        <v>789</v>
      </c>
      <c r="U185" s="87">
        <v>-5937.9178605539637</v>
      </c>
      <c r="V185" s="87">
        <v>-6010.7296137339063</v>
      </c>
      <c r="W185" s="87">
        <v>-6130.4085329040045</v>
      </c>
      <c r="X185" s="87">
        <v>-5810.4089219330854</v>
      </c>
      <c r="Y185" s="87">
        <v>-6631.8124207858045</v>
      </c>
      <c r="Z185" s="87">
        <v>-7196.7776584317935</v>
      </c>
      <c r="AA185" s="87">
        <v>-7275.3197679001532</v>
      </c>
      <c r="AB185" s="87">
        <v>-7857.5539927895452</v>
      </c>
      <c r="AC185" s="87">
        <v>-2251.3098537811284</v>
      </c>
      <c r="AD185" s="87">
        <v>-2311.3749901865717</v>
      </c>
      <c r="AE185" s="87">
        <v>-2571.5268135567526</v>
      </c>
      <c r="AF185" s="87">
        <v>-2708.0168902730125</v>
      </c>
      <c r="AG185" s="87">
        <v>-2862.3371224847297</v>
      </c>
      <c r="AH185" s="87">
        <v>-3013.9064116372911</v>
      </c>
    </row>
    <row r="186" spans="1:34" s="78" customFormat="1">
      <c r="A186" s="74">
        <v>6</v>
      </c>
      <c r="B186" s="89">
        <v>581</v>
      </c>
      <c r="C186" s="90" t="s">
        <v>790</v>
      </c>
      <c r="D186" s="91">
        <v>-36457</v>
      </c>
      <c r="E186" s="75">
        <v>-38069</v>
      </c>
      <c r="F186" s="75">
        <v>-37370</v>
      </c>
      <c r="G186" s="75">
        <v>-37003</v>
      </c>
      <c r="H186" s="87">
        <v>-39606</v>
      </c>
      <c r="I186" s="87">
        <v>-42330</v>
      </c>
      <c r="J186" s="87">
        <v>-43921.351799999997</v>
      </c>
      <c r="K186" s="87">
        <v>-47129.894690000001</v>
      </c>
      <c r="L186" s="87">
        <v>-14872.50304</v>
      </c>
      <c r="M186" s="87">
        <v>-16093.412481039282</v>
      </c>
      <c r="N186" s="87">
        <v>-16321.540303711354</v>
      </c>
      <c r="O186" s="87">
        <v>-16687.617284952212</v>
      </c>
      <c r="P186" s="87">
        <v>-17181.624256579882</v>
      </c>
      <c r="Q186" s="87">
        <v>-17575.42755346452</v>
      </c>
      <c r="R186" s="80"/>
      <c r="S186" s="92">
        <v>581</v>
      </c>
      <c r="T186" s="93" t="s">
        <v>790</v>
      </c>
      <c r="U186" s="87">
        <v>-5388.2648536801653</v>
      </c>
      <c r="V186" s="87">
        <v>-5688.7328153018525</v>
      </c>
      <c r="W186" s="87">
        <v>-5694.9100883876863</v>
      </c>
      <c r="X186" s="87">
        <v>-5720.0494666872773</v>
      </c>
      <c r="Y186" s="87">
        <v>-6184.5721424109934</v>
      </c>
      <c r="Z186" s="87">
        <v>-6664.0428211586895</v>
      </c>
      <c r="AA186" s="87">
        <v>-6987.1701877187388</v>
      </c>
      <c r="AB186" s="87">
        <v>-7552.8677387820517</v>
      </c>
      <c r="AC186" s="87">
        <v>-2432.1345936222401</v>
      </c>
      <c r="AD186" s="87">
        <v>-2661.828065008151</v>
      </c>
      <c r="AE186" s="87">
        <v>-2728.8982283416408</v>
      </c>
      <c r="AF186" s="87">
        <v>-2819.8069085759057</v>
      </c>
      <c r="AG186" s="87">
        <v>-2934.521649287768</v>
      </c>
      <c r="AH186" s="87">
        <v>-3033.3841134733379</v>
      </c>
    </row>
    <row r="187" spans="1:34" s="78" customFormat="1">
      <c r="A187" s="74">
        <v>15</v>
      </c>
      <c r="B187" s="89">
        <v>599</v>
      </c>
      <c r="C187" s="90" t="s">
        <v>798</v>
      </c>
      <c r="D187" s="91">
        <v>-58888</v>
      </c>
      <c r="E187" s="75">
        <v>-59811</v>
      </c>
      <c r="F187" s="75">
        <v>-59111</v>
      </c>
      <c r="G187" s="75">
        <v>-60086</v>
      </c>
      <c r="H187" s="87">
        <v>-63888</v>
      </c>
      <c r="I187" s="87">
        <v>-62734</v>
      </c>
      <c r="J187" s="87">
        <v>-65161.180329999996</v>
      </c>
      <c r="K187" s="87">
        <v>-69015.743650000004</v>
      </c>
      <c r="L187" s="87">
        <v>-34217.027110000003</v>
      </c>
      <c r="M187" s="87">
        <v>-34443.921806086451</v>
      </c>
      <c r="N187" s="87">
        <v>-36196.004532803774</v>
      </c>
      <c r="O187" s="87">
        <v>-37982.711988774063</v>
      </c>
      <c r="P187" s="87">
        <v>-39072.39113881698</v>
      </c>
      <c r="Q187" s="87">
        <v>-40645.113363164703</v>
      </c>
      <c r="R187" s="80"/>
      <c r="S187" s="92">
        <v>599</v>
      </c>
      <c r="T187" s="93" t="s">
        <v>798</v>
      </c>
      <c r="U187" s="87">
        <v>-5291.4008446401294</v>
      </c>
      <c r="V187" s="87">
        <v>-5404.445649227433</v>
      </c>
      <c r="W187" s="87">
        <v>-5333.0025261638402</v>
      </c>
      <c r="X187" s="87">
        <v>-5454.4299201161948</v>
      </c>
      <c r="Y187" s="87">
        <v>-5765.544625936287</v>
      </c>
      <c r="Z187" s="87">
        <v>-5614.2831573295152</v>
      </c>
      <c r="AA187" s="87">
        <v>-5832.5438891872536</v>
      </c>
      <c r="AB187" s="87">
        <v>-6158.8206005711227</v>
      </c>
      <c r="AC187" s="87">
        <v>-3041.2431881610528</v>
      </c>
      <c r="AD187" s="87">
        <v>-3056.2486074610874</v>
      </c>
      <c r="AE187" s="87">
        <v>-3205.7394856791934</v>
      </c>
      <c r="AF187" s="87">
        <v>-3358.6269333074597</v>
      </c>
      <c r="AG187" s="87">
        <v>-3451.0149389522153</v>
      </c>
      <c r="AH187" s="87">
        <v>-3586.7555032796245</v>
      </c>
    </row>
    <row r="188" spans="1:34" s="78" customFormat="1">
      <c r="A188" s="74">
        <v>19</v>
      </c>
      <c r="B188" s="89">
        <v>583</v>
      </c>
      <c r="C188" s="90" t="s">
        <v>791</v>
      </c>
      <c r="D188" s="91">
        <v>-7905</v>
      </c>
      <c r="E188" s="75">
        <v>-8197</v>
      </c>
      <c r="F188" s="75">
        <v>-8192</v>
      </c>
      <c r="G188" s="75">
        <v>-8627</v>
      </c>
      <c r="H188" s="87">
        <v>-9727</v>
      </c>
      <c r="I188" s="87">
        <v>-9383</v>
      </c>
      <c r="J188" s="87">
        <v>-9022.8250800000005</v>
      </c>
      <c r="K188" s="87">
        <v>-8691.2840299999989</v>
      </c>
      <c r="L188" s="87">
        <v>-3323.88915</v>
      </c>
      <c r="M188" s="87">
        <v>-3224.220893317437</v>
      </c>
      <c r="N188" s="87">
        <v>-3780.0697459924313</v>
      </c>
      <c r="O188" s="87">
        <v>-3930.7144802827238</v>
      </c>
      <c r="P188" s="87">
        <v>-4262.8308140552226</v>
      </c>
      <c r="Q188" s="87">
        <v>-4428.3906447274112</v>
      </c>
      <c r="R188" s="80"/>
      <c r="S188" s="92">
        <v>583</v>
      </c>
      <c r="T188" s="93" t="s">
        <v>791</v>
      </c>
      <c r="U188" s="87">
        <v>-8251.5657620041748</v>
      </c>
      <c r="V188" s="87">
        <v>-8619.3480546792853</v>
      </c>
      <c r="W188" s="87">
        <v>-8551.1482254697275</v>
      </c>
      <c r="X188" s="87">
        <v>-9042.976939203354</v>
      </c>
      <c r="Y188" s="87">
        <v>-10358.892438764644</v>
      </c>
      <c r="Z188" s="87">
        <v>-10078.410311493019</v>
      </c>
      <c r="AA188" s="87">
        <v>-9764.9622077922086</v>
      </c>
      <c r="AB188" s="87">
        <v>-9177.702249208025</v>
      </c>
      <c r="AC188" s="87">
        <v>-3612.9229891304344</v>
      </c>
      <c r="AD188" s="87">
        <v>-3519.8918049316999</v>
      </c>
      <c r="AE188" s="87">
        <v>-4144.8133179741571</v>
      </c>
      <c r="AF188" s="87">
        <v>-4319.466461849147</v>
      </c>
      <c r="AG188" s="87">
        <v>-4699.9237200167836</v>
      </c>
      <c r="AH188" s="87">
        <v>-4914.9729686208784</v>
      </c>
    </row>
    <row r="189" spans="1:34" s="78" customFormat="1">
      <c r="A189" s="74">
        <v>19</v>
      </c>
      <c r="B189" s="89">
        <v>854</v>
      </c>
      <c r="C189" s="90" t="s">
        <v>877</v>
      </c>
      <c r="D189" s="91">
        <v>-25658</v>
      </c>
      <c r="E189" s="75">
        <v>-25693</v>
      </c>
      <c r="F189" s="75">
        <v>-26667</v>
      </c>
      <c r="G189" s="75">
        <v>-25665</v>
      </c>
      <c r="H189" s="87">
        <v>-27188</v>
      </c>
      <c r="I189" s="87">
        <v>-27094</v>
      </c>
      <c r="J189" s="87">
        <v>-27297.734649999999</v>
      </c>
      <c r="K189" s="87">
        <v>-29171.483250000001</v>
      </c>
      <c r="L189" s="87">
        <v>-8999.0024700000013</v>
      </c>
      <c r="M189" s="87">
        <v>-8708.9750818476241</v>
      </c>
      <c r="N189" s="87">
        <v>-10286.518421541876</v>
      </c>
      <c r="O189" s="87">
        <v>-10630.275461302001</v>
      </c>
      <c r="P189" s="87">
        <v>-10904.558208238568</v>
      </c>
      <c r="Q189" s="87">
        <v>-11229.255857323795</v>
      </c>
      <c r="R189" s="80"/>
      <c r="S189" s="92">
        <v>854</v>
      </c>
      <c r="T189" s="93" t="s">
        <v>877</v>
      </c>
      <c r="U189" s="87">
        <v>-7081.9762627656637</v>
      </c>
      <c r="V189" s="87">
        <v>-7207.0126227208975</v>
      </c>
      <c r="W189" s="87">
        <v>-7597.4358974358975</v>
      </c>
      <c r="X189" s="87">
        <v>-7465.0959860383946</v>
      </c>
      <c r="Y189" s="87">
        <v>-8060.4802846131051</v>
      </c>
      <c r="Z189" s="87">
        <v>-8200.3631961259071</v>
      </c>
      <c r="AA189" s="87">
        <v>-8282.0796874999996</v>
      </c>
      <c r="AB189" s="87">
        <v>-8942.8213519313304</v>
      </c>
      <c r="AC189" s="87">
        <v>-2885.220413594101</v>
      </c>
      <c r="AD189" s="87">
        <v>-2842.3547917257256</v>
      </c>
      <c r="AE189" s="87">
        <v>-3412.9125486203966</v>
      </c>
      <c r="AF189" s="87">
        <v>-3581.6291985518869</v>
      </c>
      <c r="AG189" s="87">
        <v>-3730.6049292639646</v>
      </c>
      <c r="AH189" s="87">
        <v>-3897.6938067767423</v>
      </c>
    </row>
    <row r="190" spans="1:34" s="78" customFormat="1">
      <c r="A190" s="74">
        <v>16</v>
      </c>
      <c r="B190" s="89">
        <v>584</v>
      </c>
      <c r="C190" s="90" t="s">
        <v>792</v>
      </c>
      <c r="D190" s="91">
        <v>-16417</v>
      </c>
      <c r="E190" s="75">
        <v>-17408</v>
      </c>
      <c r="F190" s="75">
        <v>-18128</v>
      </c>
      <c r="G190" s="75">
        <v>-19128</v>
      </c>
      <c r="H190" s="87">
        <v>-19178</v>
      </c>
      <c r="I190" s="87">
        <v>-18497</v>
      </c>
      <c r="J190" s="87">
        <v>-18915.30544</v>
      </c>
      <c r="K190" s="87">
        <v>-21605.067930000001</v>
      </c>
      <c r="L190" s="87">
        <v>-9531.0038199999999</v>
      </c>
      <c r="M190" s="87">
        <v>-8997.475844236038</v>
      </c>
      <c r="N190" s="87">
        <v>-10199.277297421524</v>
      </c>
      <c r="O190" s="87">
        <v>-10524.768390252369</v>
      </c>
      <c r="P190" s="87">
        <v>-11001.321178524213</v>
      </c>
      <c r="Q190" s="87">
        <v>-11219.23427320094</v>
      </c>
      <c r="R190" s="80"/>
      <c r="S190" s="92">
        <v>584</v>
      </c>
      <c r="T190" s="93" t="s">
        <v>792</v>
      </c>
      <c r="U190" s="87">
        <v>-5601.1600136472198</v>
      </c>
      <c r="V190" s="87">
        <v>-5988.3040935672507</v>
      </c>
      <c r="W190" s="87">
        <v>-6338.4615384615381</v>
      </c>
      <c r="X190" s="87">
        <v>-6770.9734513274334</v>
      </c>
      <c r="Y190" s="87">
        <v>-6951.0692279811528</v>
      </c>
      <c r="Z190" s="87">
        <v>-6835.5506282335555</v>
      </c>
      <c r="AA190" s="87">
        <v>-7068.4997907324368</v>
      </c>
      <c r="AB190" s="87">
        <v>-8143.6366113833392</v>
      </c>
      <c r="AC190" s="87">
        <v>-3733.2564904034471</v>
      </c>
      <c r="AD190" s="87">
        <v>-3596.1134469368658</v>
      </c>
      <c r="AE190" s="87">
        <v>-4164.6701908621981</v>
      </c>
      <c r="AF190" s="87">
        <v>-4388.9776439751331</v>
      </c>
      <c r="AG190" s="87">
        <v>-4683.4062062682906</v>
      </c>
      <c r="AH190" s="87">
        <v>-4873.6899536059691</v>
      </c>
    </row>
    <row r="191" spans="1:34" s="78" customFormat="1">
      <c r="A191" s="74">
        <v>10</v>
      </c>
      <c r="B191" s="89">
        <v>588</v>
      </c>
      <c r="C191" s="90" t="s">
        <v>793</v>
      </c>
      <c r="D191" s="91">
        <v>-10998</v>
      </c>
      <c r="E191" s="75">
        <v>-11250</v>
      </c>
      <c r="F191" s="75">
        <v>-11228</v>
      </c>
      <c r="G191" s="75">
        <v>-11954</v>
      </c>
      <c r="H191" s="87">
        <v>-12424</v>
      </c>
      <c r="I191" s="87">
        <v>-12463</v>
      </c>
      <c r="J191" s="87">
        <v>-13496.54422</v>
      </c>
      <c r="K191" s="87">
        <v>-13798.244050000001</v>
      </c>
      <c r="L191" s="87">
        <v>-3897.5480499999999</v>
      </c>
      <c r="M191" s="87">
        <v>-3823.8944230576003</v>
      </c>
      <c r="N191" s="87">
        <v>-4409.0934829489606</v>
      </c>
      <c r="O191" s="87">
        <v>-4521.8941972634593</v>
      </c>
      <c r="P191" s="87">
        <v>-4709.2063365523254</v>
      </c>
      <c r="Q191" s="87">
        <v>-4889.0152120038747</v>
      </c>
      <c r="R191" s="80"/>
      <c r="S191" s="92">
        <v>588</v>
      </c>
      <c r="T191" s="93" t="s">
        <v>793</v>
      </c>
      <c r="U191" s="87">
        <v>-6052.8343423225097</v>
      </c>
      <c r="V191" s="87">
        <v>-6263.91982182628</v>
      </c>
      <c r="W191" s="87">
        <v>-6456.5842438182872</v>
      </c>
      <c r="X191" s="87">
        <v>-6978.4004670169297</v>
      </c>
      <c r="Y191" s="87">
        <v>-7351.4792899408285</v>
      </c>
      <c r="Z191" s="87">
        <v>-7535.0665054413539</v>
      </c>
      <c r="AA191" s="87">
        <v>-8209.5767761557181</v>
      </c>
      <c r="AB191" s="87">
        <v>-8623.9025312500016</v>
      </c>
      <c r="AC191" s="87">
        <v>-2487.2674218251432</v>
      </c>
      <c r="AD191" s="87">
        <v>-2476.6155589751297</v>
      </c>
      <c r="AE191" s="87">
        <v>-2896.9076760505654</v>
      </c>
      <c r="AF191" s="87">
        <v>-3008.5789735618491</v>
      </c>
      <c r="AG191" s="87">
        <v>-3164.7892046722618</v>
      </c>
      <c r="AH191" s="87">
        <v>-3316.8352862984225</v>
      </c>
    </row>
    <row r="192" spans="1:34" s="78" customFormat="1">
      <c r="A192" s="74">
        <v>13</v>
      </c>
      <c r="B192" s="89">
        <v>592</v>
      </c>
      <c r="C192" s="90" t="s">
        <v>794</v>
      </c>
      <c r="D192" s="91">
        <v>-21981</v>
      </c>
      <c r="E192" s="75">
        <v>-23273</v>
      </c>
      <c r="F192" s="75">
        <v>-23220</v>
      </c>
      <c r="G192" s="75">
        <v>-22757</v>
      </c>
      <c r="H192" s="87">
        <v>-24414</v>
      </c>
      <c r="I192" s="87">
        <v>-24505</v>
      </c>
      <c r="J192" s="87">
        <v>-25568.88839</v>
      </c>
      <c r="K192" s="87">
        <v>-26445.10255</v>
      </c>
      <c r="L192" s="87">
        <v>-11636.601269999999</v>
      </c>
      <c r="M192" s="87">
        <v>-11370.297346670081</v>
      </c>
      <c r="N192" s="87">
        <v>-12873.669891616251</v>
      </c>
      <c r="O192" s="87">
        <v>-13315.751331676343</v>
      </c>
      <c r="P192" s="87">
        <v>-14010.305997558116</v>
      </c>
      <c r="Q192" s="87">
        <v>-14401.756559388999</v>
      </c>
      <c r="R192" s="80"/>
      <c r="S192" s="92">
        <v>592</v>
      </c>
      <c r="T192" s="93" t="s">
        <v>794</v>
      </c>
      <c r="U192" s="87">
        <v>-5484.2814371257482</v>
      </c>
      <c r="V192" s="87">
        <v>-5846.0185882943979</v>
      </c>
      <c r="W192" s="87">
        <v>-5923.4693877551017</v>
      </c>
      <c r="X192" s="87">
        <v>-5835.1282051282051</v>
      </c>
      <c r="Y192" s="87">
        <v>-6356.1572507159599</v>
      </c>
      <c r="Z192" s="87">
        <v>-6496.553552492046</v>
      </c>
      <c r="AA192" s="87">
        <v>-6951.8456742794997</v>
      </c>
      <c r="AB192" s="87">
        <v>-7243.2491235278012</v>
      </c>
      <c r="AC192" s="87">
        <v>-3186.3639841182908</v>
      </c>
      <c r="AD192" s="87">
        <v>-3145.3104693416544</v>
      </c>
      <c r="AE192" s="87">
        <v>-3597.0019255703414</v>
      </c>
      <c r="AF192" s="87">
        <v>-3755.1470196492792</v>
      </c>
      <c r="AG192" s="87">
        <v>-3993.8158487907972</v>
      </c>
      <c r="AH192" s="87">
        <v>-4145.5833504286129</v>
      </c>
    </row>
    <row r="193" spans="1:34" s="78" customFormat="1">
      <c r="A193" s="74">
        <v>10</v>
      </c>
      <c r="B193" s="89">
        <v>593</v>
      </c>
      <c r="C193" s="90" t="s">
        <v>795</v>
      </c>
      <c r="D193" s="91">
        <v>-111256</v>
      </c>
      <c r="E193" s="75">
        <v>-109294</v>
      </c>
      <c r="F193" s="75">
        <v>-107020</v>
      </c>
      <c r="G193" s="75">
        <v>-108881</v>
      </c>
      <c r="H193" s="87">
        <v>-111803</v>
      </c>
      <c r="I193" s="87">
        <v>-111439</v>
      </c>
      <c r="J193" s="87">
        <v>-113383.26034000001</v>
      </c>
      <c r="K193" s="87">
        <v>-125766.42956999999</v>
      </c>
      <c r="L193" s="87">
        <v>-36752.122109999997</v>
      </c>
      <c r="M193" s="87">
        <v>-36905.287693183069</v>
      </c>
      <c r="N193" s="87">
        <v>-41038.432123265484</v>
      </c>
      <c r="O193" s="87">
        <v>-41426.68999457921</v>
      </c>
      <c r="P193" s="87">
        <v>-42744.123748387319</v>
      </c>
      <c r="Q193" s="87">
        <v>-43140.332838989394</v>
      </c>
      <c r="R193" s="80"/>
      <c r="S193" s="92">
        <v>593</v>
      </c>
      <c r="T193" s="93" t="s">
        <v>795</v>
      </c>
      <c r="U193" s="87">
        <v>-5917.5575767246428</v>
      </c>
      <c r="V193" s="87">
        <v>-5915.7780784844381</v>
      </c>
      <c r="W193" s="87">
        <v>-5873.7650933040613</v>
      </c>
      <c r="X193" s="87">
        <v>-6071.544080744995</v>
      </c>
      <c r="Y193" s="87">
        <v>-6322.9838253591224</v>
      </c>
      <c r="Z193" s="87">
        <v>-6413.7553956834536</v>
      </c>
      <c r="AA193" s="87">
        <v>-6571.7997067176721</v>
      </c>
      <c r="AB193" s="87">
        <v>-7364.6676564970421</v>
      </c>
      <c r="AC193" s="87">
        <v>-2224.5700690030867</v>
      </c>
      <c r="AD193" s="87">
        <v>-2269.4187488121429</v>
      </c>
      <c r="AE193" s="87">
        <v>-2563.1398490578654</v>
      </c>
      <c r="AF193" s="87">
        <v>-2626.5971338181089</v>
      </c>
      <c r="AG193" s="87">
        <v>-2750.5871137958379</v>
      </c>
      <c r="AH193" s="87">
        <v>-2816.500152705451</v>
      </c>
    </row>
    <row r="194" spans="1:34" s="78" customFormat="1">
      <c r="A194" s="74">
        <v>11</v>
      </c>
      <c r="B194" s="89">
        <v>595</v>
      </c>
      <c r="C194" s="90" t="s">
        <v>796</v>
      </c>
      <c r="D194" s="91">
        <v>-32584</v>
      </c>
      <c r="E194" s="75">
        <v>-31562</v>
      </c>
      <c r="F194" s="75">
        <v>-31089</v>
      </c>
      <c r="G194" s="75">
        <v>-31371</v>
      </c>
      <c r="H194" s="87">
        <v>-33049</v>
      </c>
      <c r="I194" s="87">
        <v>-32245</v>
      </c>
      <c r="J194" s="87">
        <v>-32195.847900000001</v>
      </c>
      <c r="K194" s="87">
        <v>-34684.345430000001</v>
      </c>
      <c r="L194" s="87">
        <v>-11590.70732</v>
      </c>
      <c r="M194" s="87">
        <v>-11782.637521343129</v>
      </c>
      <c r="N194" s="87">
        <v>-12647.067523351428</v>
      </c>
      <c r="O194" s="87">
        <v>-13020.251658802999</v>
      </c>
      <c r="P194" s="87">
        <v>-13477.14586341631</v>
      </c>
      <c r="Q194" s="87">
        <v>-13905.177124886037</v>
      </c>
      <c r="R194" s="80"/>
      <c r="S194" s="92">
        <v>595</v>
      </c>
      <c r="T194" s="93" t="s">
        <v>796</v>
      </c>
      <c r="U194" s="87">
        <v>-6874.2616033755266</v>
      </c>
      <c r="V194" s="87">
        <v>-6719.6082605918673</v>
      </c>
      <c r="W194" s="87">
        <v>-6723.3996539792388</v>
      </c>
      <c r="X194" s="87">
        <v>-6974.4330813694969</v>
      </c>
      <c r="Y194" s="87">
        <v>-7526.5315417900247</v>
      </c>
      <c r="Z194" s="87">
        <v>-7462.3929645915296</v>
      </c>
      <c r="AA194" s="87">
        <v>-7541.7774420238939</v>
      </c>
      <c r="AB194" s="87">
        <v>-8377.8612149758465</v>
      </c>
      <c r="AC194" s="87">
        <v>-2837.3824528763766</v>
      </c>
      <c r="AD194" s="87">
        <v>-2936.1170000855045</v>
      </c>
      <c r="AE194" s="87">
        <v>-3207.4733764523025</v>
      </c>
      <c r="AF194" s="87">
        <v>-3361.8000668223599</v>
      </c>
      <c r="AG194" s="87">
        <v>-3538.237296775088</v>
      </c>
      <c r="AH194" s="87">
        <v>-3711.016046139855</v>
      </c>
    </row>
    <row r="195" spans="1:34" s="78" customFormat="1">
      <c r="A195" s="74">
        <v>15</v>
      </c>
      <c r="B195" s="89">
        <v>598</v>
      </c>
      <c r="C195" s="90" t="s">
        <v>797</v>
      </c>
      <c r="D195" s="91">
        <v>-109923</v>
      </c>
      <c r="E195" s="75">
        <v>-114701</v>
      </c>
      <c r="F195" s="75">
        <v>-113422</v>
      </c>
      <c r="G195" s="75">
        <v>-114784</v>
      </c>
      <c r="H195" s="87">
        <v>-122082</v>
      </c>
      <c r="I195" s="87">
        <v>-125456</v>
      </c>
      <c r="J195" s="87">
        <v>-130211.232</v>
      </c>
      <c r="K195" s="87">
        <v>-137318.326</v>
      </c>
      <c r="L195" s="87">
        <v>-53204.874389999997</v>
      </c>
      <c r="M195" s="87">
        <v>-52035.932838637156</v>
      </c>
      <c r="N195" s="87">
        <v>-58906.866248999126</v>
      </c>
      <c r="O195" s="87">
        <v>-60577.893725239715</v>
      </c>
      <c r="P195" s="87">
        <v>-62578.298660947534</v>
      </c>
      <c r="Q195" s="87">
        <v>-64608.794308151155</v>
      </c>
      <c r="R195" s="80"/>
      <c r="S195" s="92">
        <v>598</v>
      </c>
      <c r="T195" s="93" t="s">
        <v>797</v>
      </c>
      <c r="U195" s="87">
        <v>-5655.6390203745623</v>
      </c>
      <c r="V195" s="87">
        <v>-5919.4405738762453</v>
      </c>
      <c r="W195" s="87">
        <v>-5852.8303834047165</v>
      </c>
      <c r="X195" s="87">
        <v>-5954.1446208112875</v>
      </c>
      <c r="Y195" s="87">
        <v>-6355.7892544773013</v>
      </c>
      <c r="Z195" s="87">
        <v>-6580.0902129445085</v>
      </c>
      <c r="AA195" s="87">
        <v>-6818.4129444415348</v>
      </c>
      <c r="AB195" s="87">
        <v>-7149.3895975425621</v>
      </c>
      <c r="AC195" s="87">
        <v>-2823.4384626406286</v>
      </c>
      <c r="AD195" s="87">
        <v>-2773.0313263329153</v>
      </c>
      <c r="AE195" s="87">
        <v>-3152.797380057757</v>
      </c>
      <c r="AF195" s="87">
        <v>-3256.8760067333178</v>
      </c>
      <c r="AG195" s="87">
        <v>-3378.9578110662815</v>
      </c>
      <c r="AH195" s="87">
        <v>-3503.5407140692564</v>
      </c>
    </row>
    <row r="196" spans="1:34" s="78" customFormat="1">
      <c r="A196" s="74">
        <v>13</v>
      </c>
      <c r="B196" s="89">
        <v>601</v>
      </c>
      <c r="C196" s="90" t="s">
        <v>799</v>
      </c>
      <c r="D196" s="91">
        <v>-27099</v>
      </c>
      <c r="E196" s="75">
        <v>-27415</v>
      </c>
      <c r="F196" s="75">
        <v>-27774</v>
      </c>
      <c r="G196" s="75">
        <v>-27673</v>
      </c>
      <c r="H196" s="87">
        <v>-28991</v>
      </c>
      <c r="I196" s="87">
        <v>-28451</v>
      </c>
      <c r="J196" s="87">
        <v>-29143.315270000003</v>
      </c>
      <c r="K196" s="87">
        <v>-31659.094809999999</v>
      </c>
      <c r="L196" s="87">
        <v>-11196.596029999999</v>
      </c>
      <c r="M196" s="87">
        <v>-11973.422333740449</v>
      </c>
      <c r="N196" s="87">
        <v>-13032.54487714362</v>
      </c>
      <c r="O196" s="87">
        <v>-13342.039959554892</v>
      </c>
      <c r="P196" s="87">
        <v>-13913.790942401252</v>
      </c>
      <c r="Q196" s="87">
        <v>-14251.36046192022</v>
      </c>
      <c r="R196" s="80"/>
      <c r="S196" s="92">
        <v>601</v>
      </c>
      <c r="T196" s="93" t="s">
        <v>799</v>
      </c>
      <c r="U196" s="87">
        <v>-6420.0426439232406</v>
      </c>
      <c r="V196" s="87">
        <v>-6524.2741551642075</v>
      </c>
      <c r="W196" s="87">
        <v>-6729.8279622001455</v>
      </c>
      <c r="X196" s="87">
        <v>-6827.7818899580552</v>
      </c>
      <c r="Y196" s="87">
        <v>-7190.2281746031749</v>
      </c>
      <c r="Z196" s="87">
        <v>-7237.5985754261001</v>
      </c>
      <c r="AA196" s="87">
        <v>-7524.7392899561073</v>
      </c>
      <c r="AB196" s="87">
        <v>-8362.1486555731626</v>
      </c>
      <c r="AC196" s="87">
        <v>-2991.3427811915572</v>
      </c>
      <c r="AD196" s="87">
        <v>-3250.997103920839</v>
      </c>
      <c r="AE196" s="87">
        <v>-3592.2119286503917</v>
      </c>
      <c r="AF196" s="87">
        <v>-3734.1281722795666</v>
      </c>
      <c r="AG196" s="87">
        <v>-3949.4155385754339</v>
      </c>
      <c r="AH196" s="87">
        <v>-4103.472635162746</v>
      </c>
    </row>
    <row r="197" spans="1:34" s="78" customFormat="1">
      <c r="A197" s="74">
        <v>6</v>
      </c>
      <c r="B197" s="89">
        <v>604</v>
      </c>
      <c r="C197" s="90" t="s">
        <v>800</v>
      </c>
      <c r="D197" s="91">
        <v>-84261</v>
      </c>
      <c r="E197" s="75">
        <v>-80021</v>
      </c>
      <c r="F197" s="75">
        <v>-86296</v>
      </c>
      <c r="G197" s="75">
        <v>-90742</v>
      </c>
      <c r="H197" s="87">
        <v>-96176</v>
      </c>
      <c r="I197" s="87">
        <v>-103006</v>
      </c>
      <c r="J197" s="87">
        <v>-106469.39028000001</v>
      </c>
      <c r="K197" s="87">
        <v>-116719.5086</v>
      </c>
      <c r="L197" s="87">
        <v>-58683.682409999994</v>
      </c>
      <c r="M197" s="87">
        <v>-59744.128371873812</v>
      </c>
      <c r="N197" s="87">
        <v>-63944.828707710702</v>
      </c>
      <c r="O197" s="87">
        <v>-65912.756101879131</v>
      </c>
      <c r="P197" s="87">
        <v>-68771.073206132452</v>
      </c>
      <c r="Q197" s="87">
        <v>-70940.472580003436</v>
      </c>
      <c r="R197" s="80"/>
      <c r="S197" s="92">
        <v>604</v>
      </c>
      <c r="T197" s="93" t="s">
        <v>800</v>
      </c>
      <c r="U197" s="87">
        <v>-4455.1895521598899</v>
      </c>
      <c r="V197" s="87">
        <v>-4175.8075457913683</v>
      </c>
      <c r="W197" s="87">
        <v>-4485.9385559078855</v>
      </c>
      <c r="X197" s="87">
        <v>-4685.1507641470462</v>
      </c>
      <c r="Y197" s="87">
        <v>-4901.1873821535955</v>
      </c>
      <c r="Z197" s="87">
        <v>-5201.535120941272</v>
      </c>
      <c r="AA197" s="87">
        <v>-5269.1967870929429</v>
      </c>
      <c r="AB197" s="87">
        <v>-5720.1425434942421</v>
      </c>
      <c r="AC197" s="87">
        <v>-2888.1186283773804</v>
      </c>
      <c r="AD197" s="87">
        <v>-2917.6211540691415</v>
      </c>
      <c r="AE197" s="87">
        <v>-3099.4536720328974</v>
      </c>
      <c r="AF197" s="87">
        <v>-3172.2377563711198</v>
      </c>
      <c r="AG197" s="87">
        <v>-3287.8076782584717</v>
      </c>
      <c r="AH197" s="87">
        <v>-3370.2538163334807</v>
      </c>
    </row>
    <row r="198" spans="1:34" s="78" customFormat="1">
      <c r="A198" s="74">
        <v>12</v>
      </c>
      <c r="B198" s="89">
        <v>607</v>
      </c>
      <c r="C198" s="90" t="s">
        <v>801</v>
      </c>
      <c r="D198" s="91">
        <v>-24942</v>
      </c>
      <c r="E198" s="75">
        <v>-24791</v>
      </c>
      <c r="F198" s="75">
        <v>-24278</v>
      </c>
      <c r="G198" s="75">
        <v>-25024</v>
      </c>
      <c r="H198" s="87">
        <v>-25541</v>
      </c>
      <c r="I198" s="87">
        <v>-26327</v>
      </c>
      <c r="J198" s="87">
        <v>-28799.248970000001</v>
      </c>
      <c r="K198" s="87">
        <v>-30741.163969999998</v>
      </c>
      <c r="L198" s="87">
        <v>-10509.4036</v>
      </c>
      <c r="M198" s="87">
        <v>-10157.438663286986</v>
      </c>
      <c r="N198" s="87">
        <v>-11791.964821395324</v>
      </c>
      <c r="O198" s="87">
        <v>-12275.459834136464</v>
      </c>
      <c r="P198" s="87">
        <v>-12710.660609076042</v>
      </c>
      <c r="Q198" s="87">
        <v>-13108.704452969872</v>
      </c>
      <c r="R198" s="80"/>
      <c r="S198" s="92">
        <v>607</v>
      </c>
      <c r="T198" s="93" t="s">
        <v>801</v>
      </c>
      <c r="U198" s="87">
        <v>-5474.5390693590862</v>
      </c>
      <c r="V198" s="87">
        <v>-5492.0248116969433</v>
      </c>
      <c r="W198" s="87">
        <v>-5500.2265518803806</v>
      </c>
      <c r="X198" s="87">
        <v>-5810.0766194566977</v>
      </c>
      <c r="Y198" s="87">
        <v>-6015.3085256712193</v>
      </c>
      <c r="Z198" s="87">
        <v>-6266.8412282789814</v>
      </c>
      <c r="AA198" s="87">
        <v>-6921.232629175679</v>
      </c>
      <c r="AB198" s="87">
        <v>-7527.2193854064635</v>
      </c>
      <c r="AC198" s="87">
        <v>-2622.1066866267465</v>
      </c>
      <c r="AD198" s="87">
        <v>-2572.1546374492245</v>
      </c>
      <c r="AE198" s="87">
        <v>-3029.7956889504944</v>
      </c>
      <c r="AF198" s="87">
        <v>-3196.7343318063704</v>
      </c>
      <c r="AG198" s="87">
        <v>-3357.2796114833709</v>
      </c>
      <c r="AH198" s="87">
        <v>-3513.45603135081</v>
      </c>
    </row>
    <row r="199" spans="1:34" s="78" customFormat="1">
      <c r="A199" s="74">
        <v>4</v>
      </c>
      <c r="B199" s="89">
        <v>608</v>
      </c>
      <c r="C199" s="90" t="s">
        <v>802</v>
      </c>
      <c r="D199" s="91">
        <v>-14062</v>
      </c>
      <c r="E199" s="75">
        <v>-14125</v>
      </c>
      <c r="F199" s="75">
        <v>-14208</v>
      </c>
      <c r="G199" s="75">
        <v>-13922</v>
      </c>
      <c r="H199" s="87">
        <v>-13841</v>
      </c>
      <c r="I199" s="87">
        <v>-13946</v>
      </c>
      <c r="J199" s="87">
        <v>-14568.806460000002</v>
      </c>
      <c r="K199" s="87">
        <v>-15184.22804</v>
      </c>
      <c r="L199" s="87">
        <v>-5626.9964</v>
      </c>
      <c r="M199" s="87">
        <v>-5863.2497886624906</v>
      </c>
      <c r="N199" s="87">
        <v>-6144.0290573271477</v>
      </c>
      <c r="O199" s="87">
        <v>-6260.0366738437133</v>
      </c>
      <c r="P199" s="87">
        <v>-6613.4932598829519</v>
      </c>
      <c r="Q199" s="87">
        <v>-6851.1199139100854</v>
      </c>
      <c r="R199" s="80"/>
      <c r="S199" s="92">
        <v>608</v>
      </c>
      <c r="T199" s="93" t="s">
        <v>802</v>
      </c>
      <c r="U199" s="87">
        <v>-6277.6785714285706</v>
      </c>
      <c r="V199" s="87">
        <v>-6325.570980743395</v>
      </c>
      <c r="W199" s="87">
        <v>-6559.5567867036016</v>
      </c>
      <c r="X199" s="87">
        <v>-6487.4184529356944</v>
      </c>
      <c r="Y199" s="87">
        <v>-6625.6582096696984</v>
      </c>
      <c r="Z199" s="87">
        <v>-6760.0581677169166</v>
      </c>
      <c r="AA199" s="87">
        <v>-7237.3603874813725</v>
      </c>
      <c r="AB199" s="87">
        <v>-7668.8020404040408</v>
      </c>
      <c r="AC199" s="87">
        <v>-2847.6702429149796</v>
      </c>
      <c r="AD199" s="87">
        <v>-3009.8818216953237</v>
      </c>
      <c r="AE199" s="87">
        <v>-3195.0229107265459</v>
      </c>
      <c r="AF199" s="87">
        <v>-3299.9666177352206</v>
      </c>
      <c r="AG199" s="87">
        <v>-3534.7371779171312</v>
      </c>
      <c r="AH199" s="87">
        <v>-3709.3231802436849</v>
      </c>
    </row>
    <row r="200" spans="1:34" s="78" customFormat="1">
      <c r="A200" s="74">
        <v>4</v>
      </c>
      <c r="B200" s="89">
        <v>609</v>
      </c>
      <c r="C200" s="90" t="s">
        <v>803</v>
      </c>
      <c r="D200" s="91">
        <v>-437130</v>
      </c>
      <c r="E200" s="75">
        <v>-419769</v>
      </c>
      <c r="F200" s="75">
        <v>-409159</v>
      </c>
      <c r="G200" s="75">
        <v>-442067</v>
      </c>
      <c r="H200" s="87">
        <v>-459579</v>
      </c>
      <c r="I200" s="87">
        <v>-470984</v>
      </c>
      <c r="J200" s="87">
        <v>-494165.38548999996</v>
      </c>
      <c r="K200" s="87">
        <v>-526613.93239999993</v>
      </c>
      <c r="L200" s="87">
        <v>-176431.48903999999</v>
      </c>
      <c r="M200" s="87">
        <v>-185527.90657936642</v>
      </c>
      <c r="N200" s="87">
        <v>-203685.62513883211</v>
      </c>
      <c r="O200" s="87">
        <v>-209574.40557565854</v>
      </c>
      <c r="P200" s="87">
        <v>-215839.60335626543</v>
      </c>
      <c r="Q200" s="87">
        <v>-221474.03278725588</v>
      </c>
      <c r="R200" s="80"/>
      <c r="S200" s="92">
        <v>609</v>
      </c>
      <c r="T200" s="93" t="s">
        <v>803</v>
      </c>
      <c r="U200" s="87">
        <v>-5120.8368965476848</v>
      </c>
      <c r="V200" s="87">
        <v>-4935.0333298063697</v>
      </c>
      <c r="W200" s="87">
        <v>-4837.1380945062474</v>
      </c>
      <c r="X200" s="87">
        <v>-5237.5744937976142</v>
      </c>
      <c r="Y200" s="87">
        <v>-5475.4807348631066</v>
      </c>
      <c r="Z200" s="87">
        <v>-5628.1248506285547</v>
      </c>
      <c r="AA200" s="87">
        <v>-5919.424372798926</v>
      </c>
      <c r="AB200" s="87">
        <v>-6329.1140243975715</v>
      </c>
      <c r="AC200" s="87">
        <v>-2135.4832307338506</v>
      </c>
      <c r="AD200" s="87">
        <v>-2255.7407149119899</v>
      </c>
      <c r="AE200" s="87">
        <v>-2487.7937457414091</v>
      </c>
      <c r="AF200" s="87">
        <v>-2571.6228673619062</v>
      </c>
      <c r="AG200" s="87">
        <v>-2660.8758242056488</v>
      </c>
      <c r="AH200" s="87">
        <v>-2743.1541026698528</v>
      </c>
    </row>
    <row r="201" spans="1:34" s="78" customFormat="1">
      <c r="A201" s="74">
        <v>1</v>
      </c>
      <c r="B201" s="89">
        <v>611</v>
      </c>
      <c r="C201" s="90" t="s">
        <v>804</v>
      </c>
      <c r="D201" s="91">
        <v>-22401</v>
      </c>
      <c r="E201" s="75">
        <v>-21906</v>
      </c>
      <c r="F201" s="75">
        <v>-22108</v>
      </c>
      <c r="G201" s="75">
        <v>-22534</v>
      </c>
      <c r="H201" s="87">
        <v>-24504</v>
      </c>
      <c r="I201" s="87">
        <v>-25740</v>
      </c>
      <c r="J201" s="87">
        <v>-24960.538519999998</v>
      </c>
      <c r="K201" s="87">
        <v>-28457.65064</v>
      </c>
      <c r="L201" s="87">
        <v>-13492.347</v>
      </c>
      <c r="M201" s="87">
        <v>-12640.920475096331</v>
      </c>
      <c r="N201" s="87">
        <v>-14025.66118004057</v>
      </c>
      <c r="O201" s="87">
        <v>-14277.869586359773</v>
      </c>
      <c r="P201" s="87">
        <v>-14844.637918404911</v>
      </c>
      <c r="Q201" s="87">
        <v>-15238.237468870011</v>
      </c>
      <c r="R201" s="80"/>
      <c r="S201" s="92">
        <v>611</v>
      </c>
      <c r="T201" s="93" t="s">
        <v>804</v>
      </c>
      <c r="U201" s="87">
        <v>-4370.9268292682927</v>
      </c>
      <c r="V201" s="87">
        <v>-4288.5669537979638</v>
      </c>
      <c r="W201" s="87">
        <v>-4317.1255614137863</v>
      </c>
      <c r="X201" s="87">
        <v>-4446.3299131807426</v>
      </c>
      <c r="Y201" s="87">
        <v>-4866.7328699106256</v>
      </c>
      <c r="Z201" s="87">
        <v>-5076.9230769230762</v>
      </c>
      <c r="AA201" s="87">
        <v>-4927.0703750493485</v>
      </c>
      <c r="AB201" s="87">
        <v>-5679.0362482538412</v>
      </c>
      <c r="AC201" s="87">
        <v>-2665.9448725548314</v>
      </c>
      <c r="AD201" s="87">
        <v>-2497.2185845705908</v>
      </c>
      <c r="AE201" s="87">
        <v>-2768.0404933965997</v>
      </c>
      <c r="AF201" s="87">
        <v>-2813.3733175093148</v>
      </c>
      <c r="AG201" s="87">
        <v>-2918.1517433467488</v>
      </c>
      <c r="AH201" s="87">
        <v>-2989.6483164351603</v>
      </c>
    </row>
    <row r="202" spans="1:34" s="78" customFormat="1">
      <c r="A202" s="74">
        <v>1</v>
      </c>
      <c r="B202" s="89">
        <v>638</v>
      </c>
      <c r="C202" s="90" t="s">
        <v>818</v>
      </c>
      <c r="D202" s="91">
        <v>-246370</v>
      </c>
      <c r="E202" s="75">
        <v>-246664</v>
      </c>
      <c r="F202" s="75">
        <v>-243260</v>
      </c>
      <c r="G202" s="75">
        <v>-252724</v>
      </c>
      <c r="H202" s="87">
        <v>-274241</v>
      </c>
      <c r="I202" s="87">
        <v>-280951</v>
      </c>
      <c r="J202" s="87">
        <v>-280210.64166999998</v>
      </c>
      <c r="K202" s="87">
        <v>-308509.95073000004</v>
      </c>
      <c r="L202" s="87">
        <v>-154611.34746000002</v>
      </c>
      <c r="M202" s="87">
        <v>-156793.51248321269</v>
      </c>
      <c r="N202" s="87">
        <v>-168381.47728504034</v>
      </c>
      <c r="O202" s="87">
        <v>-174171.72539552368</v>
      </c>
      <c r="P202" s="87">
        <v>-180913.82757402014</v>
      </c>
      <c r="Q202" s="87">
        <v>-186855.86162016628</v>
      </c>
      <c r="R202" s="80"/>
      <c r="S202" s="92">
        <v>638</v>
      </c>
      <c r="T202" s="93" t="s">
        <v>818</v>
      </c>
      <c r="U202" s="87">
        <v>-4934.505688190995</v>
      </c>
      <c r="V202" s="87">
        <v>-4919.1129546904913</v>
      </c>
      <c r="W202" s="87">
        <v>-4849.7777068920832</v>
      </c>
      <c r="X202" s="87">
        <v>-5028.1325852532727</v>
      </c>
      <c r="Y202" s="87">
        <v>-5443.4497816593894</v>
      </c>
      <c r="Z202" s="87">
        <v>-5550.3071969023486</v>
      </c>
      <c r="AA202" s="87">
        <v>-5478.3210164421589</v>
      </c>
      <c r="AB202" s="87">
        <v>-6021.8213368597753</v>
      </c>
      <c r="AC202" s="87">
        <v>-3020.2837893379701</v>
      </c>
      <c r="AD202" s="87">
        <v>-3053.6655724537977</v>
      </c>
      <c r="AE202" s="87">
        <v>-3270.4322978098967</v>
      </c>
      <c r="AF202" s="87">
        <v>-3374.1132389679133</v>
      </c>
      <c r="AG202" s="87">
        <v>-3496.5950439509111</v>
      </c>
      <c r="AH202" s="87">
        <v>-3603.8469714009198</v>
      </c>
    </row>
    <row r="203" spans="1:34" s="78" customFormat="1">
      <c r="A203" s="74">
        <v>19</v>
      </c>
      <c r="B203" s="89">
        <v>614</v>
      </c>
      <c r="C203" s="90" t="s">
        <v>805</v>
      </c>
      <c r="D203" s="91">
        <v>-25357</v>
      </c>
      <c r="E203" s="75">
        <v>-24875</v>
      </c>
      <c r="F203" s="75">
        <v>-24008</v>
      </c>
      <c r="G203" s="75">
        <v>-24249</v>
      </c>
      <c r="H203" s="87">
        <v>-25436</v>
      </c>
      <c r="I203" s="87">
        <v>-26659</v>
      </c>
      <c r="J203" s="87">
        <v>-27419.305090000002</v>
      </c>
      <c r="K203" s="87">
        <v>-28809.215079999998</v>
      </c>
      <c r="L203" s="87">
        <v>-9453.973109999999</v>
      </c>
      <c r="M203" s="87">
        <v>-9170.4916290975652</v>
      </c>
      <c r="N203" s="87">
        <v>-10866.456373967088</v>
      </c>
      <c r="O203" s="87">
        <v>-11202.877924033264</v>
      </c>
      <c r="P203" s="87">
        <v>-11601.162849544484</v>
      </c>
      <c r="Q203" s="87">
        <v>-11990.162973825863</v>
      </c>
      <c r="R203" s="80"/>
      <c r="S203" s="92">
        <v>614</v>
      </c>
      <c r="T203" s="93" t="s">
        <v>805</v>
      </c>
      <c r="U203" s="87">
        <v>-7292.7811331607709</v>
      </c>
      <c r="V203" s="87">
        <v>-7264.8948598130837</v>
      </c>
      <c r="W203" s="87">
        <v>-7253.1722054380671</v>
      </c>
      <c r="X203" s="87">
        <v>-7491.1955514365154</v>
      </c>
      <c r="Y203" s="87">
        <v>-7991.2032673578387</v>
      </c>
      <c r="Z203" s="87">
        <v>-8552.7751042669224</v>
      </c>
      <c r="AA203" s="87">
        <v>-8943.0218819308557</v>
      </c>
      <c r="AB203" s="87">
        <v>-9606.2737845948632</v>
      </c>
      <c r="AC203" s="87">
        <v>-3247.6719718309855</v>
      </c>
      <c r="AD203" s="87">
        <v>-3210.9564527652542</v>
      </c>
      <c r="AE203" s="87">
        <v>-3875.3410748812726</v>
      </c>
      <c r="AF203" s="87">
        <v>-4063.4305128883802</v>
      </c>
      <c r="AG203" s="87">
        <v>-4280.8719002009166</v>
      </c>
      <c r="AH203" s="87">
        <v>-4495.7491465413805</v>
      </c>
    </row>
    <row r="204" spans="1:34" s="78" customFormat="1">
      <c r="A204" s="74">
        <v>17</v>
      </c>
      <c r="B204" s="89">
        <v>615</v>
      </c>
      <c r="C204" s="90" t="s">
        <v>806</v>
      </c>
      <c r="D204" s="91">
        <v>-55739</v>
      </c>
      <c r="E204" s="75">
        <v>-56878</v>
      </c>
      <c r="F204" s="75">
        <v>-57649</v>
      </c>
      <c r="G204" s="75">
        <v>-59568</v>
      </c>
      <c r="H204" s="87">
        <v>-60524</v>
      </c>
      <c r="I204" s="87">
        <v>-60048</v>
      </c>
      <c r="J204" s="87">
        <v>-60523.795480000001</v>
      </c>
      <c r="K204" s="87">
        <v>-62879.119270000003</v>
      </c>
      <c r="L204" s="87">
        <v>-29978.040270000001</v>
      </c>
      <c r="M204" s="87">
        <v>-25569.110608893709</v>
      </c>
      <c r="N204" s="87">
        <v>-32494.503398834458</v>
      </c>
      <c r="O204" s="87">
        <v>-33223.173472084462</v>
      </c>
      <c r="P204" s="87">
        <v>-34042.594623407</v>
      </c>
      <c r="Q204" s="87">
        <v>-34679.959905167838</v>
      </c>
      <c r="R204" s="80"/>
      <c r="S204" s="92">
        <v>615</v>
      </c>
      <c r="T204" s="93" t="s">
        <v>806</v>
      </c>
      <c r="U204" s="87">
        <v>-6750.5147147874532</v>
      </c>
      <c r="V204" s="87">
        <v>-6947.3555636985466</v>
      </c>
      <c r="W204" s="87">
        <v>-7114.5254843884977</v>
      </c>
      <c r="X204" s="87">
        <v>-7455.3191489361707</v>
      </c>
      <c r="Y204" s="87">
        <v>-7687.5396926203475</v>
      </c>
      <c r="Z204" s="87">
        <v>-7719.2441187813347</v>
      </c>
      <c r="AA204" s="87">
        <v>-7858.1920903661385</v>
      </c>
      <c r="AB204" s="87">
        <v>-8270.3037314218072</v>
      </c>
      <c r="AC204" s="87">
        <v>-4000.2722538030425</v>
      </c>
      <c r="AD204" s="87">
        <v>-3454.8183500734644</v>
      </c>
      <c r="AE204" s="87">
        <v>-4442.7814327091137</v>
      </c>
      <c r="AF204" s="87">
        <v>-4596.4545478810824</v>
      </c>
      <c r="AG204" s="87">
        <v>-4761.868040761924</v>
      </c>
      <c r="AH204" s="87">
        <v>-4904.5339987509315</v>
      </c>
    </row>
    <row r="205" spans="1:34" s="78" customFormat="1">
      <c r="A205" s="74">
        <v>1</v>
      </c>
      <c r="B205" s="89">
        <v>616</v>
      </c>
      <c r="C205" s="90" t="s">
        <v>807</v>
      </c>
      <c r="D205" s="91">
        <v>-10457</v>
      </c>
      <c r="E205" s="75">
        <v>-10636</v>
      </c>
      <c r="F205" s="75">
        <v>-10160</v>
      </c>
      <c r="G205" s="75">
        <v>-10849</v>
      </c>
      <c r="H205" s="87">
        <v>-11064</v>
      </c>
      <c r="I205" s="87">
        <v>-10827</v>
      </c>
      <c r="J205" s="87">
        <v>-11436.861120000001</v>
      </c>
      <c r="K205" s="87">
        <v>-12107.4696</v>
      </c>
      <c r="L205" s="87">
        <v>-5137.6184400000002</v>
      </c>
      <c r="M205" s="87">
        <v>-4813.8233887263996</v>
      </c>
      <c r="N205" s="87">
        <v>-5600.6020272741589</v>
      </c>
      <c r="O205" s="87">
        <v>-5762.1682414373026</v>
      </c>
      <c r="P205" s="87">
        <v>-6125.3586012344604</v>
      </c>
      <c r="Q205" s="87">
        <v>-6367.2697368620729</v>
      </c>
      <c r="R205" s="80"/>
      <c r="S205" s="92">
        <v>616</v>
      </c>
      <c r="T205" s="93" t="s">
        <v>807</v>
      </c>
      <c r="U205" s="87">
        <v>-5305.4287163876206</v>
      </c>
      <c r="V205" s="87">
        <v>-5350.1006036217304</v>
      </c>
      <c r="W205" s="87">
        <v>-5237.1134020618556</v>
      </c>
      <c r="X205" s="87">
        <v>-5713.006845708268</v>
      </c>
      <c r="Y205" s="87">
        <v>-5948.3870967741932</v>
      </c>
      <c r="Z205" s="87">
        <v>-5906.7103109656309</v>
      </c>
      <c r="AA205" s="87">
        <v>-6188.7776623376631</v>
      </c>
      <c r="AB205" s="87">
        <v>-6700.3152185943554</v>
      </c>
      <c r="AC205" s="87">
        <v>-2920.7609096077317</v>
      </c>
      <c r="AD205" s="87">
        <v>-2760.2198329853209</v>
      </c>
      <c r="AE205" s="87">
        <v>-3241.0891361540271</v>
      </c>
      <c r="AF205" s="87">
        <v>-3355.9512180764723</v>
      </c>
      <c r="AG205" s="87">
        <v>-3590.4798365969873</v>
      </c>
      <c r="AH205" s="87">
        <v>-3752.0740936134785</v>
      </c>
    </row>
    <row r="206" spans="1:34" s="78" customFormat="1">
      <c r="A206" s="74">
        <v>6</v>
      </c>
      <c r="B206" s="89">
        <v>619</v>
      </c>
      <c r="C206" s="90" t="s">
        <v>808</v>
      </c>
      <c r="D206" s="91">
        <v>-18522</v>
      </c>
      <c r="E206" s="75">
        <v>-18717</v>
      </c>
      <c r="F206" s="75">
        <v>-18363</v>
      </c>
      <c r="G206" s="75">
        <v>-17953</v>
      </c>
      <c r="H206" s="87">
        <v>-18279</v>
      </c>
      <c r="I206" s="87">
        <v>-18402</v>
      </c>
      <c r="J206" s="87">
        <v>-19643.170690000003</v>
      </c>
      <c r="K206" s="87">
        <v>-19379.939730000002</v>
      </c>
      <c r="L206" s="87">
        <v>-7112.2942300000004</v>
      </c>
      <c r="M206" s="87">
        <v>-7459.8485238333178</v>
      </c>
      <c r="N206" s="87">
        <v>-7866.0467331048967</v>
      </c>
      <c r="O206" s="87">
        <v>-8254.4467987973749</v>
      </c>
      <c r="P206" s="87">
        <v>-8579.6885182522838</v>
      </c>
      <c r="Q206" s="87">
        <v>-8835.1918364430294</v>
      </c>
      <c r="R206" s="80"/>
      <c r="S206" s="92">
        <v>619</v>
      </c>
      <c r="T206" s="93" t="s">
        <v>808</v>
      </c>
      <c r="U206" s="87">
        <v>-6074.7786159396528</v>
      </c>
      <c r="V206" s="87">
        <v>-6232.7672327672326</v>
      </c>
      <c r="W206" s="87">
        <v>-6226.8565615462867</v>
      </c>
      <c r="X206" s="87">
        <v>-6199.2403314917128</v>
      </c>
      <c r="Y206" s="87">
        <v>-6463.5785007072136</v>
      </c>
      <c r="Z206" s="87">
        <v>-6607.5403949730708</v>
      </c>
      <c r="AA206" s="87">
        <v>-7219.0998493201041</v>
      </c>
      <c r="AB206" s="87">
        <v>-7244.837282242991</v>
      </c>
      <c r="AC206" s="87">
        <v>-2722.9304096477795</v>
      </c>
      <c r="AD206" s="87">
        <v>-2910.5924790609902</v>
      </c>
      <c r="AE206" s="87">
        <v>-3126.4096713453482</v>
      </c>
      <c r="AF206" s="87">
        <v>-3336.4780916723421</v>
      </c>
      <c r="AG206" s="87">
        <v>-3522.0396216142376</v>
      </c>
      <c r="AH206" s="87">
        <v>-3681.3299318512622</v>
      </c>
    </row>
    <row r="207" spans="1:34" s="78" customFormat="1">
      <c r="A207" s="80">
        <v>18</v>
      </c>
      <c r="B207" s="89">
        <v>620</v>
      </c>
      <c r="C207" s="90" t="s">
        <v>809</v>
      </c>
      <c r="D207" s="91">
        <v>-21730</v>
      </c>
      <c r="E207" s="75">
        <v>-21493</v>
      </c>
      <c r="F207" s="75">
        <v>-22156</v>
      </c>
      <c r="G207" s="75">
        <v>-21794</v>
      </c>
      <c r="H207" s="87">
        <v>-21235</v>
      </c>
      <c r="I207" s="87">
        <v>-21173</v>
      </c>
      <c r="J207" s="87">
        <v>-22453.560219999999</v>
      </c>
      <c r="K207" s="87">
        <v>-22917.998940000001</v>
      </c>
      <c r="L207" s="87">
        <v>-7532.9358700000003</v>
      </c>
      <c r="M207" s="87">
        <v>-7643.3702163610596</v>
      </c>
      <c r="N207" s="87">
        <v>-8522.97741178248</v>
      </c>
      <c r="O207" s="87">
        <v>-8742.2488336966289</v>
      </c>
      <c r="P207" s="87">
        <v>-9060.1064592749881</v>
      </c>
      <c r="Q207" s="87">
        <v>-9419.0210286126276</v>
      </c>
      <c r="R207" s="80"/>
      <c r="S207" s="92">
        <v>620</v>
      </c>
      <c r="T207" s="93" t="s">
        <v>809</v>
      </c>
      <c r="U207" s="87">
        <v>-7827.8097982708932</v>
      </c>
      <c r="V207" s="87">
        <v>-7858.5009140767825</v>
      </c>
      <c r="W207" s="87">
        <v>-8301.2364181341327</v>
      </c>
      <c r="X207" s="87">
        <v>-8391.9907585675792</v>
      </c>
      <c r="Y207" s="87">
        <v>-8399.92088607595</v>
      </c>
      <c r="Z207" s="87">
        <v>-8499.7992773986352</v>
      </c>
      <c r="AA207" s="87">
        <v>-9179.705731807031</v>
      </c>
      <c r="AB207" s="87">
        <v>-9629.4113193277317</v>
      </c>
      <c r="AC207" s="87">
        <v>-3230.2469425385934</v>
      </c>
      <c r="AD207" s="87">
        <v>-3347.950160473526</v>
      </c>
      <c r="AE207" s="87">
        <v>-3808.3008989197851</v>
      </c>
      <c r="AF207" s="87">
        <v>-3980.9876291879004</v>
      </c>
      <c r="AG207" s="87">
        <v>-4200.3275193671716</v>
      </c>
      <c r="AH207" s="87">
        <v>-4445.031160270235</v>
      </c>
    </row>
    <row r="208" spans="1:34" s="78" customFormat="1">
      <c r="A208" s="74">
        <v>10</v>
      </c>
      <c r="B208" s="89">
        <v>623</v>
      </c>
      <c r="C208" s="90" t="s">
        <v>810</v>
      </c>
      <c r="D208" s="91">
        <v>-15092</v>
      </c>
      <c r="E208" s="75">
        <v>-14546</v>
      </c>
      <c r="F208" s="75">
        <v>-14916</v>
      </c>
      <c r="G208" s="75">
        <v>-14952</v>
      </c>
      <c r="H208" s="87">
        <v>-15354</v>
      </c>
      <c r="I208" s="87">
        <v>-15762</v>
      </c>
      <c r="J208" s="87">
        <v>-16783.525000000001</v>
      </c>
      <c r="K208" s="87">
        <v>-18127.380430000001</v>
      </c>
      <c r="L208" s="87">
        <v>-5837.5282300000008</v>
      </c>
      <c r="M208" s="87">
        <v>-6199.2845240640418</v>
      </c>
      <c r="N208" s="87">
        <v>-6427.1154805447495</v>
      </c>
      <c r="O208" s="87">
        <v>-6664.5118805579959</v>
      </c>
      <c r="P208" s="87">
        <v>-6936.2603691833983</v>
      </c>
      <c r="Q208" s="87">
        <v>-7191.4099384449619</v>
      </c>
      <c r="R208" s="80"/>
      <c r="S208" s="92">
        <v>623</v>
      </c>
      <c r="T208" s="93" t="s">
        <v>810</v>
      </c>
      <c r="U208" s="87">
        <v>-6677.8761061946898</v>
      </c>
      <c r="V208" s="87">
        <v>-6511.1906893464638</v>
      </c>
      <c r="W208" s="87">
        <v>-6755.4347826086951</v>
      </c>
      <c r="X208" s="87">
        <v>-6805.6440600819296</v>
      </c>
      <c r="Y208" s="87">
        <v>-7138.0753138075315</v>
      </c>
      <c r="Z208" s="87">
        <v>-7375.7604117922319</v>
      </c>
      <c r="AA208" s="87">
        <v>-7927.9759093056218</v>
      </c>
      <c r="AB208" s="87">
        <v>-8603.4078927384926</v>
      </c>
      <c r="AC208" s="87">
        <v>-2818.7002559150174</v>
      </c>
      <c r="AD208" s="87">
        <v>-3024.0412312507519</v>
      </c>
      <c r="AE208" s="87">
        <v>-3161.3947272723808</v>
      </c>
      <c r="AF208" s="87">
        <v>-3305.8094645624979</v>
      </c>
      <c r="AG208" s="87">
        <v>-3468.1301845916992</v>
      </c>
      <c r="AH208" s="87">
        <v>-3626.530478287928</v>
      </c>
    </row>
    <row r="209" spans="1:34" s="78" customFormat="1">
      <c r="A209" s="74">
        <v>8</v>
      </c>
      <c r="B209" s="89">
        <v>624</v>
      </c>
      <c r="C209" s="90" t="s">
        <v>811</v>
      </c>
      <c r="D209" s="91">
        <v>-28200</v>
      </c>
      <c r="E209" s="75">
        <v>-28240</v>
      </c>
      <c r="F209" s="75">
        <v>-26728</v>
      </c>
      <c r="G209" s="75">
        <v>-29136</v>
      </c>
      <c r="H209" s="87">
        <v>-29040</v>
      </c>
      <c r="I209" s="87">
        <v>-30440</v>
      </c>
      <c r="J209" s="87">
        <v>-30171.338600000003</v>
      </c>
      <c r="K209" s="87">
        <v>-31564.16704</v>
      </c>
      <c r="L209" s="87">
        <v>-14087.29177</v>
      </c>
      <c r="M209" s="87">
        <v>-14071.714086887447</v>
      </c>
      <c r="N209" s="87">
        <v>-15080.264084386788</v>
      </c>
      <c r="O209" s="87">
        <v>-15402.792545622011</v>
      </c>
      <c r="P209" s="87">
        <v>-15727.032453074577</v>
      </c>
      <c r="Q209" s="87">
        <v>-15945.254814628332</v>
      </c>
      <c r="R209" s="80"/>
      <c r="S209" s="92">
        <v>624</v>
      </c>
      <c r="T209" s="93" t="s">
        <v>811</v>
      </c>
      <c r="U209" s="87">
        <v>-5299.7556850216124</v>
      </c>
      <c r="V209" s="87">
        <v>-5288.3895131086138</v>
      </c>
      <c r="W209" s="87">
        <v>-5077.5075987841947</v>
      </c>
      <c r="X209" s="87">
        <v>-5617.1197223828804</v>
      </c>
      <c r="Y209" s="87">
        <v>-5649.8054474708179</v>
      </c>
      <c r="Z209" s="87">
        <v>-5939.5121951219508</v>
      </c>
      <c r="AA209" s="87">
        <v>-5893.9907403789812</v>
      </c>
      <c r="AB209" s="87">
        <v>-6168.4907250342003</v>
      </c>
      <c r="AC209" s="87">
        <v>-2801.2113282958835</v>
      </c>
      <c r="AD209" s="87">
        <v>-2821.6791832539493</v>
      </c>
      <c r="AE209" s="87">
        <v>-3048.9818205391812</v>
      </c>
      <c r="AF209" s="87">
        <v>-3138.9428460611393</v>
      </c>
      <c r="AG209" s="87">
        <v>-3230.6968884705375</v>
      </c>
      <c r="AH209" s="87">
        <v>-3304.7160237571675</v>
      </c>
    </row>
    <row r="210" spans="1:34" s="78" customFormat="1">
      <c r="A210" s="74">
        <v>17</v>
      </c>
      <c r="B210" s="89">
        <v>625</v>
      </c>
      <c r="C210" s="90" t="s">
        <v>812</v>
      </c>
      <c r="D210" s="91">
        <v>-17349</v>
      </c>
      <c r="E210" s="75">
        <v>-19627</v>
      </c>
      <c r="F210" s="75">
        <v>-19663</v>
      </c>
      <c r="G210" s="75">
        <v>-20243</v>
      </c>
      <c r="H210" s="87">
        <v>-21780</v>
      </c>
      <c r="I210" s="87">
        <v>-20574</v>
      </c>
      <c r="J210" s="87">
        <v>-22330.654899999998</v>
      </c>
      <c r="K210" s="87">
        <v>-23749.162370000002</v>
      </c>
      <c r="L210" s="87">
        <v>-11339.49474</v>
      </c>
      <c r="M210" s="87">
        <v>-11339.256880538362</v>
      </c>
      <c r="N210" s="87">
        <v>-12258.713208361702</v>
      </c>
      <c r="O210" s="87">
        <v>-12719.912068736685</v>
      </c>
      <c r="P210" s="87">
        <v>-13103.434820747345</v>
      </c>
      <c r="Q210" s="87">
        <v>-13608.176932237264</v>
      </c>
      <c r="R210" s="80"/>
      <c r="S210" s="92">
        <v>625</v>
      </c>
      <c r="T210" s="93" t="s">
        <v>812</v>
      </c>
      <c r="U210" s="87">
        <v>-5402.9897228277796</v>
      </c>
      <c r="V210" s="87">
        <v>-6156.5244667503139</v>
      </c>
      <c r="W210" s="87">
        <v>-6165.882721856382</v>
      </c>
      <c r="X210" s="87">
        <v>-6434.5200254291167</v>
      </c>
      <c r="Y210" s="87">
        <v>-7078.3230419239517</v>
      </c>
      <c r="Z210" s="87">
        <v>-6743.3628318584069</v>
      </c>
      <c r="AA210" s="87">
        <v>-7326.3303477690279</v>
      </c>
      <c r="AB210" s="87">
        <v>-7940.2080809093959</v>
      </c>
      <c r="AC210" s="87">
        <v>-3849.1156619144604</v>
      </c>
      <c r="AD210" s="87">
        <v>-3893.975577107954</v>
      </c>
      <c r="AE210" s="87">
        <v>-4257.9761057178539</v>
      </c>
      <c r="AF210" s="87">
        <v>-4467.8300206310805</v>
      </c>
      <c r="AG210" s="87">
        <v>-4656.5155724048846</v>
      </c>
      <c r="AH210" s="87">
        <v>-4893.2675052992681</v>
      </c>
    </row>
    <row r="211" spans="1:34" s="78" customFormat="1">
      <c r="A211" s="74">
        <v>17</v>
      </c>
      <c r="B211" s="89">
        <v>626</v>
      </c>
      <c r="C211" s="90" t="s">
        <v>813</v>
      </c>
      <c r="D211" s="91">
        <v>-38672</v>
      </c>
      <c r="E211" s="75">
        <v>-39484</v>
      </c>
      <c r="F211" s="75">
        <v>-37896</v>
      </c>
      <c r="G211" s="75">
        <v>-37563</v>
      </c>
      <c r="H211" s="87">
        <v>-38523</v>
      </c>
      <c r="I211" s="87">
        <v>-38767</v>
      </c>
      <c r="J211" s="87">
        <v>-39606.269090000002</v>
      </c>
      <c r="K211" s="87">
        <v>-41277.810039999997</v>
      </c>
      <c r="L211" s="87">
        <v>-14199.554529999999</v>
      </c>
      <c r="M211" s="87">
        <v>-13791.958112518678</v>
      </c>
      <c r="N211" s="87">
        <v>-15098.728474677297</v>
      </c>
      <c r="O211" s="87">
        <v>-15641.549664155798</v>
      </c>
      <c r="P211" s="87">
        <v>-16172.987192475155</v>
      </c>
      <c r="Q211" s="87">
        <v>-16513.944504330506</v>
      </c>
      <c r="R211" s="80"/>
      <c r="S211" s="92">
        <v>626</v>
      </c>
      <c r="T211" s="93" t="s">
        <v>813</v>
      </c>
      <c r="U211" s="87">
        <v>-7024.8864668483193</v>
      </c>
      <c r="V211" s="87">
        <v>-7250.0918105031215</v>
      </c>
      <c r="W211" s="87">
        <v>-7100.6183249016303</v>
      </c>
      <c r="X211" s="87">
        <v>-7157.5838414634145</v>
      </c>
      <c r="Y211" s="87">
        <v>-7507.8931982069771</v>
      </c>
      <c r="Z211" s="87">
        <v>-7702.563083647924</v>
      </c>
      <c r="AA211" s="87">
        <v>-7978.7004613215149</v>
      </c>
      <c r="AB211" s="87">
        <v>-8537.2926659772493</v>
      </c>
      <c r="AC211" s="87">
        <v>-2971.8615592298029</v>
      </c>
      <c r="AD211" s="87">
        <v>-2936.9587122058515</v>
      </c>
      <c r="AE211" s="87">
        <v>-3268.8305855547301</v>
      </c>
      <c r="AF211" s="87">
        <v>-3442.2424436962588</v>
      </c>
      <c r="AG211" s="87">
        <v>-3616.4998194264658</v>
      </c>
      <c r="AH211" s="87">
        <v>-3754.0223924370325</v>
      </c>
    </row>
    <row r="212" spans="1:34" s="78" customFormat="1">
      <c r="A212" s="74">
        <v>17</v>
      </c>
      <c r="B212" s="89">
        <v>630</v>
      </c>
      <c r="C212" s="90" t="s">
        <v>814</v>
      </c>
      <c r="D212" s="91">
        <v>-9285</v>
      </c>
      <c r="E212" s="75">
        <v>-9451</v>
      </c>
      <c r="F212" s="75">
        <v>-9180</v>
      </c>
      <c r="G212" s="75">
        <v>-9433</v>
      </c>
      <c r="H212" s="87">
        <v>-9922</v>
      </c>
      <c r="I212" s="87">
        <v>-10900</v>
      </c>
      <c r="J212" s="87">
        <v>-11557.18261</v>
      </c>
      <c r="K212" s="87">
        <v>-11825.430279999999</v>
      </c>
      <c r="L212" s="87">
        <v>-4922.5566600000002</v>
      </c>
      <c r="M212" s="87">
        <v>-5259.1396159976839</v>
      </c>
      <c r="N212" s="87">
        <v>-5390.7565990680068</v>
      </c>
      <c r="O212" s="87">
        <v>-5613.0900667203086</v>
      </c>
      <c r="P212" s="87">
        <v>-5719.5628766093932</v>
      </c>
      <c r="Q212" s="87">
        <v>-6108.1010653235371</v>
      </c>
      <c r="R212" s="80"/>
      <c r="S212" s="92">
        <v>630</v>
      </c>
      <c r="T212" s="93" t="s">
        <v>814</v>
      </c>
      <c r="U212" s="87">
        <v>-5850.6616257088845</v>
      </c>
      <c r="V212" s="87">
        <v>-5985.4338188727043</v>
      </c>
      <c r="W212" s="87">
        <v>-5813.8062064597852</v>
      </c>
      <c r="X212" s="87">
        <v>-6058.4457289659604</v>
      </c>
      <c r="Y212" s="87">
        <v>-6287.7059569074772</v>
      </c>
      <c r="Z212" s="87">
        <v>-6842.4356559949783</v>
      </c>
      <c r="AA212" s="87">
        <v>-7085.9488718577559</v>
      </c>
      <c r="AB212" s="87">
        <v>-7232.6790703363913</v>
      </c>
      <c r="AC212" s="87">
        <v>-3076.5979124999999</v>
      </c>
      <c r="AD212" s="87">
        <v>-3291.0761051299651</v>
      </c>
      <c r="AE212" s="87">
        <v>-3371.3299556397792</v>
      </c>
      <c r="AF212" s="87">
        <v>-3514.771488240644</v>
      </c>
      <c r="AG212" s="87">
        <v>-3585.9328379996196</v>
      </c>
      <c r="AH212" s="87">
        <v>-3824.7345430955147</v>
      </c>
    </row>
    <row r="213" spans="1:34" s="78" customFormat="1">
      <c r="A213" s="74">
        <v>2</v>
      </c>
      <c r="B213" s="89">
        <v>631</v>
      </c>
      <c r="C213" s="90" t="s">
        <v>815</v>
      </c>
      <c r="D213" s="91">
        <v>-10898</v>
      </c>
      <c r="E213" s="75">
        <v>-11575</v>
      </c>
      <c r="F213" s="75">
        <v>-10857</v>
      </c>
      <c r="G213" s="75">
        <v>-10764</v>
      </c>
      <c r="H213" s="87">
        <v>-10701</v>
      </c>
      <c r="I213" s="87">
        <v>-11097</v>
      </c>
      <c r="J213" s="87">
        <v>-11830.8148</v>
      </c>
      <c r="K213" s="87">
        <v>-13029.14358</v>
      </c>
      <c r="L213" s="87">
        <v>-5637.6165199999996</v>
      </c>
      <c r="M213" s="87">
        <v>-5474.610891709267</v>
      </c>
      <c r="N213" s="87">
        <v>-6113.5479013669192</v>
      </c>
      <c r="O213" s="87">
        <v>-6347.298870252318</v>
      </c>
      <c r="P213" s="87">
        <v>-6555.5701873276594</v>
      </c>
      <c r="Q213" s="87">
        <v>-6801.5557211158748</v>
      </c>
      <c r="R213" s="80"/>
      <c r="S213" s="92">
        <v>631</v>
      </c>
      <c r="T213" s="93" t="s">
        <v>815</v>
      </c>
      <c r="U213" s="87">
        <v>-5102.059925093633</v>
      </c>
      <c r="V213" s="87">
        <v>-5578.3132530120483</v>
      </c>
      <c r="W213" s="87">
        <v>-5227.2508425613869</v>
      </c>
      <c r="X213" s="87">
        <v>-5307.6923076923076</v>
      </c>
      <c r="Y213" s="87">
        <v>-5339.820359281437</v>
      </c>
      <c r="Z213" s="87">
        <v>-5565.1955867602801</v>
      </c>
      <c r="AA213" s="87">
        <v>-5960.1082115869021</v>
      </c>
      <c r="AB213" s="87">
        <v>-6637.3630056036673</v>
      </c>
      <c r="AC213" s="87">
        <v>-2927.1113811007267</v>
      </c>
      <c r="AD213" s="87">
        <v>-2876.8317875508496</v>
      </c>
      <c r="AE213" s="87">
        <v>-3246.7062673217838</v>
      </c>
      <c r="AF213" s="87">
        <v>-3407.0310629373685</v>
      </c>
      <c r="AG213" s="87">
        <v>-3558.9414697761449</v>
      </c>
      <c r="AH213" s="87">
        <v>-3735.0662938582509</v>
      </c>
    </row>
    <row r="214" spans="1:34" s="78" customFormat="1">
      <c r="A214" s="74">
        <v>6</v>
      </c>
      <c r="B214" s="89">
        <v>635</v>
      </c>
      <c r="C214" s="90" t="s">
        <v>816</v>
      </c>
      <c r="D214" s="91">
        <v>-36478</v>
      </c>
      <c r="E214" s="75">
        <v>-37864</v>
      </c>
      <c r="F214" s="75">
        <v>-38090</v>
      </c>
      <c r="G214" s="75">
        <v>-38812</v>
      </c>
      <c r="H214" s="87">
        <v>-37853</v>
      </c>
      <c r="I214" s="87">
        <v>-38063</v>
      </c>
      <c r="J214" s="87">
        <v>-39619.161550000004</v>
      </c>
      <c r="K214" s="87">
        <v>-42138.042849999998</v>
      </c>
      <c r="L214" s="87">
        <v>-15265.90913</v>
      </c>
      <c r="M214" s="87">
        <v>-15752.243710740418</v>
      </c>
      <c r="N214" s="87">
        <v>-16469.708137790527</v>
      </c>
      <c r="O214" s="87">
        <v>-16843.97319887302</v>
      </c>
      <c r="P214" s="87">
        <v>-17346.731651592563</v>
      </c>
      <c r="Q214" s="87">
        <v>-17803.401642795587</v>
      </c>
      <c r="R214" s="80"/>
      <c r="S214" s="92">
        <v>635</v>
      </c>
      <c r="T214" s="93" t="s">
        <v>816</v>
      </c>
      <c r="U214" s="87">
        <v>-5464.0503295386452</v>
      </c>
      <c r="V214" s="87">
        <v>-5713.5958955786937</v>
      </c>
      <c r="W214" s="87">
        <v>-5800.2131871478605</v>
      </c>
      <c r="X214" s="87">
        <v>-5971.9956916448682</v>
      </c>
      <c r="Y214" s="87">
        <v>-5882.3620823620822</v>
      </c>
      <c r="Z214" s="87">
        <v>-5933.4372564302421</v>
      </c>
      <c r="AA214" s="87">
        <v>-6152.9991535952795</v>
      </c>
      <c r="AB214" s="87">
        <v>-6639.0488183393727</v>
      </c>
      <c r="AC214" s="87">
        <v>-2443.3273255441745</v>
      </c>
      <c r="AD214" s="87">
        <v>-2542.3246789445479</v>
      </c>
      <c r="AE214" s="87">
        <v>-2679.3083028779124</v>
      </c>
      <c r="AF214" s="87">
        <v>-2759.4975751757897</v>
      </c>
      <c r="AG214" s="87">
        <v>-2861.0805956774807</v>
      </c>
      <c r="AH214" s="87">
        <v>-2954.9214344888937</v>
      </c>
    </row>
    <row r="215" spans="1:34" s="78" customFormat="1">
      <c r="A215" s="74">
        <v>2</v>
      </c>
      <c r="B215" s="89">
        <v>636</v>
      </c>
      <c r="C215" s="90" t="s">
        <v>817</v>
      </c>
      <c r="D215" s="91">
        <v>-46472</v>
      </c>
      <c r="E215" s="75">
        <v>-46621</v>
      </c>
      <c r="F215" s="75">
        <v>-45897</v>
      </c>
      <c r="G215" s="75">
        <v>-46559</v>
      </c>
      <c r="H215" s="87">
        <v>-48907</v>
      </c>
      <c r="I215" s="87">
        <v>-47187</v>
      </c>
      <c r="J215" s="87">
        <v>-48532.626349999991</v>
      </c>
      <c r="K215" s="87">
        <v>-51255.860930000003</v>
      </c>
      <c r="L215" s="87">
        <v>-20804.696469999999</v>
      </c>
      <c r="M215" s="87">
        <v>-22260.644833178914</v>
      </c>
      <c r="N215" s="87">
        <v>-21931.664019787753</v>
      </c>
      <c r="O215" s="87">
        <v>-22348.864080200314</v>
      </c>
      <c r="P215" s="87">
        <v>-22905.8939805017</v>
      </c>
      <c r="Q215" s="87">
        <v>-23435.619612043538</v>
      </c>
      <c r="R215" s="80"/>
      <c r="S215" s="92">
        <v>636</v>
      </c>
      <c r="T215" s="93" t="s">
        <v>817</v>
      </c>
      <c r="U215" s="87">
        <v>-5427.7038075216069</v>
      </c>
      <c r="V215" s="87">
        <v>-5482.8883923321182</v>
      </c>
      <c r="W215" s="87">
        <v>-5449.6556637378289</v>
      </c>
      <c r="X215" s="87">
        <v>-5587.3034921396857</v>
      </c>
      <c r="Y215" s="87">
        <v>-5909.4973417109713</v>
      </c>
      <c r="Z215" s="87">
        <v>-5734.2325920524972</v>
      </c>
      <c r="AA215" s="87">
        <v>-5902.7762527365594</v>
      </c>
      <c r="AB215" s="87">
        <v>-6285.9775484424827</v>
      </c>
      <c r="AC215" s="87">
        <v>-2587.0052810246207</v>
      </c>
      <c r="AD215" s="87">
        <v>-2785.7145329969858</v>
      </c>
      <c r="AE215" s="87">
        <v>-2760.7834868816408</v>
      </c>
      <c r="AF215" s="87">
        <v>-2829.6865130666388</v>
      </c>
      <c r="AG215" s="87">
        <v>-2916.4621823913544</v>
      </c>
      <c r="AH215" s="87">
        <v>-3002.6418465142265</v>
      </c>
    </row>
    <row r="216" spans="1:34" s="78" customFormat="1">
      <c r="A216" s="74">
        <v>17</v>
      </c>
      <c r="B216" s="89">
        <v>678</v>
      </c>
      <c r="C216" s="90" t="s">
        <v>819</v>
      </c>
      <c r="D216" s="91">
        <v>-133036</v>
      </c>
      <c r="E216" s="75">
        <v>-135649</v>
      </c>
      <c r="F216" s="75">
        <v>-134944</v>
      </c>
      <c r="G216" s="75">
        <v>-144346</v>
      </c>
      <c r="H216" s="87">
        <v>-152871</v>
      </c>
      <c r="I216" s="87">
        <v>-153189</v>
      </c>
      <c r="J216" s="87">
        <v>-158425.96924000001</v>
      </c>
      <c r="K216" s="87">
        <v>-172588.81474</v>
      </c>
      <c r="L216" s="87">
        <v>-69470.549189999991</v>
      </c>
      <c r="M216" s="87">
        <v>-72024.421962770633</v>
      </c>
      <c r="N216" s="87">
        <v>-73921.506337539948</v>
      </c>
      <c r="O216" s="87">
        <v>-75431.97726348968</v>
      </c>
      <c r="P216" s="87">
        <v>-77347.969347788312</v>
      </c>
      <c r="Q216" s="87">
        <v>-78795.395773695534</v>
      </c>
      <c r="R216" s="80"/>
      <c r="S216" s="92">
        <v>678</v>
      </c>
      <c r="T216" s="93" t="s">
        <v>819</v>
      </c>
      <c r="U216" s="87">
        <v>-5286.5487780647727</v>
      </c>
      <c r="V216" s="87">
        <v>-5423.7904838064769</v>
      </c>
      <c r="W216" s="87">
        <v>-5397.5440982360706</v>
      </c>
      <c r="X216" s="87">
        <v>-5817.8227399137477</v>
      </c>
      <c r="Y216" s="87">
        <v>-6194.3757850804323</v>
      </c>
      <c r="Z216" s="87">
        <v>-6290.3543711247075</v>
      </c>
      <c r="AA216" s="87">
        <v>-6530.3367370156639</v>
      </c>
      <c r="AB216" s="87">
        <v>-7169.3937083039091</v>
      </c>
      <c r="AC216" s="87">
        <v>-2915.2559458665546</v>
      </c>
      <c r="AD216" s="87">
        <v>-3045.6876675731828</v>
      </c>
      <c r="AE216" s="87">
        <v>-3150.6907483394402</v>
      </c>
      <c r="AF216" s="87">
        <v>-3241.3190642613304</v>
      </c>
      <c r="AG216" s="87">
        <v>-3351.2984986043462</v>
      </c>
      <c r="AH216" s="87">
        <v>-3443.2527431260069</v>
      </c>
    </row>
    <row r="217" spans="1:34" s="78" customFormat="1">
      <c r="A217" s="74">
        <v>1</v>
      </c>
      <c r="B217" s="89">
        <v>710</v>
      </c>
      <c r="C217" s="90" t="s">
        <v>835</v>
      </c>
      <c r="D217" s="91">
        <v>-163423</v>
      </c>
      <c r="E217" s="75">
        <v>-159990</v>
      </c>
      <c r="F217" s="75">
        <v>-155764</v>
      </c>
      <c r="G217" s="75">
        <v>-163667</v>
      </c>
      <c r="H217" s="87">
        <v>-168872</v>
      </c>
      <c r="I217" s="87">
        <v>-171029</v>
      </c>
      <c r="J217" s="87">
        <v>-173204.03992000001</v>
      </c>
      <c r="K217" s="87">
        <v>-188174.43534999999</v>
      </c>
      <c r="L217" s="87">
        <v>-76275.603000000003</v>
      </c>
      <c r="M217" s="87">
        <v>-79284.111501935578</v>
      </c>
      <c r="N217" s="87">
        <v>-80763.08739770588</v>
      </c>
      <c r="O217" s="87">
        <v>-82763.344733936421</v>
      </c>
      <c r="P217" s="87">
        <v>-84656.369335012889</v>
      </c>
      <c r="Q217" s="87">
        <v>-86635.21879576931</v>
      </c>
      <c r="R217" s="80"/>
      <c r="S217" s="92">
        <v>710</v>
      </c>
      <c r="T217" s="93" t="s">
        <v>835</v>
      </c>
      <c r="U217" s="87">
        <v>-5753.3180778032038</v>
      </c>
      <c r="V217" s="87">
        <v>-5698.2583609359972</v>
      </c>
      <c r="W217" s="87">
        <v>-5592.7614807367781</v>
      </c>
      <c r="X217" s="87">
        <v>-5931.6830965497238</v>
      </c>
      <c r="Y217" s="87">
        <v>-6132.7716443927948</v>
      </c>
      <c r="Z217" s="87">
        <v>-6212.9104911362974</v>
      </c>
      <c r="AA217" s="87">
        <v>-6301.9953398340858</v>
      </c>
      <c r="AB217" s="87">
        <v>-6891.3218834688341</v>
      </c>
      <c r="AC217" s="87">
        <v>-2823.2447347966095</v>
      </c>
      <c r="AD217" s="87">
        <v>-2951.7539650757849</v>
      </c>
      <c r="AE217" s="87">
        <v>-3023.8154703547821</v>
      </c>
      <c r="AF217" s="87">
        <v>-3115.6205667044278</v>
      </c>
      <c r="AG217" s="87">
        <v>-3203.4044475352061</v>
      </c>
      <c r="AH217" s="87">
        <v>-3294.4905805137205</v>
      </c>
    </row>
    <row r="218" spans="1:34" s="78" customFormat="1">
      <c r="A218" s="74">
        <v>2</v>
      </c>
      <c r="B218" s="89">
        <v>680</v>
      </c>
      <c r="C218" s="90" t="s">
        <v>820</v>
      </c>
      <c r="D218" s="91">
        <v>-118060</v>
      </c>
      <c r="E218" s="75">
        <v>-119944</v>
      </c>
      <c r="F218" s="75">
        <v>-119008</v>
      </c>
      <c r="G218" s="75">
        <v>-123512</v>
      </c>
      <c r="H218" s="87">
        <v>-129095</v>
      </c>
      <c r="I218" s="87">
        <v>-130069</v>
      </c>
      <c r="J218" s="87">
        <v>-131071.90766</v>
      </c>
      <c r="K218" s="87">
        <v>-143266.48277999999</v>
      </c>
      <c r="L218" s="87">
        <v>-61318.374499999998</v>
      </c>
      <c r="M218" s="87">
        <v>-63787.688045023497</v>
      </c>
      <c r="N218" s="87">
        <v>-69614.236395170345</v>
      </c>
      <c r="O218" s="87">
        <v>-72336.104331814451</v>
      </c>
      <c r="P218" s="87">
        <v>-75352.814639257165</v>
      </c>
      <c r="Q218" s="87">
        <v>-78111.462348448345</v>
      </c>
      <c r="R218" s="80"/>
      <c r="S218" s="92">
        <v>680</v>
      </c>
      <c r="T218" s="93" t="s">
        <v>820</v>
      </c>
      <c r="U218" s="87">
        <v>-4860.4363935776046</v>
      </c>
      <c r="V218" s="87">
        <v>-4939.4226413540337</v>
      </c>
      <c r="W218" s="87">
        <v>-4910.7864983081618</v>
      </c>
      <c r="X218" s="87">
        <v>-5108.445694432955</v>
      </c>
      <c r="Y218" s="87">
        <v>-5366.4366478217489</v>
      </c>
      <c r="Z218" s="87">
        <v>-5329.1678616790268</v>
      </c>
      <c r="AA218" s="87">
        <v>-5283.0273139862957</v>
      </c>
      <c r="AB218" s="87">
        <v>-5743.9853572287702</v>
      </c>
      <c r="AC218" s="87">
        <v>-2502.2801265047951</v>
      </c>
      <c r="AD218" s="87">
        <v>-2598.5940459128815</v>
      </c>
      <c r="AE218" s="87">
        <v>-2830.5373829051941</v>
      </c>
      <c r="AF218" s="87">
        <v>-2936.0759967453205</v>
      </c>
      <c r="AG218" s="87">
        <v>-3053.3171781375731</v>
      </c>
      <c r="AH218" s="87">
        <v>-3159.3375808303003</v>
      </c>
    </row>
    <row r="219" spans="1:34" s="78" customFormat="1">
      <c r="A219" s="74">
        <v>10</v>
      </c>
      <c r="B219" s="89">
        <v>681</v>
      </c>
      <c r="C219" s="90" t="s">
        <v>821</v>
      </c>
      <c r="D219" s="91">
        <v>-23356</v>
      </c>
      <c r="E219" s="75">
        <v>-22253</v>
      </c>
      <c r="F219" s="75">
        <v>-21617</v>
      </c>
      <c r="G219" s="75">
        <v>-22978</v>
      </c>
      <c r="H219" s="87">
        <v>-21394</v>
      </c>
      <c r="I219" s="87">
        <v>-22446</v>
      </c>
      <c r="J219" s="87">
        <v>-23769.18448</v>
      </c>
      <c r="K219" s="87">
        <v>-24031.346420000002</v>
      </c>
      <c r="L219" s="87">
        <v>-8498.0209900000009</v>
      </c>
      <c r="M219" s="87">
        <v>-9049.2135111756452</v>
      </c>
      <c r="N219" s="87">
        <v>-9413.1228016284458</v>
      </c>
      <c r="O219" s="87">
        <v>-9663.1349214961356</v>
      </c>
      <c r="P219" s="87">
        <v>-10031.645663702751</v>
      </c>
      <c r="Q219" s="87">
        <v>-10460.952965861899</v>
      </c>
      <c r="R219" s="80"/>
      <c r="S219" s="92">
        <v>681</v>
      </c>
      <c r="T219" s="93" t="s">
        <v>821</v>
      </c>
      <c r="U219" s="87">
        <v>-6256.6300562550223</v>
      </c>
      <c r="V219" s="87">
        <v>-6098.3831186626467</v>
      </c>
      <c r="W219" s="87">
        <v>-6084.1542358570223</v>
      </c>
      <c r="X219" s="87">
        <v>-6538.986909504838</v>
      </c>
      <c r="Y219" s="87">
        <v>-6235.4998542698922</v>
      </c>
      <c r="Z219" s="87">
        <v>-6672.4137931034484</v>
      </c>
      <c r="AA219" s="87">
        <v>-7137.8932372372374</v>
      </c>
      <c r="AB219" s="87">
        <v>-7264.6150000000007</v>
      </c>
      <c r="AC219" s="87">
        <v>-2688.3963903827907</v>
      </c>
      <c r="AD219" s="87">
        <v>-2913.4621735916439</v>
      </c>
      <c r="AE219" s="87">
        <v>-3084.2473137707884</v>
      </c>
      <c r="AF219" s="87">
        <v>-3215.6854980020421</v>
      </c>
      <c r="AG219" s="87">
        <v>-3390.2148238265463</v>
      </c>
      <c r="AH219" s="87">
        <v>-3589.8946348187715</v>
      </c>
    </row>
    <row r="220" spans="1:34" s="78" customFormat="1">
      <c r="A220" s="74">
        <v>19</v>
      </c>
      <c r="B220" s="89">
        <v>683</v>
      </c>
      <c r="C220" s="90" t="s">
        <v>822</v>
      </c>
      <c r="D220" s="91">
        <v>-28771</v>
      </c>
      <c r="E220" s="75">
        <v>-27238</v>
      </c>
      <c r="F220" s="75">
        <v>-27754</v>
      </c>
      <c r="G220" s="75">
        <v>-28181</v>
      </c>
      <c r="H220" s="87">
        <v>-29617</v>
      </c>
      <c r="I220" s="87">
        <v>-30260</v>
      </c>
      <c r="J220" s="87">
        <v>-30336.159029999999</v>
      </c>
      <c r="K220" s="87">
        <v>-31007.739389999999</v>
      </c>
      <c r="L220" s="87">
        <v>-13789.31063</v>
      </c>
      <c r="M220" s="87">
        <v>-13410.226757195347</v>
      </c>
      <c r="N220" s="87">
        <v>-14936.491481531955</v>
      </c>
      <c r="O220" s="87">
        <v>-15373.077834832131</v>
      </c>
      <c r="P220" s="87">
        <v>-15746.128175428054</v>
      </c>
      <c r="Q220" s="87">
        <v>-16230.671714368105</v>
      </c>
      <c r="R220" s="80"/>
      <c r="S220" s="92">
        <v>683</v>
      </c>
      <c r="T220" s="93" t="s">
        <v>822</v>
      </c>
      <c r="U220" s="87">
        <v>-7156.9651741293528</v>
      </c>
      <c r="V220" s="87">
        <v>-6770.5692269450656</v>
      </c>
      <c r="W220" s="87">
        <v>-6987.4118831822752</v>
      </c>
      <c r="X220" s="87">
        <v>-7233.3162217659137</v>
      </c>
      <c r="Y220" s="87">
        <v>-7828.9717155696535</v>
      </c>
      <c r="Z220" s="87">
        <v>-8151.9396551724149</v>
      </c>
      <c r="AA220" s="87">
        <v>-8265.9833869209815</v>
      </c>
      <c r="AB220" s="87">
        <v>-8570.4088971807614</v>
      </c>
      <c r="AC220" s="87">
        <v>-3924.106610700057</v>
      </c>
      <c r="AD220" s="87">
        <v>-3883.6451657096281</v>
      </c>
      <c r="AE220" s="87">
        <v>-4400.8519391667514</v>
      </c>
      <c r="AF220" s="87">
        <v>-4606.8558090596734</v>
      </c>
      <c r="AG220" s="87">
        <v>-4794.8015150511737</v>
      </c>
      <c r="AH220" s="87">
        <v>-5021.8662482574582</v>
      </c>
    </row>
    <row r="221" spans="1:34" s="78" customFormat="1">
      <c r="A221" s="74">
        <v>4</v>
      </c>
      <c r="B221" s="89">
        <v>684</v>
      </c>
      <c r="C221" s="90" t="s">
        <v>823</v>
      </c>
      <c r="D221" s="91">
        <v>-201346</v>
      </c>
      <c r="E221" s="75">
        <v>-194795</v>
      </c>
      <c r="F221" s="75">
        <v>-200179</v>
      </c>
      <c r="G221" s="75">
        <v>-212763</v>
      </c>
      <c r="H221" s="87">
        <v>-214470</v>
      </c>
      <c r="I221" s="87">
        <v>-215330</v>
      </c>
      <c r="J221" s="87">
        <v>-226289.03599999999</v>
      </c>
      <c r="K221" s="87">
        <v>-243435.81922</v>
      </c>
      <c r="L221" s="87">
        <v>-88743.946519999998</v>
      </c>
      <c r="M221" s="87">
        <v>-95262.486211263618</v>
      </c>
      <c r="N221" s="87">
        <v>-98793.667035263352</v>
      </c>
      <c r="O221" s="87">
        <v>-101178.35054591199</v>
      </c>
      <c r="P221" s="87">
        <v>-104097.78633801383</v>
      </c>
      <c r="Q221" s="87">
        <v>-106782.86653287594</v>
      </c>
      <c r="R221" s="80"/>
      <c r="S221" s="92">
        <v>684</v>
      </c>
      <c r="T221" s="93" t="s">
        <v>823</v>
      </c>
      <c r="U221" s="87">
        <v>-5057.8009997739209</v>
      </c>
      <c r="V221" s="87">
        <v>-4917.3272075528857</v>
      </c>
      <c r="W221" s="87">
        <v>-5052.4734982332157</v>
      </c>
      <c r="X221" s="87">
        <v>-5405.5640243902435</v>
      </c>
      <c r="Y221" s="87">
        <v>-5470.4757046295117</v>
      </c>
      <c r="Z221" s="87">
        <v>-5515.625</v>
      </c>
      <c r="AA221" s="87">
        <v>-5808.3892297030206</v>
      </c>
      <c r="AB221" s="87">
        <v>-6295.6996720717925</v>
      </c>
      <c r="AC221" s="87">
        <v>-2296.9832152193608</v>
      </c>
      <c r="AD221" s="87">
        <v>-2476.0224102319389</v>
      </c>
      <c r="AE221" s="87">
        <v>-2578.7284862118804</v>
      </c>
      <c r="AF221" s="87">
        <v>-2652.3278513621517</v>
      </c>
      <c r="AG221" s="87">
        <v>-2740.7858228591617</v>
      </c>
      <c r="AH221" s="87">
        <v>-2823.5989881240662</v>
      </c>
    </row>
    <row r="222" spans="1:34" s="78" customFormat="1">
      <c r="A222" s="74">
        <v>11</v>
      </c>
      <c r="B222" s="89">
        <v>686</v>
      </c>
      <c r="C222" s="90" t="s">
        <v>824</v>
      </c>
      <c r="D222" s="91">
        <v>-20971</v>
      </c>
      <c r="E222" s="75">
        <v>-21142</v>
      </c>
      <c r="F222" s="75">
        <v>-21652</v>
      </c>
      <c r="G222" s="75">
        <v>-22004</v>
      </c>
      <c r="H222" s="87">
        <v>-22563</v>
      </c>
      <c r="I222" s="87">
        <v>-22975</v>
      </c>
      <c r="J222" s="87">
        <v>-23258.49639</v>
      </c>
      <c r="K222" s="87">
        <v>-23890.874309999999</v>
      </c>
      <c r="L222" s="87">
        <v>-8570.2514100000008</v>
      </c>
      <c r="M222" s="87">
        <v>-8313.2687072627632</v>
      </c>
      <c r="N222" s="87">
        <v>-9394.9979262728266</v>
      </c>
      <c r="O222" s="87">
        <v>-9655.386945269227</v>
      </c>
      <c r="P222" s="87">
        <v>-10016.788059443437</v>
      </c>
      <c r="Q222" s="87">
        <v>-10451.451287446358</v>
      </c>
      <c r="R222" s="80"/>
      <c r="S222" s="92">
        <v>686</v>
      </c>
      <c r="T222" s="93" t="s">
        <v>824</v>
      </c>
      <c r="U222" s="87">
        <v>-6349.0765970330003</v>
      </c>
      <c r="V222" s="87">
        <v>-6430.048661800487</v>
      </c>
      <c r="W222" s="87">
        <v>-6651.9201228878646</v>
      </c>
      <c r="X222" s="87">
        <v>-6884.8560700876096</v>
      </c>
      <c r="Y222" s="87">
        <v>-7229.413649471323</v>
      </c>
      <c r="Z222" s="87">
        <v>-7525.3848673435969</v>
      </c>
      <c r="AA222" s="87">
        <v>-7668.4788625123638</v>
      </c>
      <c r="AB222" s="87">
        <v>-8060.3489574898786</v>
      </c>
      <c r="AC222" s="87">
        <v>-2942.0705149330593</v>
      </c>
      <c r="AD222" s="87">
        <v>-2899.6402885464818</v>
      </c>
      <c r="AE222" s="87">
        <v>-3331.5595483236975</v>
      </c>
      <c r="AF222" s="87">
        <v>-3473.1607716795779</v>
      </c>
      <c r="AG222" s="87">
        <v>-3653.0955723717861</v>
      </c>
      <c r="AH222" s="87">
        <v>-3865.1816891443632</v>
      </c>
    </row>
    <row r="223" spans="1:34" s="78" customFormat="1">
      <c r="A223" s="74">
        <v>11</v>
      </c>
      <c r="B223" s="89">
        <v>687</v>
      </c>
      <c r="C223" s="90" t="s">
        <v>825</v>
      </c>
      <c r="D223" s="91">
        <v>-12848</v>
      </c>
      <c r="E223" s="75">
        <v>-13408</v>
      </c>
      <c r="F223" s="75">
        <v>-12185</v>
      </c>
      <c r="G223" s="75">
        <v>-12720</v>
      </c>
      <c r="H223" s="87">
        <v>-13314</v>
      </c>
      <c r="I223" s="87">
        <v>-12289</v>
      </c>
      <c r="J223" s="87">
        <v>-12817.666130000001</v>
      </c>
      <c r="K223" s="87">
        <v>-13404.699269999999</v>
      </c>
      <c r="L223" s="87">
        <v>-4217.9261699999997</v>
      </c>
      <c r="M223" s="87">
        <v>-4212.9119748970488</v>
      </c>
      <c r="N223" s="87">
        <v>-4691.1957431496176</v>
      </c>
      <c r="O223" s="87">
        <v>-4842.2707450096077</v>
      </c>
      <c r="P223" s="87">
        <v>-5017.8827624293872</v>
      </c>
      <c r="Q223" s="87">
        <v>-5187.0629967457917</v>
      </c>
      <c r="R223" s="80"/>
      <c r="S223" s="92">
        <v>687</v>
      </c>
      <c r="T223" s="93" t="s">
        <v>825</v>
      </c>
      <c r="U223" s="87">
        <v>-7396.6609096142784</v>
      </c>
      <c r="V223" s="87">
        <v>-7781.7759721416132</v>
      </c>
      <c r="W223" s="87">
        <v>-7176.0895170789163</v>
      </c>
      <c r="X223" s="87">
        <v>-7704.4215626892792</v>
      </c>
      <c r="Y223" s="87">
        <v>-8310.8614232209748</v>
      </c>
      <c r="Z223" s="87">
        <v>-7872.517616912236</v>
      </c>
      <c r="AA223" s="87">
        <v>-8471.6894448116345</v>
      </c>
      <c r="AB223" s="87">
        <v>-9075.6257752200399</v>
      </c>
      <c r="AC223" s="87">
        <v>-2879.130491467577</v>
      </c>
      <c r="AD223" s="87">
        <v>-2935.8271602070026</v>
      </c>
      <c r="AE223" s="87">
        <v>-3331.8151584869443</v>
      </c>
      <c r="AF223" s="87">
        <v>-3506.3510101445386</v>
      </c>
      <c r="AG223" s="87">
        <v>-3703.2345110179976</v>
      </c>
      <c r="AH223" s="87">
        <v>-3897.1172026640056</v>
      </c>
    </row>
    <row r="224" spans="1:34" s="78" customFormat="1">
      <c r="A224" s="74">
        <v>9</v>
      </c>
      <c r="B224" s="89">
        <v>689</v>
      </c>
      <c r="C224" s="90" t="s">
        <v>826</v>
      </c>
      <c r="D224" s="91">
        <v>-21805</v>
      </c>
      <c r="E224" s="75">
        <v>-21212</v>
      </c>
      <c r="F224" s="75">
        <v>-21964</v>
      </c>
      <c r="G224" s="75">
        <v>-21022</v>
      </c>
      <c r="H224" s="87">
        <v>-22237</v>
      </c>
      <c r="I224" s="87">
        <v>-22932</v>
      </c>
      <c r="J224" s="87">
        <v>-22410.54277</v>
      </c>
      <c r="K224" s="87">
        <v>-23622.831010000002</v>
      </c>
      <c r="L224" s="87">
        <v>-7639.8360400000001</v>
      </c>
      <c r="M224" s="87">
        <v>-8048.8879681824355</v>
      </c>
      <c r="N224" s="87">
        <v>-8602.7348571047987</v>
      </c>
      <c r="O224" s="87">
        <v>-8812.9854890473925</v>
      </c>
      <c r="P224" s="87">
        <v>-9219.1478580982239</v>
      </c>
      <c r="Q224" s="87">
        <v>-9539.7802087889158</v>
      </c>
      <c r="R224" s="80"/>
      <c r="S224" s="92">
        <v>689</v>
      </c>
      <c r="T224" s="93" t="s">
        <v>826</v>
      </c>
      <c r="U224" s="87">
        <v>-6164.8289510884933</v>
      </c>
      <c r="V224" s="87">
        <v>-6107.6878779153467</v>
      </c>
      <c r="W224" s="87">
        <v>-6392.3166472642606</v>
      </c>
      <c r="X224" s="87">
        <v>-6303.4482758620688</v>
      </c>
      <c r="Y224" s="87">
        <v>-6893.0564166150034</v>
      </c>
      <c r="Z224" s="87">
        <v>-7289.2561983471078</v>
      </c>
      <c r="AA224" s="87">
        <v>-7247.9116332470894</v>
      </c>
      <c r="AB224" s="87">
        <v>-7637.5140672486268</v>
      </c>
      <c r="AC224" s="87">
        <v>-2612.803023255814</v>
      </c>
      <c r="AD224" s="87">
        <v>-2815.2808563072526</v>
      </c>
      <c r="AE224" s="87">
        <v>-3073.5029857466234</v>
      </c>
      <c r="AF224" s="87">
        <v>-3214.0720237226087</v>
      </c>
      <c r="AG224" s="87">
        <v>-3428.467035365647</v>
      </c>
      <c r="AH224" s="87">
        <v>-3614.9223981769292</v>
      </c>
    </row>
    <row r="225" spans="1:34" s="78" customFormat="1">
      <c r="A225" s="74">
        <v>17</v>
      </c>
      <c r="B225" s="89">
        <v>691</v>
      </c>
      <c r="C225" s="90" t="s">
        <v>827</v>
      </c>
      <c r="D225" s="91">
        <v>-18121</v>
      </c>
      <c r="E225" s="75">
        <v>-18417</v>
      </c>
      <c r="F225" s="75">
        <v>-18364</v>
      </c>
      <c r="G225" s="75">
        <v>-18984</v>
      </c>
      <c r="H225" s="87">
        <v>-19240</v>
      </c>
      <c r="I225" s="87">
        <v>-18879</v>
      </c>
      <c r="J225" s="87">
        <v>-18489.400559999998</v>
      </c>
      <c r="K225" s="87">
        <v>-19760.34302</v>
      </c>
      <c r="L225" s="87">
        <v>-8185.32431</v>
      </c>
      <c r="M225" s="87">
        <v>-7585.2793226156518</v>
      </c>
      <c r="N225" s="87">
        <v>-8807.5290303559013</v>
      </c>
      <c r="O225" s="87">
        <v>-9276.5202253726729</v>
      </c>
      <c r="P225" s="87">
        <v>-9532.8476613611419</v>
      </c>
      <c r="Q225" s="87">
        <v>-9803.2170790469045</v>
      </c>
      <c r="R225" s="80"/>
      <c r="S225" s="92">
        <v>691</v>
      </c>
      <c r="T225" s="93" t="s">
        <v>827</v>
      </c>
      <c r="U225" s="87">
        <v>-6261.575673807878</v>
      </c>
      <c r="V225" s="87">
        <v>-6453.0483531885075</v>
      </c>
      <c r="W225" s="87">
        <v>-6528.2616423746895</v>
      </c>
      <c r="X225" s="87">
        <v>-6920.8895370032806</v>
      </c>
      <c r="Y225" s="87">
        <v>-7078.7343635025754</v>
      </c>
      <c r="Z225" s="87">
        <v>-6966.420664206642</v>
      </c>
      <c r="AA225" s="87">
        <v>-6873.3831078066914</v>
      </c>
      <c r="AB225" s="87">
        <v>-7496.3365022761764</v>
      </c>
      <c r="AC225" s="87">
        <v>-3137.3416289766192</v>
      </c>
      <c r="AD225" s="87">
        <v>-2942.3116069106486</v>
      </c>
      <c r="AE225" s="87">
        <v>-3459.3593991971334</v>
      </c>
      <c r="AF225" s="87">
        <v>-3688.4772267883391</v>
      </c>
      <c r="AG225" s="87">
        <v>-3834.6128967663481</v>
      </c>
      <c r="AH225" s="87">
        <v>-3993.1637796525069</v>
      </c>
    </row>
    <row r="226" spans="1:34" s="78" customFormat="1">
      <c r="A226" s="74">
        <v>5</v>
      </c>
      <c r="B226" s="89">
        <v>694</v>
      </c>
      <c r="C226" s="90" t="s">
        <v>828</v>
      </c>
      <c r="D226" s="91">
        <v>-146766</v>
      </c>
      <c r="E226" s="75">
        <v>-147791</v>
      </c>
      <c r="F226" s="75">
        <v>-139159</v>
      </c>
      <c r="G226" s="75">
        <v>-141604</v>
      </c>
      <c r="H226" s="87">
        <v>-146226</v>
      </c>
      <c r="I226" s="87">
        <v>-152458</v>
      </c>
      <c r="J226" s="87">
        <v>-158437.64321000001</v>
      </c>
      <c r="K226" s="87">
        <v>-172691.96188999998</v>
      </c>
      <c r="L226" s="87">
        <v>-69095.074219999995</v>
      </c>
      <c r="M226" s="87">
        <v>-65797.252071054696</v>
      </c>
      <c r="N226" s="87">
        <v>-75672.516984821166</v>
      </c>
      <c r="O226" s="87">
        <v>-77433.681978675246</v>
      </c>
      <c r="P226" s="87">
        <v>-79416.927930441816</v>
      </c>
      <c r="Q226" s="87">
        <v>-81180.290922549888</v>
      </c>
      <c r="R226" s="80"/>
      <c r="S226" s="92">
        <v>694</v>
      </c>
      <c r="T226" s="93" t="s">
        <v>828</v>
      </c>
      <c r="U226" s="87">
        <v>-5014.3838190577053</v>
      </c>
      <c r="V226" s="87">
        <v>-5068.2784636488341</v>
      </c>
      <c r="W226" s="87">
        <v>-4795.113883050205</v>
      </c>
      <c r="X226" s="87">
        <v>-4927.7561247216036</v>
      </c>
      <c r="Y226" s="87">
        <v>-5078.5260306324453</v>
      </c>
      <c r="Z226" s="87">
        <v>-5310.2751654475787</v>
      </c>
      <c r="AA226" s="87">
        <v>-5555.1223032151756</v>
      </c>
      <c r="AB226" s="87">
        <v>-6091.6420998977028</v>
      </c>
      <c r="AC226" s="87">
        <v>-2433.8678438831944</v>
      </c>
      <c r="AD226" s="87">
        <v>-2325.4020876852692</v>
      </c>
      <c r="AE226" s="87">
        <v>-2683.137147992099</v>
      </c>
      <c r="AF226" s="87">
        <v>-2754.6667370571058</v>
      </c>
      <c r="AG226" s="87">
        <v>-2834.5978488218516</v>
      </c>
      <c r="AH226" s="87">
        <v>-2906.9788341527569</v>
      </c>
    </row>
    <row r="227" spans="1:34" s="78" customFormat="1">
      <c r="A227" s="74">
        <v>18</v>
      </c>
      <c r="B227" s="94">
        <v>697</v>
      </c>
      <c r="C227" s="95" t="s">
        <v>829</v>
      </c>
      <c r="D227" s="91">
        <v>-10343</v>
      </c>
      <c r="E227" s="75">
        <v>-10596</v>
      </c>
      <c r="F227" s="75">
        <v>-10491</v>
      </c>
      <c r="G227" s="75">
        <v>-10622</v>
      </c>
      <c r="H227" s="87">
        <v>-10655</v>
      </c>
      <c r="I227" s="87">
        <v>-11104</v>
      </c>
      <c r="J227" s="87">
        <v>-11031.67208</v>
      </c>
      <c r="K227" s="87">
        <v>-10777.931339999999</v>
      </c>
      <c r="L227" s="87">
        <v>-3434.92452</v>
      </c>
      <c r="M227" s="87">
        <v>-3720.6511166627224</v>
      </c>
      <c r="N227" s="87">
        <v>-3820.406152034504</v>
      </c>
      <c r="O227" s="87">
        <v>-3964.7947796257458</v>
      </c>
      <c r="P227" s="87">
        <v>-4128.0638091403034</v>
      </c>
      <c r="Q227" s="87">
        <v>-4287.2123930974003</v>
      </c>
      <c r="R227" s="80"/>
      <c r="S227" s="96">
        <v>697</v>
      </c>
      <c r="T227" s="97" t="s">
        <v>829</v>
      </c>
      <c r="U227" s="87">
        <v>-7655.810510732791</v>
      </c>
      <c r="V227" s="87">
        <v>-7878.0669144981421</v>
      </c>
      <c r="W227" s="87">
        <v>-7965.8314350797264</v>
      </c>
      <c r="X227" s="87">
        <v>-8246.8944099378878</v>
      </c>
      <c r="Y227" s="87">
        <v>-8376.5723270440249</v>
      </c>
      <c r="Z227" s="87">
        <v>-8991.0931174089073</v>
      </c>
      <c r="AA227" s="87">
        <v>-9117.0843636363643</v>
      </c>
      <c r="AB227" s="87">
        <v>-9180.5207325383308</v>
      </c>
      <c r="AC227" s="87">
        <v>-2891.3506060606064</v>
      </c>
      <c r="AD227" s="87">
        <v>-3169.2087876173105</v>
      </c>
      <c r="AE227" s="87">
        <v>-3276.5061338203295</v>
      </c>
      <c r="AF227" s="87">
        <v>-3429.7532695724444</v>
      </c>
      <c r="AG227" s="87">
        <v>-3605.2959031793043</v>
      </c>
      <c r="AH227" s="87">
        <v>-3770.6353501296394</v>
      </c>
    </row>
    <row r="228" spans="1:34" s="78" customFormat="1">
      <c r="A228" s="74">
        <v>19</v>
      </c>
      <c r="B228" s="89">
        <v>698</v>
      </c>
      <c r="C228" s="90" t="s">
        <v>830</v>
      </c>
      <c r="D228" s="91">
        <v>-337784</v>
      </c>
      <c r="E228" s="75">
        <v>-336608</v>
      </c>
      <c r="F228" s="75">
        <v>-337762</v>
      </c>
      <c r="G228" s="75">
        <v>-356875</v>
      </c>
      <c r="H228" s="87">
        <v>-372259</v>
      </c>
      <c r="I228" s="87">
        <v>-373878</v>
      </c>
      <c r="J228" s="87">
        <v>-381043.17941999994</v>
      </c>
      <c r="K228" s="87">
        <v>-427932.96937000001</v>
      </c>
      <c r="L228" s="87">
        <v>-168503.00237</v>
      </c>
      <c r="M228" s="87">
        <v>-173217.5100608168</v>
      </c>
      <c r="N228" s="87">
        <v>-187570.68921844344</v>
      </c>
      <c r="O228" s="87">
        <v>-194868.78113376116</v>
      </c>
      <c r="P228" s="87">
        <v>-203076.46294030064</v>
      </c>
      <c r="Q228" s="87">
        <v>-210023.15808124864</v>
      </c>
      <c r="R228" s="80"/>
      <c r="S228" s="92">
        <v>698</v>
      </c>
      <c r="T228" s="93" t="s">
        <v>830</v>
      </c>
      <c r="U228" s="87">
        <v>-5462.4017594359457</v>
      </c>
      <c r="V228" s="87">
        <v>-5409.0083720332314</v>
      </c>
      <c r="W228" s="87">
        <v>-5411.1182313361105</v>
      </c>
      <c r="X228" s="87">
        <v>-5671.7046502018375</v>
      </c>
      <c r="Y228" s="87">
        <v>-5904.936391611941</v>
      </c>
      <c r="Z228" s="87">
        <v>-5885.247449943332</v>
      </c>
      <c r="AA228" s="87">
        <v>-5937.1015802430657</v>
      </c>
      <c r="AB228" s="87">
        <v>-6631.0214514604486</v>
      </c>
      <c r="AC228" s="87">
        <v>-2606.9124861921191</v>
      </c>
      <c r="AD228" s="87">
        <v>-2666.8130811635615</v>
      </c>
      <c r="AE228" s="87">
        <v>-2874.5144164780691</v>
      </c>
      <c r="AF228" s="87">
        <v>-2973.37088610823</v>
      </c>
      <c r="AG228" s="87">
        <v>-3086.1746290431997</v>
      </c>
      <c r="AH228" s="87">
        <v>-3180.0490291509996</v>
      </c>
    </row>
    <row r="229" spans="1:34" s="78" customFormat="1">
      <c r="A229" s="74">
        <v>9</v>
      </c>
      <c r="B229" s="89">
        <v>700</v>
      </c>
      <c r="C229" s="90" t="s">
        <v>831</v>
      </c>
      <c r="D229" s="91">
        <v>-31302</v>
      </c>
      <c r="E229" s="75">
        <v>-30785</v>
      </c>
      <c r="F229" s="75">
        <v>-29945</v>
      </c>
      <c r="G229" s="75">
        <v>-29819</v>
      </c>
      <c r="H229" s="87">
        <v>-29473</v>
      </c>
      <c r="I229" s="87">
        <v>-30741</v>
      </c>
      <c r="J229" s="87">
        <v>-31262.536740000003</v>
      </c>
      <c r="K229" s="87">
        <v>-33312.897260000005</v>
      </c>
      <c r="L229" s="87">
        <v>-10473.485000000001</v>
      </c>
      <c r="M229" s="87">
        <v>-10626.066280623189</v>
      </c>
      <c r="N229" s="87">
        <v>-11595.836956707513</v>
      </c>
      <c r="O229" s="87">
        <v>-12040.231988673142</v>
      </c>
      <c r="P229" s="87">
        <v>-12543.894960792897</v>
      </c>
      <c r="Q229" s="87">
        <v>-13023.352473302954</v>
      </c>
      <c r="R229" s="80"/>
      <c r="S229" s="92">
        <v>700</v>
      </c>
      <c r="T229" s="93" t="s">
        <v>831</v>
      </c>
      <c r="U229" s="87">
        <v>-5892.6957831325299</v>
      </c>
      <c r="V229" s="87">
        <v>-5869.3994280266916</v>
      </c>
      <c r="W229" s="87">
        <v>-5738.7888079724034</v>
      </c>
      <c r="X229" s="87">
        <v>-5848.0094136105126</v>
      </c>
      <c r="Y229" s="87">
        <v>-5901.6820184221069</v>
      </c>
      <c r="Z229" s="87">
        <v>-6245.6318569687119</v>
      </c>
      <c r="AA229" s="87">
        <v>-6363.2275066151042</v>
      </c>
      <c r="AB229" s="87">
        <v>-6879.9870425444042</v>
      </c>
      <c r="AC229" s="87">
        <v>-2226.0329436769398</v>
      </c>
      <c r="AD229" s="87">
        <v>-2291.0880294573499</v>
      </c>
      <c r="AE229" s="87">
        <v>-2535.1633049207508</v>
      </c>
      <c r="AF229" s="87">
        <v>-2668.4911322413882</v>
      </c>
      <c r="AG229" s="87">
        <v>-2818.2194924270721</v>
      </c>
      <c r="AH229" s="87">
        <v>-2967.2710123725114</v>
      </c>
    </row>
    <row r="230" spans="1:34" s="78" customFormat="1">
      <c r="A230" s="74">
        <v>6</v>
      </c>
      <c r="B230" s="89">
        <v>702</v>
      </c>
      <c r="C230" s="90" t="s">
        <v>832</v>
      </c>
      <c r="D230" s="91">
        <v>-28635</v>
      </c>
      <c r="E230" s="75">
        <v>-28544</v>
      </c>
      <c r="F230" s="75">
        <v>-28102</v>
      </c>
      <c r="G230" s="75">
        <v>-28649</v>
      </c>
      <c r="H230" s="87">
        <v>-29374</v>
      </c>
      <c r="I230" s="87">
        <v>-28370</v>
      </c>
      <c r="J230" s="87">
        <v>-30926.002700000005</v>
      </c>
      <c r="K230" s="87">
        <v>-31773.566999999999</v>
      </c>
      <c r="L230" s="87">
        <v>-10416.578089999999</v>
      </c>
      <c r="M230" s="87">
        <v>-10488.767508820636</v>
      </c>
      <c r="N230" s="87">
        <v>-11433.282319058419</v>
      </c>
      <c r="O230" s="87">
        <v>-11833.801181649776</v>
      </c>
      <c r="P230" s="87">
        <v>-12293.828542826021</v>
      </c>
      <c r="Q230" s="87">
        <v>-12656.561721310411</v>
      </c>
      <c r="R230" s="80"/>
      <c r="S230" s="92">
        <v>702</v>
      </c>
      <c r="T230" s="93" t="s">
        <v>832</v>
      </c>
      <c r="U230" s="87">
        <v>-6194.0298507462685</v>
      </c>
      <c r="V230" s="87">
        <v>-6252.7929901423877</v>
      </c>
      <c r="W230" s="87">
        <v>-6302.3099349629965</v>
      </c>
      <c r="X230" s="87">
        <v>-6514.0973169622548</v>
      </c>
      <c r="Y230" s="87">
        <v>-6858.2769087088491</v>
      </c>
      <c r="Z230" s="87">
        <v>-6730.7236061684462</v>
      </c>
      <c r="AA230" s="87">
        <v>-7443.0812755716015</v>
      </c>
      <c r="AB230" s="87">
        <v>-7723.2783179387452</v>
      </c>
      <c r="AC230" s="87">
        <v>-2624.4842756361804</v>
      </c>
      <c r="AD230" s="87">
        <v>-2687.3603660826639</v>
      </c>
      <c r="AE230" s="87">
        <v>-2975.8673396820454</v>
      </c>
      <c r="AF230" s="87">
        <v>-3124.0235432021586</v>
      </c>
      <c r="AG230" s="87">
        <v>-3288.8786898946014</v>
      </c>
      <c r="AH230" s="87">
        <v>-3428.1044748944773</v>
      </c>
    </row>
    <row r="231" spans="1:34" s="78" customFormat="1">
      <c r="A231" s="74">
        <v>2</v>
      </c>
      <c r="B231" s="89">
        <v>704</v>
      </c>
      <c r="C231" s="90" t="s">
        <v>833</v>
      </c>
      <c r="D231" s="91">
        <v>-26306</v>
      </c>
      <c r="E231" s="75">
        <v>-25311</v>
      </c>
      <c r="F231" s="75">
        <v>-25463</v>
      </c>
      <c r="G231" s="75">
        <v>-27004</v>
      </c>
      <c r="H231" s="87">
        <v>-29618</v>
      </c>
      <c r="I231" s="87">
        <v>-30201</v>
      </c>
      <c r="J231" s="87">
        <v>-31026.917969999999</v>
      </c>
      <c r="K231" s="87">
        <v>-33928.600279999999</v>
      </c>
      <c r="L231" s="87">
        <v>-16637.458880000002</v>
      </c>
      <c r="M231" s="87">
        <v>-16214.685894390554</v>
      </c>
      <c r="N231" s="87">
        <v>-18381.752893866571</v>
      </c>
      <c r="O231" s="87">
        <v>-19171.378072280128</v>
      </c>
      <c r="P231" s="87">
        <v>-20279.607609854371</v>
      </c>
      <c r="Q231" s="87">
        <v>-21049.552866789272</v>
      </c>
      <c r="R231" s="80"/>
      <c r="S231" s="92">
        <v>704</v>
      </c>
      <c r="T231" s="93" t="s">
        <v>833</v>
      </c>
      <c r="U231" s="87">
        <v>-4305.4009819967259</v>
      </c>
      <c r="V231" s="87">
        <v>-4124.3278474824838</v>
      </c>
      <c r="W231" s="87">
        <v>-4065.6235031135238</v>
      </c>
      <c r="X231" s="87">
        <v>-4319.9488081906893</v>
      </c>
      <c r="Y231" s="87">
        <v>-4681.2075233127862</v>
      </c>
      <c r="Z231" s="87">
        <v>-4753.068932955618</v>
      </c>
      <c r="AA231" s="87">
        <v>-4863.9156560589436</v>
      </c>
      <c r="AB231" s="87">
        <v>-5278.2514436838828</v>
      </c>
      <c r="AC231" s="87">
        <v>-2552.5404848112921</v>
      </c>
      <c r="AD231" s="87">
        <v>-2466.1119231012249</v>
      </c>
      <c r="AE231" s="87">
        <v>-2770.4224406731832</v>
      </c>
      <c r="AF231" s="87">
        <v>-2865.2485536213017</v>
      </c>
      <c r="AG231" s="87">
        <v>-3005.7221890995065</v>
      </c>
      <c r="AH231" s="87">
        <v>-3096.8887548608609</v>
      </c>
    </row>
    <row r="232" spans="1:34" s="78" customFormat="1">
      <c r="A232" s="74">
        <v>12</v>
      </c>
      <c r="B232" s="89">
        <v>707</v>
      </c>
      <c r="C232" s="90" t="s">
        <v>834</v>
      </c>
      <c r="D232" s="91">
        <v>-15667</v>
      </c>
      <c r="E232" s="75">
        <v>-14656</v>
      </c>
      <c r="F232" s="75">
        <v>-14448</v>
      </c>
      <c r="G232" s="75">
        <v>-14898</v>
      </c>
      <c r="H232" s="87">
        <v>-15198</v>
      </c>
      <c r="I232" s="87">
        <v>-17413</v>
      </c>
      <c r="J232" s="87">
        <v>-16108.962529999999</v>
      </c>
      <c r="K232" s="87">
        <v>-14737.28111</v>
      </c>
      <c r="L232" s="87">
        <v>-4373.0036700000001</v>
      </c>
      <c r="M232" s="87">
        <v>-3544.5641783819756</v>
      </c>
      <c r="N232" s="87">
        <v>-5532.4831736474171</v>
      </c>
      <c r="O232" s="87">
        <v>-5716.4075595221966</v>
      </c>
      <c r="P232" s="87">
        <v>-5942.5708220888346</v>
      </c>
      <c r="Q232" s="87">
        <v>-6166.9418132809242</v>
      </c>
      <c r="R232" s="80"/>
      <c r="S232" s="92">
        <v>707</v>
      </c>
      <c r="T232" s="93" t="s">
        <v>834</v>
      </c>
      <c r="U232" s="87">
        <v>-6669.6466581524055</v>
      </c>
      <c r="V232" s="87">
        <v>-6462.0811287477954</v>
      </c>
      <c r="W232" s="87">
        <v>-6450</v>
      </c>
      <c r="X232" s="87">
        <v>-6830.811554332874</v>
      </c>
      <c r="Y232" s="87">
        <v>-7148.6359360301039</v>
      </c>
      <c r="Z232" s="87">
        <v>-8428.3639883833494</v>
      </c>
      <c r="AA232" s="87">
        <v>-7927.6390403543301</v>
      </c>
      <c r="AB232" s="87">
        <v>-7519.0209744897957</v>
      </c>
      <c r="AC232" s="87">
        <v>-2251.8041555097834</v>
      </c>
      <c r="AD232" s="87">
        <v>-1859.6873968425896</v>
      </c>
      <c r="AE232" s="87">
        <v>-2949.0848473600308</v>
      </c>
      <c r="AF232" s="87">
        <v>-3094.96890066172</v>
      </c>
      <c r="AG232" s="87">
        <v>-3266.9438274265171</v>
      </c>
      <c r="AH232" s="87">
        <v>-3439.4544413167455</v>
      </c>
    </row>
    <row r="233" spans="1:34" s="78" customFormat="1">
      <c r="A233" s="74">
        <v>13</v>
      </c>
      <c r="B233" s="89">
        <v>729</v>
      </c>
      <c r="C233" s="90" t="s">
        <v>836</v>
      </c>
      <c r="D233" s="91">
        <v>-56929</v>
      </c>
      <c r="E233" s="75">
        <v>-56677</v>
      </c>
      <c r="F233" s="75">
        <v>-56033</v>
      </c>
      <c r="G233" s="75">
        <v>-56479</v>
      </c>
      <c r="H233" s="87">
        <v>-59067</v>
      </c>
      <c r="I233" s="87">
        <v>-58865</v>
      </c>
      <c r="J233" s="87">
        <v>-61549.106030000003</v>
      </c>
      <c r="K233" s="87">
        <v>-65323.464180000003</v>
      </c>
      <c r="L233" s="87">
        <v>-22729.597449999997</v>
      </c>
      <c r="M233" s="87">
        <v>-22317.572310853415</v>
      </c>
      <c r="N233" s="87">
        <v>-25549.096955120596</v>
      </c>
      <c r="O233" s="87">
        <v>-26232.044620540109</v>
      </c>
      <c r="P233" s="87">
        <v>-26851.324669475649</v>
      </c>
      <c r="Q233" s="87">
        <v>-27454.259610658359</v>
      </c>
      <c r="R233" s="80"/>
      <c r="S233" s="92">
        <v>729</v>
      </c>
      <c r="T233" s="93" t="s">
        <v>836</v>
      </c>
      <c r="U233" s="87">
        <v>-5741.7044881492693</v>
      </c>
      <c r="V233" s="87">
        <v>-5849.0196078431372</v>
      </c>
      <c r="W233" s="87">
        <v>-5843.4664719991652</v>
      </c>
      <c r="X233" s="87">
        <v>-5998.8316516197556</v>
      </c>
      <c r="Y233" s="87">
        <v>-6345.1498549790522</v>
      </c>
      <c r="Z233" s="87">
        <v>-6392.8105994787147</v>
      </c>
      <c r="AA233" s="87">
        <v>-6751.0262180541849</v>
      </c>
      <c r="AB233" s="87">
        <v>-7278.3804100278558</v>
      </c>
      <c r="AC233" s="87">
        <v>-2573.2590795879087</v>
      </c>
      <c r="AD233" s="87">
        <v>-2560.5291774728562</v>
      </c>
      <c r="AE233" s="87">
        <v>-2970.134498386491</v>
      </c>
      <c r="AF233" s="87">
        <v>-3090.1218777877384</v>
      </c>
      <c r="AG233" s="87">
        <v>-3203.4508076205739</v>
      </c>
      <c r="AH233" s="87">
        <v>-3316.5329319471321</v>
      </c>
    </row>
    <row r="234" spans="1:34" s="78" customFormat="1">
      <c r="A234" s="74">
        <v>19</v>
      </c>
      <c r="B234" s="89">
        <v>732</v>
      </c>
      <c r="C234" s="90" t="s">
        <v>837</v>
      </c>
      <c r="D234" s="91">
        <v>-29702</v>
      </c>
      <c r="E234" s="75">
        <v>-29862</v>
      </c>
      <c r="F234" s="75">
        <v>-30271</v>
      </c>
      <c r="G234" s="75">
        <v>-28379</v>
      </c>
      <c r="H234" s="87">
        <v>-29715</v>
      </c>
      <c r="I234" s="87">
        <v>-30504</v>
      </c>
      <c r="J234" s="87">
        <v>-30999.272840000001</v>
      </c>
      <c r="K234" s="87">
        <v>-30748.203590000001</v>
      </c>
      <c r="L234" s="87">
        <v>-10312.43232</v>
      </c>
      <c r="M234" s="87">
        <v>-10769.092988441611</v>
      </c>
      <c r="N234" s="87">
        <v>-12054.95590612004</v>
      </c>
      <c r="O234" s="87">
        <v>-12461.208335526186</v>
      </c>
      <c r="P234" s="87">
        <v>-13046.862371493782</v>
      </c>
      <c r="Q234" s="87">
        <v>-13534.650035051469</v>
      </c>
      <c r="R234" s="80"/>
      <c r="S234" s="92">
        <v>732</v>
      </c>
      <c r="T234" s="93" t="s">
        <v>837</v>
      </c>
      <c r="U234" s="87">
        <v>-7969.412396028978</v>
      </c>
      <c r="V234" s="87">
        <v>-8174.650971803997</v>
      </c>
      <c r="W234" s="87">
        <v>-8467.4125874125875</v>
      </c>
      <c r="X234" s="87">
        <v>-8129.1893440274998</v>
      </c>
      <c r="Y234" s="87">
        <v>-8739.7058823529424</v>
      </c>
      <c r="Z234" s="87">
        <v>-8953.3313765776329</v>
      </c>
      <c r="AA234" s="87">
        <v>-9074.7285831381741</v>
      </c>
      <c r="AB234" s="87">
        <v>-9217.0874070743412</v>
      </c>
      <c r="AC234" s="87">
        <v>-3194.6816356877325</v>
      </c>
      <c r="AD234" s="87">
        <v>-3392.9089440584789</v>
      </c>
      <c r="AE234" s="87">
        <v>-3855.1186140454238</v>
      </c>
      <c r="AF234" s="87">
        <v>-4044.5337018910045</v>
      </c>
      <c r="AG234" s="87">
        <v>-4294.5564093132925</v>
      </c>
      <c r="AH234" s="87">
        <v>-4516.066077761584</v>
      </c>
    </row>
    <row r="235" spans="1:34" s="78" customFormat="1">
      <c r="A235" s="74">
        <v>2</v>
      </c>
      <c r="B235" s="89">
        <v>734</v>
      </c>
      <c r="C235" s="90" t="s">
        <v>838</v>
      </c>
      <c r="D235" s="91">
        <v>-279900</v>
      </c>
      <c r="E235" s="75">
        <v>-281701</v>
      </c>
      <c r="F235" s="75">
        <v>-280769</v>
      </c>
      <c r="G235" s="75">
        <v>-285122</v>
      </c>
      <c r="H235" s="87">
        <v>-300913</v>
      </c>
      <c r="I235" s="87">
        <v>-296089</v>
      </c>
      <c r="J235" s="87">
        <v>-306342.16259000002</v>
      </c>
      <c r="K235" s="87">
        <v>-324702.29100999999</v>
      </c>
      <c r="L235" s="87">
        <v>-114799.69064</v>
      </c>
      <c r="M235" s="87">
        <v>-117930.68689386983</v>
      </c>
      <c r="N235" s="87">
        <v>-126252.72271408125</v>
      </c>
      <c r="O235" s="87">
        <v>-128393.450267187</v>
      </c>
      <c r="P235" s="87">
        <v>-130656.44085735346</v>
      </c>
      <c r="Q235" s="87">
        <v>-132737.01630020689</v>
      </c>
      <c r="R235" s="80"/>
      <c r="S235" s="92">
        <v>734</v>
      </c>
      <c r="T235" s="93" t="s">
        <v>838</v>
      </c>
      <c r="U235" s="87">
        <v>-5193.913527556133</v>
      </c>
      <c r="V235" s="87">
        <v>-5260.9158480558772</v>
      </c>
      <c r="W235" s="87">
        <v>-5299.128038653178</v>
      </c>
      <c r="X235" s="87">
        <v>-5449.4753540643342</v>
      </c>
      <c r="Y235" s="87">
        <v>-5805.4328323654809</v>
      </c>
      <c r="Z235" s="87">
        <v>-5742.3878049726545</v>
      </c>
      <c r="AA235" s="87">
        <v>-5959.9642527237356</v>
      </c>
      <c r="AB235" s="87">
        <v>-6375.086702334439</v>
      </c>
      <c r="AC235" s="87">
        <v>-2284.5709580099506</v>
      </c>
      <c r="AD235" s="87">
        <v>-2366.1380568983336</v>
      </c>
      <c r="AE235" s="87">
        <v>-2553.4488049931483</v>
      </c>
      <c r="AF235" s="87">
        <v>-2617.3366683760473</v>
      </c>
      <c r="AG235" s="87">
        <v>-2683.9309146762284</v>
      </c>
      <c r="AH235" s="87">
        <v>-2747.097752441211</v>
      </c>
    </row>
    <row r="236" spans="1:34" s="78" customFormat="1">
      <c r="A236" s="74">
        <v>6</v>
      </c>
      <c r="B236" s="89">
        <v>790</v>
      </c>
      <c r="C236" s="90" t="s">
        <v>862</v>
      </c>
      <c r="D236" s="91">
        <v>-133765</v>
      </c>
      <c r="E236" s="75">
        <v>-137667</v>
      </c>
      <c r="F236" s="75">
        <v>-133494</v>
      </c>
      <c r="G236" s="75">
        <v>-137705</v>
      </c>
      <c r="H236" s="87">
        <v>-142520</v>
      </c>
      <c r="I236" s="87">
        <v>-140579</v>
      </c>
      <c r="J236" s="87">
        <v>-146608.37242</v>
      </c>
      <c r="K236" s="87">
        <v>-153135.89994</v>
      </c>
      <c r="L236" s="87">
        <v>-52331.333299999998</v>
      </c>
      <c r="M236" s="87">
        <v>-52609.128026254584</v>
      </c>
      <c r="N236" s="87">
        <v>-56411.300999106155</v>
      </c>
      <c r="O236" s="87">
        <v>-57396.529218603559</v>
      </c>
      <c r="P236" s="87">
        <v>-58831.516523984086</v>
      </c>
      <c r="Q236" s="87">
        <v>-59933.852691225991</v>
      </c>
      <c r="R236" s="80"/>
      <c r="S236" s="92">
        <v>790</v>
      </c>
      <c r="T236" s="93" t="s">
        <v>862</v>
      </c>
      <c r="U236" s="87">
        <v>-5303.9254559873116</v>
      </c>
      <c r="V236" s="87">
        <v>-5493.0572180991139</v>
      </c>
      <c r="W236" s="87">
        <v>-5378.4850926672043</v>
      </c>
      <c r="X236" s="87">
        <v>-5586.1831163035977</v>
      </c>
      <c r="Y236" s="87">
        <v>-5870.5770894262059</v>
      </c>
      <c r="Z236" s="87">
        <v>-5844.7946116747053</v>
      </c>
      <c r="AA236" s="87">
        <v>-6109.1912834402865</v>
      </c>
      <c r="AB236" s="87">
        <v>-6452.1740937052336</v>
      </c>
      <c r="AC236" s="87">
        <v>-2252.1661774832155</v>
      </c>
      <c r="AD236" s="87">
        <v>-2287.3533924458516</v>
      </c>
      <c r="AE236" s="87">
        <v>-2477.3308593872098</v>
      </c>
      <c r="AF236" s="87">
        <v>-2544.3979616368274</v>
      </c>
      <c r="AG236" s="87">
        <v>-2632.1648482834812</v>
      </c>
      <c r="AH236" s="87">
        <v>-2705.5729817274282</v>
      </c>
    </row>
    <row r="237" spans="1:34" s="78" customFormat="1">
      <c r="A237" s="74">
        <v>2</v>
      </c>
      <c r="B237" s="89">
        <v>738</v>
      </c>
      <c r="C237" s="90" t="s">
        <v>839</v>
      </c>
      <c r="D237" s="91">
        <v>-15599</v>
      </c>
      <c r="E237" s="75">
        <v>-15616</v>
      </c>
      <c r="F237" s="75">
        <v>-15593</v>
      </c>
      <c r="G237" s="75">
        <v>-15785</v>
      </c>
      <c r="H237" s="87">
        <v>-16383</v>
      </c>
      <c r="I237" s="87">
        <v>-15757</v>
      </c>
      <c r="J237" s="87">
        <v>-17043.589120000001</v>
      </c>
      <c r="K237" s="87">
        <v>-17168.895260000001</v>
      </c>
      <c r="L237" s="87">
        <v>-7485.8361500000001</v>
      </c>
      <c r="M237" s="87">
        <v>-7520.1989501099106</v>
      </c>
      <c r="N237" s="87">
        <v>-8267.5888870873368</v>
      </c>
      <c r="O237" s="87">
        <v>-8561.5361500219587</v>
      </c>
      <c r="P237" s="87">
        <v>-8940.3005766064343</v>
      </c>
      <c r="Q237" s="87">
        <v>-9227.3189527485811</v>
      </c>
      <c r="R237" s="80"/>
      <c r="S237" s="92">
        <v>738</v>
      </c>
      <c r="T237" s="93" t="s">
        <v>839</v>
      </c>
      <c r="U237" s="87">
        <v>-5166.9426962570387</v>
      </c>
      <c r="V237" s="87">
        <v>-5125.0410239579915</v>
      </c>
      <c r="W237" s="87">
        <v>-5185.5670103092789</v>
      </c>
      <c r="X237" s="87">
        <v>-5272.2110888443558</v>
      </c>
      <c r="Y237" s="87">
        <v>-5562.9881154499153</v>
      </c>
      <c r="Z237" s="87">
        <v>-5341.3559322033898</v>
      </c>
      <c r="AA237" s="87">
        <v>-5759.9152145995267</v>
      </c>
      <c r="AB237" s="87">
        <v>-5885.8057113472751</v>
      </c>
      <c r="AC237" s="87">
        <v>-2572.4522852233677</v>
      </c>
      <c r="AD237" s="87">
        <v>-2593.1720517620383</v>
      </c>
      <c r="AE237" s="87">
        <v>-2856.8033473003925</v>
      </c>
      <c r="AF237" s="87">
        <v>-2962.4692560629614</v>
      </c>
      <c r="AG237" s="87">
        <v>-3103.1935357884186</v>
      </c>
      <c r="AH237" s="87">
        <v>-3208.3862839876842</v>
      </c>
    </row>
    <row r="238" spans="1:34" s="78" customFormat="1">
      <c r="A238" s="74">
        <v>9</v>
      </c>
      <c r="B238" s="89">
        <v>739</v>
      </c>
      <c r="C238" s="90" t="s">
        <v>840</v>
      </c>
      <c r="D238" s="91">
        <v>-22736</v>
      </c>
      <c r="E238" s="75">
        <v>-23774</v>
      </c>
      <c r="F238" s="75">
        <v>-22515</v>
      </c>
      <c r="G238" s="75">
        <v>-22578</v>
      </c>
      <c r="H238" s="87">
        <v>-20163</v>
      </c>
      <c r="I238" s="87">
        <v>-23919</v>
      </c>
      <c r="J238" s="87">
        <v>-24349.216789999999</v>
      </c>
      <c r="K238" s="87">
        <v>-25381.555329999999</v>
      </c>
      <c r="L238" s="87">
        <v>-9833.0757599999997</v>
      </c>
      <c r="M238" s="87">
        <v>-10448.767192739708</v>
      </c>
      <c r="N238" s="87">
        <v>-10972.418072993501</v>
      </c>
      <c r="O238" s="87">
        <v>-11295.36965529002</v>
      </c>
      <c r="P238" s="87">
        <v>-11729.402249674416</v>
      </c>
      <c r="Q238" s="87">
        <v>-12060.522535412601</v>
      </c>
      <c r="R238" s="80"/>
      <c r="S238" s="92">
        <v>739</v>
      </c>
      <c r="T238" s="93" t="s">
        <v>840</v>
      </c>
      <c r="U238" s="87">
        <v>-6292.8314420149463</v>
      </c>
      <c r="V238" s="87">
        <v>-6727.2212790039612</v>
      </c>
      <c r="W238" s="87">
        <v>-6469.8275862068967</v>
      </c>
      <c r="X238" s="87">
        <v>-6584.4269466316709</v>
      </c>
      <c r="Y238" s="87">
        <v>-5960.0945906000597</v>
      </c>
      <c r="Z238" s="87">
        <v>-7191.521346963319</v>
      </c>
      <c r="AA238" s="87">
        <v>-7466.794477154247</v>
      </c>
      <c r="AB238" s="87">
        <v>-7795.3179760442254</v>
      </c>
      <c r="AC238" s="87">
        <v>-3112.7178727445394</v>
      </c>
      <c r="AD238" s="87">
        <v>-3359.7322163150184</v>
      </c>
      <c r="AE238" s="87">
        <v>-3582.2455347677119</v>
      </c>
      <c r="AF238" s="87">
        <v>-3742.6672151391717</v>
      </c>
      <c r="AG238" s="87">
        <v>-3942.6562183779552</v>
      </c>
      <c r="AH238" s="87">
        <v>-4112.0090471914773</v>
      </c>
    </row>
    <row r="239" spans="1:34" s="78" customFormat="1">
      <c r="A239" s="74">
        <v>10</v>
      </c>
      <c r="B239" s="89">
        <v>740</v>
      </c>
      <c r="C239" s="90" t="s">
        <v>841</v>
      </c>
      <c r="D239" s="91">
        <v>-201837</v>
      </c>
      <c r="E239" s="75">
        <v>-202213</v>
      </c>
      <c r="F239" s="75">
        <v>-206134</v>
      </c>
      <c r="G239" s="75">
        <v>-209837</v>
      </c>
      <c r="H239" s="87">
        <v>-210620</v>
      </c>
      <c r="I239" s="87">
        <v>-207955</v>
      </c>
      <c r="J239" s="87">
        <v>-219393.86501999997</v>
      </c>
      <c r="K239" s="87">
        <v>-230103.54019</v>
      </c>
      <c r="L239" s="87">
        <v>-73057.706299999991</v>
      </c>
      <c r="M239" s="87">
        <v>-75127.77562663643</v>
      </c>
      <c r="N239" s="87">
        <v>-81330.992191660407</v>
      </c>
      <c r="O239" s="87">
        <v>-82266.483914187978</v>
      </c>
      <c r="P239" s="87">
        <v>-83787.882080020019</v>
      </c>
      <c r="Q239" s="87">
        <v>-84956.483228019788</v>
      </c>
      <c r="R239" s="80"/>
      <c r="S239" s="92">
        <v>740</v>
      </c>
      <c r="T239" s="93" t="s">
        <v>841</v>
      </c>
      <c r="U239" s="87">
        <v>-5681.8680854657541</v>
      </c>
      <c r="V239" s="87">
        <v>-5737.8412121900001</v>
      </c>
      <c r="W239" s="87">
        <v>-5946.6305100392337</v>
      </c>
      <c r="X239" s="87">
        <v>-6243.1049358840855</v>
      </c>
      <c r="Y239" s="87">
        <v>-6387.4567841329535</v>
      </c>
      <c r="Z239" s="87">
        <v>-6366.8789418896577</v>
      </c>
      <c r="AA239" s="87">
        <v>-6740.8321817679043</v>
      </c>
      <c r="AB239" s="87">
        <v>-7171.6858404238737</v>
      </c>
      <c r="AC239" s="87">
        <v>-2347.3863798477005</v>
      </c>
      <c r="AD239" s="87">
        <v>-2450.8310702236718</v>
      </c>
      <c r="AE239" s="87">
        <v>-2692.4551326401297</v>
      </c>
      <c r="AF239" s="87">
        <v>-2762.9381667233579</v>
      </c>
      <c r="AG239" s="87">
        <v>-2854.0051120655362</v>
      </c>
      <c r="AH239" s="87">
        <v>-2934.0867977212843</v>
      </c>
    </row>
    <row r="240" spans="1:34" s="78" customFormat="1">
      <c r="A240" s="74">
        <v>19</v>
      </c>
      <c r="B240" s="89">
        <v>742</v>
      </c>
      <c r="C240" s="90" t="s">
        <v>842</v>
      </c>
      <c r="D240" s="91">
        <v>-7894</v>
      </c>
      <c r="E240" s="75">
        <v>-7725</v>
      </c>
      <c r="F240" s="75">
        <v>-8011</v>
      </c>
      <c r="G240" s="75">
        <v>-8489</v>
      </c>
      <c r="H240" s="87">
        <v>-8855</v>
      </c>
      <c r="I240" s="87">
        <v>-8896</v>
      </c>
      <c r="J240" s="87">
        <v>-9034.6153599999998</v>
      </c>
      <c r="K240" s="87">
        <v>-9277.2569999999996</v>
      </c>
      <c r="L240" s="87">
        <v>-4172.8409799999999</v>
      </c>
      <c r="M240" s="87">
        <v>-4283.24094102042</v>
      </c>
      <c r="N240" s="87">
        <v>-4711.262334992738</v>
      </c>
      <c r="O240" s="87">
        <v>-4890.6882902635043</v>
      </c>
      <c r="P240" s="87">
        <v>-5102.9012006378816</v>
      </c>
      <c r="Q240" s="87">
        <v>-5301.7734474335703</v>
      </c>
      <c r="R240" s="80"/>
      <c r="S240" s="92">
        <v>742</v>
      </c>
      <c r="T240" s="93" t="s">
        <v>842</v>
      </c>
      <c r="U240" s="87">
        <v>-7440.1508011310088</v>
      </c>
      <c r="V240" s="87">
        <v>-7399.4252873563219</v>
      </c>
      <c r="W240" s="87">
        <v>-7916.00790513834</v>
      </c>
      <c r="X240" s="87">
        <v>-8363.5467980295562</v>
      </c>
      <c r="Y240" s="87">
        <v>-8810.9452736318417</v>
      </c>
      <c r="Z240" s="87">
        <v>-8816.6501486620418</v>
      </c>
      <c r="AA240" s="87">
        <v>-8954.0290981169474</v>
      </c>
      <c r="AB240" s="87">
        <v>-9389.9362348178129</v>
      </c>
      <c r="AC240" s="87">
        <v>-4236.3867817258879</v>
      </c>
      <c r="AD240" s="87">
        <v>-4384.0746581580552</v>
      </c>
      <c r="AE240" s="87">
        <v>-4846.9777108978778</v>
      </c>
      <c r="AF240" s="87">
        <v>-5057.5887179560541</v>
      </c>
      <c r="AG240" s="87">
        <v>-5293.4659757654381</v>
      </c>
      <c r="AH240" s="87">
        <v>-5522.6806744099686</v>
      </c>
    </row>
    <row r="241" spans="1:34" s="78" customFormat="1">
      <c r="A241" s="74">
        <v>14</v>
      </c>
      <c r="B241" s="89">
        <v>743</v>
      </c>
      <c r="C241" s="90" t="s">
        <v>843</v>
      </c>
      <c r="D241" s="91">
        <v>-319402</v>
      </c>
      <c r="E241" s="75">
        <v>-316394</v>
      </c>
      <c r="F241" s="75">
        <v>-319669</v>
      </c>
      <c r="G241" s="75">
        <v>-336028</v>
      </c>
      <c r="H241" s="87">
        <v>-363553</v>
      </c>
      <c r="I241" s="87">
        <v>-364378</v>
      </c>
      <c r="J241" s="87">
        <v>-389768.7807</v>
      </c>
      <c r="K241" s="87">
        <v>-396457.72992000001</v>
      </c>
      <c r="L241" s="87">
        <v>-191029.93175999998</v>
      </c>
      <c r="M241" s="87">
        <v>-174872.28604042975</v>
      </c>
      <c r="N241" s="87">
        <v>-215033.95939820859</v>
      </c>
      <c r="O241" s="87">
        <v>-222892.12328778752</v>
      </c>
      <c r="P241" s="87">
        <v>-233247.75852068988</v>
      </c>
      <c r="Q241" s="87">
        <v>-241243.95594272017</v>
      </c>
      <c r="R241" s="80"/>
      <c r="S241" s="92">
        <v>743</v>
      </c>
      <c r="T241" s="93" t="s">
        <v>843</v>
      </c>
      <c r="U241" s="87">
        <v>-5190.9962619860235</v>
      </c>
      <c r="V241" s="87">
        <v>-5098.8525752594596</v>
      </c>
      <c r="W241" s="87">
        <v>-5100.3414385091583</v>
      </c>
      <c r="X241" s="87">
        <v>-5309.5057514852733</v>
      </c>
      <c r="Y241" s="87">
        <v>-5700.020382245496</v>
      </c>
      <c r="Z241" s="87">
        <v>-5681.8649617963511</v>
      </c>
      <c r="AA241" s="87">
        <v>-6020.8968842684135</v>
      </c>
      <c r="AB241" s="87">
        <v>-6069.1904829845535</v>
      </c>
      <c r="AC241" s="87">
        <v>-2909.3363147073605</v>
      </c>
      <c r="AD241" s="87">
        <v>-2645.9719479562682</v>
      </c>
      <c r="AE241" s="87">
        <v>-3234.3229209326701</v>
      </c>
      <c r="AF241" s="87">
        <v>-3333.9634027041734</v>
      </c>
      <c r="AG241" s="87">
        <v>-3470.8454885373931</v>
      </c>
      <c r="AH241" s="87">
        <v>-3573.1375665430442</v>
      </c>
    </row>
    <row r="242" spans="1:34" s="78" customFormat="1">
      <c r="A242" s="74">
        <v>17</v>
      </c>
      <c r="B242" s="89">
        <v>746</v>
      </c>
      <c r="C242" s="90" t="s">
        <v>844</v>
      </c>
      <c r="D242" s="91">
        <v>-32229</v>
      </c>
      <c r="E242" s="75">
        <v>-32657</v>
      </c>
      <c r="F242" s="75">
        <v>-31227</v>
      </c>
      <c r="G242" s="75">
        <v>-32011</v>
      </c>
      <c r="H242" s="87">
        <v>-33289</v>
      </c>
      <c r="I242" s="87">
        <v>-32858</v>
      </c>
      <c r="J242" s="87">
        <v>-34805.433920000003</v>
      </c>
      <c r="K242" s="87">
        <v>-35773.931210000002</v>
      </c>
      <c r="L242" s="87">
        <v>-16589.876329999999</v>
      </c>
      <c r="M242" s="87">
        <v>-17024.314372504141</v>
      </c>
      <c r="N242" s="87">
        <v>-17728.647178580344</v>
      </c>
      <c r="O242" s="87">
        <v>-18027.77859740561</v>
      </c>
      <c r="P242" s="87">
        <v>-18760.728021069735</v>
      </c>
      <c r="Q242" s="87">
        <v>-19157.951155969477</v>
      </c>
      <c r="R242" s="80"/>
      <c r="S242" s="92">
        <v>746</v>
      </c>
      <c r="T242" s="93" t="s">
        <v>844</v>
      </c>
      <c r="U242" s="87">
        <v>-6289.8126463700237</v>
      </c>
      <c r="V242" s="87">
        <v>-6442.4935884789902</v>
      </c>
      <c r="W242" s="87">
        <v>-6201.9860973187688</v>
      </c>
      <c r="X242" s="87">
        <v>-6427.9116465863453</v>
      </c>
      <c r="Y242" s="87">
        <v>-6779.8370672097763</v>
      </c>
      <c r="Z242" s="87">
        <v>-6797.2693421597023</v>
      </c>
      <c r="AA242" s="87">
        <v>-7279.9485295963195</v>
      </c>
      <c r="AB242" s="87">
        <v>-7555.2125047518484</v>
      </c>
      <c r="AC242" s="87">
        <v>-3574.6339862098685</v>
      </c>
      <c r="AD242" s="87">
        <v>-3724.417933166515</v>
      </c>
      <c r="AE242" s="87">
        <v>-3937.9491733852387</v>
      </c>
      <c r="AF242" s="87">
        <v>-4068.5575710687453</v>
      </c>
      <c r="AG242" s="87">
        <v>-4298.9752568904069</v>
      </c>
      <c r="AH242" s="87">
        <v>-4456.3738441427022</v>
      </c>
    </row>
    <row r="243" spans="1:34" s="78" customFormat="1">
      <c r="A243" s="74">
        <v>4</v>
      </c>
      <c r="B243" s="89">
        <v>747</v>
      </c>
      <c r="C243" s="90" t="s">
        <v>845</v>
      </c>
      <c r="D243" s="91">
        <v>-9758</v>
      </c>
      <c r="E243" s="75">
        <v>-9247</v>
      </c>
      <c r="F243" s="75">
        <v>-8778</v>
      </c>
      <c r="G243" s="75">
        <v>-8604</v>
      </c>
      <c r="H243" s="87">
        <v>-8233</v>
      </c>
      <c r="I243" s="87">
        <v>-8863</v>
      </c>
      <c r="J243" s="87">
        <v>-9284.7008499999993</v>
      </c>
      <c r="K243" s="87">
        <v>-10307.6857</v>
      </c>
      <c r="L243" s="87">
        <v>-3472.9720000000002</v>
      </c>
      <c r="M243" s="87">
        <v>-4511.9053751524043</v>
      </c>
      <c r="N243" s="87">
        <v>-3953.3294775412774</v>
      </c>
      <c r="O243" s="87">
        <v>-4051.2724640187121</v>
      </c>
      <c r="P243" s="87">
        <v>-4214.2891884037135</v>
      </c>
      <c r="Q243" s="87">
        <v>-4365.6206255732959</v>
      </c>
      <c r="R243" s="80"/>
      <c r="S243" s="92">
        <v>747</v>
      </c>
      <c r="T243" s="93" t="s">
        <v>845</v>
      </c>
      <c r="U243" s="87">
        <v>-6390.307793058284</v>
      </c>
      <c r="V243" s="87">
        <v>-6189.4243641231587</v>
      </c>
      <c r="W243" s="87">
        <v>-5947.1544715447153</v>
      </c>
      <c r="X243" s="87">
        <v>-5901.2345679012342</v>
      </c>
      <c r="Y243" s="87">
        <v>-5729.2971468336809</v>
      </c>
      <c r="Z243" s="87">
        <v>-6399.2779783393507</v>
      </c>
      <c r="AA243" s="87">
        <v>-6867.3822855029584</v>
      </c>
      <c r="AB243" s="87">
        <v>-7880.4936544342509</v>
      </c>
      <c r="AC243" s="87">
        <v>-2645.0662604722011</v>
      </c>
      <c r="AD243" s="87">
        <v>-3492.1868228733783</v>
      </c>
      <c r="AE243" s="87">
        <v>-3100.6505706206099</v>
      </c>
      <c r="AF243" s="87">
        <v>-3220.4073640848269</v>
      </c>
      <c r="AG243" s="87">
        <v>-3390.417689785771</v>
      </c>
      <c r="AH243" s="87">
        <v>-3563.7719392435069</v>
      </c>
    </row>
    <row r="244" spans="1:34" s="78" customFormat="1">
      <c r="A244" s="74">
        <v>17</v>
      </c>
      <c r="B244" s="89">
        <v>748</v>
      </c>
      <c r="C244" s="90" t="s">
        <v>846</v>
      </c>
      <c r="D244" s="91">
        <v>-32431</v>
      </c>
      <c r="E244" s="75">
        <v>-32767</v>
      </c>
      <c r="F244" s="75">
        <v>-32821</v>
      </c>
      <c r="G244" s="75">
        <v>-32768</v>
      </c>
      <c r="H244" s="87">
        <v>-32572</v>
      </c>
      <c r="I244" s="87">
        <v>-32844</v>
      </c>
      <c r="J244" s="87">
        <v>-34601.038739999996</v>
      </c>
      <c r="K244" s="87">
        <v>-35926.369909999994</v>
      </c>
      <c r="L244" s="87">
        <v>-21840.947700000001</v>
      </c>
      <c r="M244" s="87">
        <v>-16529.120966232018</v>
      </c>
      <c r="N244" s="87">
        <v>-23649.347754518381</v>
      </c>
      <c r="O244" s="87">
        <v>-24212.018506477671</v>
      </c>
      <c r="P244" s="87">
        <v>-25176.008491011999</v>
      </c>
      <c r="Q244" s="87">
        <v>-25904.64613286742</v>
      </c>
      <c r="R244" s="80"/>
      <c r="S244" s="92">
        <v>748</v>
      </c>
      <c r="T244" s="93" t="s">
        <v>846</v>
      </c>
      <c r="U244" s="87">
        <v>-5933.2235638492502</v>
      </c>
      <c r="V244" s="87">
        <v>-6106.4107342527022</v>
      </c>
      <c r="W244" s="87">
        <v>-6142.8036683511136</v>
      </c>
      <c r="X244" s="87">
        <v>-6242.7128976947997</v>
      </c>
      <c r="Y244" s="87">
        <v>-6330.8066083576286</v>
      </c>
      <c r="Z244" s="87">
        <v>-6524.4338498212155</v>
      </c>
      <c r="AA244" s="87">
        <v>-6881.6703937947486</v>
      </c>
      <c r="AB244" s="87">
        <v>-7336.4039023892165</v>
      </c>
      <c r="AC244" s="87">
        <v>-4603.9097175379429</v>
      </c>
      <c r="AD244" s="87">
        <v>-3548.5446471086343</v>
      </c>
      <c r="AE244" s="87">
        <v>-5170.386478906511</v>
      </c>
      <c r="AF244" s="87">
        <v>-5382.8409307420343</v>
      </c>
      <c r="AG244" s="87">
        <v>-5689.4934442964968</v>
      </c>
      <c r="AH244" s="87">
        <v>-5949.6201499465824</v>
      </c>
    </row>
    <row r="245" spans="1:34" s="78" customFormat="1">
      <c r="A245" s="74">
        <v>17</v>
      </c>
      <c r="B245" s="89">
        <v>791</v>
      </c>
      <c r="C245" s="90" t="s">
        <v>863</v>
      </c>
      <c r="D245" s="91">
        <v>-38878</v>
      </c>
      <c r="E245" s="75">
        <v>-40426</v>
      </c>
      <c r="F245" s="75">
        <v>-37811</v>
      </c>
      <c r="G245" s="75">
        <v>-37453</v>
      </c>
      <c r="H245" s="87">
        <v>-38082</v>
      </c>
      <c r="I245" s="87">
        <v>-39007</v>
      </c>
      <c r="J245" s="87">
        <v>-38620.839119999997</v>
      </c>
      <c r="K245" s="87">
        <v>-40748.837729999999</v>
      </c>
      <c r="L245" s="87">
        <v>-15523.972099999999</v>
      </c>
      <c r="M245" s="87">
        <v>-15159.75237255454</v>
      </c>
      <c r="N245" s="87">
        <v>-16065.692782730743</v>
      </c>
      <c r="O245" s="87">
        <v>-16449.235157143536</v>
      </c>
      <c r="P245" s="87">
        <v>-16694.122985703321</v>
      </c>
      <c r="Q245" s="87">
        <v>-16877.273087325637</v>
      </c>
      <c r="R245" s="80"/>
      <c r="S245" s="92">
        <v>791</v>
      </c>
      <c r="T245" s="93" t="s">
        <v>863</v>
      </c>
      <c r="U245" s="87">
        <v>-6848.3353884093713</v>
      </c>
      <c r="V245" s="87">
        <v>-7240.9099050689592</v>
      </c>
      <c r="W245" s="87">
        <v>-6941.6192399485954</v>
      </c>
      <c r="X245" s="87">
        <v>-7065.2707036408228</v>
      </c>
      <c r="Y245" s="87">
        <v>-7280.0611737717454</v>
      </c>
      <c r="Z245" s="87">
        <v>-7497.0209494522396</v>
      </c>
      <c r="AA245" s="87">
        <v>-7526.9614344182419</v>
      </c>
      <c r="AB245" s="87">
        <v>-8102.7714714655003</v>
      </c>
      <c r="AC245" s="87">
        <v>-3153.9967696058511</v>
      </c>
      <c r="AD245" s="87">
        <v>-3134.1228804123507</v>
      </c>
      <c r="AE245" s="87">
        <v>-3377.2740766724287</v>
      </c>
      <c r="AF245" s="87">
        <v>-3515.5450218302067</v>
      </c>
      <c r="AG245" s="87">
        <v>-3624.4296538652457</v>
      </c>
      <c r="AH245" s="87">
        <v>-3719.9191287911917</v>
      </c>
    </row>
    <row r="246" spans="1:34" s="78" customFormat="1">
      <c r="A246" s="74">
        <v>11</v>
      </c>
      <c r="B246" s="89">
        <v>749</v>
      </c>
      <c r="C246" s="90" t="s">
        <v>847</v>
      </c>
      <c r="D246" s="91">
        <v>-105787</v>
      </c>
      <c r="E246" s="75">
        <v>-107196</v>
      </c>
      <c r="F246" s="75">
        <v>-109576</v>
      </c>
      <c r="G246" s="75">
        <v>-115129</v>
      </c>
      <c r="H246" s="87">
        <v>-121021</v>
      </c>
      <c r="I246" s="87">
        <v>-126823</v>
      </c>
      <c r="J246" s="87">
        <v>-131906.74289999998</v>
      </c>
      <c r="K246" s="87">
        <v>-140700.86433000001</v>
      </c>
      <c r="L246" s="87">
        <v>-62182.37328</v>
      </c>
      <c r="M246" s="87">
        <v>-61649.096173393482</v>
      </c>
      <c r="N246" s="87">
        <v>-65362.510868751699</v>
      </c>
      <c r="O246" s="87">
        <v>-66878.978205594671</v>
      </c>
      <c r="P246" s="87">
        <v>-69027.145473265657</v>
      </c>
      <c r="Q246" s="87">
        <v>-70361.163839551053</v>
      </c>
      <c r="R246" s="80"/>
      <c r="S246" s="92">
        <v>749</v>
      </c>
      <c r="T246" s="93" t="s">
        <v>847</v>
      </c>
      <c r="U246" s="87">
        <v>-4853.9506286133801</v>
      </c>
      <c r="V246" s="87">
        <v>-4924.4762954796024</v>
      </c>
      <c r="W246" s="87">
        <v>-5059.6112111557468</v>
      </c>
      <c r="X246" s="87">
        <v>-5311.8482974993085</v>
      </c>
      <c r="Y246" s="87">
        <v>-5649.1154366802029</v>
      </c>
      <c r="Z246" s="87">
        <v>-5967.8603359841891</v>
      </c>
      <c r="AA246" s="87">
        <v>-6194.8406941248286</v>
      </c>
      <c r="AB246" s="87">
        <v>-6626.8304601544842</v>
      </c>
      <c r="AC246" s="87">
        <v>-2968.9826814362109</v>
      </c>
      <c r="AD246" s="87">
        <v>-2957.6423034635136</v>
      </c>
      <c r="AE246" s="87">
        <v>-3151.367381936826</v>
      </c>
      <c r="AF246" s="87">
        <v>-3242.3027200074985</v>
      </c>
      <c r="AG246" s="87">
        <v>-3365.8643199368862</v>
      </c>
      <c r="AH246" s="87">
        <v>-3451.276001351403</v>
      </c>
    </row>
    <row r="247" spans="1:34" s="78" customFormat="1">
      <c r="A247" s="74">
        <v>19</v>
      </c>
      <c r="B247" s="89">
        <v>751</v>
      </c>
      <c r="C247" s="90" t="s">
        <v>848</v>
      </c>
      <c r="D247" s="91">
        <v>-19957</v>
      </c>
      <c r="E247" s="75">
        <v>-19390</v>
      </c>
      <c r="F247" s="75">
        <v>-18765</v>
      </c>
      <c r="G247" s="75">
        <v>-19959</v>
      </c>
      <c r="H247" s="87">
        <v>-21159</v>
      </c>
      <c r="I247" s="87">
        <v>-19765</v>
      </c>
      <c r="J247" s="87">
        <v>-20501.996150000003</v>
      </c>
      <c r="K247" s="87">
        <v>-21040.912940000002</v>
      </c>
      <c r="L247" s="87">
        <v>-8260.7199299999993</v>
      </c>
      <c r="M247" s="87">
        <v>-9335.9139265284193</v>
      </c>
      <c r="N247" s="87">
        <v>-9155.8506516249727</v>
      </c>
      <c r="O247" s="87">
        <v>-9468.4094039461415</v>
      </c>
      <c r="P247" s="87">
        <v>-9839.2673277077192</v>
      </c>
      <c r="Q247" s="87">
        <v>-10187.962382798247</v>
      </c>
      <c r="R247" s="80"/>
      <c r="S247" s="92">
        <v>751</v>
      </c>
      <c r="T247" s="93" t="s">
        <v>848</v>
      </c>
      <c r="U247" s="87">
        <v>-6163.372452130945</v>
      </c>
      <c r="V247" s="87">
        <v>-6116.719242902208</v>
      </c>
      <c r="W247" s="87">
        <v>-6033.7620578778142</v>
      </c>
      <c r="X247" s="87">
        <v>-6554.6798029556649</v>
      </c>
      <c r="Y247" s="87">
        <v>-7081.325301204819</v>
      </c>
      <c r="Z247" s="87">
        <v>-6700</v>
      </c>
      <c r="AA247" s="87">
        <v>-7059.9160296143264</v>
      </c>
      <c r="AB247" s="87">
        <v>-7313.4907681612804</v>
      </c>
      <c r="AC247" s="87">
        <v>-2941.8518269230763</v>
      </c>
      <c r="AD247" s="87">
        <v>-3376.4607329216706</v>
      </c>
      <c r="AE247" s="87">
        <v>-3366.1215630974166</v>
      </c>
      <c r="AF247" s="87">
        <v>-3535.6271112569607</v>
      </c>
      <c r="AG247" s="87">
        <v>-3725.5839938310182</v>
      </c>
      <c r="AH247" s="87">
        <v>-3918.4470703070178</v>
      </c>
    </row>
    <row r="248" spans="1:34" s="78" customFormat="1">
      <c r="A248" s="74">
        <v>1</v>
      </c>
      <c r="B248" s="89">
        <v>753</v>
      </c>
      <c r="C248" s="90" t="s">
        <v>849</v>
      </c>
      <c r="D248" s="91">
        <v>-86107</v>
      </c>
      <c r="E248" s="75">
        <v>-95170</v>
      </c>
      <c r="F248" s="75">
        <v>-100843</v>
      </c>
      <c r="G248" s="75">
        <v>-104674</v>
      </c>
      <c r="H248" s="87">
        <v>-112711</v>
      </c>
      <c r="I248" s="87">
        <v>-114306</v>
      </c>
      <c r="J248" s="87">
        <v>-114249.00793000001</v>
      </c>
      <c r="K248" s="87">
        <v>-117834.29954000001</v>
      </c>
      <c r="L248" s="87">
        <v>-65464.71428</v>
      </c>
      <c r="M248" s="87">
        <v>-68778.62094198649</v>
      </c>
      <c r="N248" s="87">
        <v>-71822.095040420812</v>
      </c>
      <c r="O248" s="87">
        <v>-75414.540439904973</v>
      </c>
      <c r="P248" s="87">
        <v>-79270.070566570648</v>
      </c>
      <c r="Q248" s="87">
        <v>-82617.596505723093</v>
      </c>
      <c r="R248" s="80"/>
      <c r="S248" s="92">
        <v>753</v>
      </c>
      <c r="T248" s="93" t="s">
        <v>849</v>
      </c>
      <c r="U248" s="87">
        <v>-4438.7339553585243</v>
      </c>
      <c r="V248" s="87">
        <v>-4777.1308101596223</v>
      </c>
      <c r="W248" s="87">
        <v>-4965.18956179222</v>
      </c>
      <c r="X248" s="87">
        <v>-5065.0343559469657</v>
      </c>
      <c r="Y248" s="87">
        <v>-5324.0906943788377</v>
      </c>
      <c r="Z248" s="87">
        <v>-5270.7151749896257</v>
      </c>
      <c r="AA248" s="87">
        <v>-5148.6709296980625</v>
      </c>
      <c r="AB248" s="87">
        <v>-5279.3144955197131</v>
      </c>
      <c r="AC248" s="87">
        <v>-2863.0970601355784</v>
      </c>
      <c r="AD248" s="87">
        <v>-2959.4931558513981</v>
      </c>
      <c r="AE248" s="87">
        <v>-3042.7933841900021</v>
      </c>
      <c r="AF248" s="87">
        <v>-3147.5183822998738</v>
      </c>
      <c r="AG248" s="87">
        <v>-3261.8743546445007</v>
      </c>
      <c r="AH248" s="87">
        <v>-3354.2120297886036</v>
      </c>
    </row>
    <row r="249" spans="1:34" s="78" customFormat="1">
      <c r="A249" s="74">
        <v>1</v>
      </c>
      <c r="B249" s="89">
        <v>755</v>
      </c>
      <c r="C249" s="90" t="s">
        <v>850</v>
      </c>
      <c r="D249" s="91">
        <v>-31060</v>
      </c>
      <c r="E249" s="75">
        <v>-29402</v>
      </c>
      <c r="F249" s="75">
        <v>-29686</v>
      </c>
      <c r="G249" s="75">
        <v>-30432</v>
      </c>
      <c r="H249" s="87">
        <v>-33428</v>
      </c>
      <c r="I249" s="87">
        <v>-33516</v>
      </c>
      <c r="J249" s="87">
        <v>-33661.109510000002</v>
      </c>
      <c r="K249" s="87">
        <v>-35364.677490000002</v>
      </c>
      <c r="L249" s="87">
        <v>-18637.762870000002</v>
      </c>
      <c r="M249" s="87">
        <v>-18808.16396300319</v>
      </c>
      <c r="N249" s="87">
        <v>-19784.689918474342</v>
      </c>
      <c r="O249" s="87">
        <v>-20241.979911532198</v>
      </c>
      <c r="P249" s="87">
        <v>-21121.651903048685</v>
      </c>
      <c r="Q249" s="87">
        <v>-21870.655147566144</v>
      </c>
      <c r="R249" s="80"/>
      <c r="S249" s="92">
        <v>755</v>
      </c>
      <c r="T249" s="93" t="s">
        <v>850</v>
      </c>
      <c r="U249" s="87">
        <v>-5024.2639922355229</v>
      </c>
      <c r="V249" s="87">
        <v>-4759.1453544836513</v>
      </c>
      <c r="W249" s="87">
        <v>-4830.1334201106411</v>
      </c>
      <c r="X249" s="87">
        <v>-4961.1998695793936</v>
      </c>
      <c r="Y249" s="87">
        <v>-5439.8698128559809</v>
      </c>
      <c r="Z249" s="87">
        <v>-5450.6423808749387</v>
      </c>
      <c r="AA249" s="87">
        <v>-5430.9631348822204</v>
      </c>
      <c r="AB249" s="87">
        <v>-5688.383060961879</v>
      </c>
      <c r="AC249" s="87">
        <v>-3014.8435571012619</v>
      </c>
      <c r="AD249" s="87">
        <v>-3037.9848106934564</v>
      </c>
      <c r="AE249" s="87">
        <v>-3191.0790191087644</v>
      </c>
      <c r="AF249" s="87">
        <v>-3261.153522077042</v>
      </c>
      <c r="AG249" s="87">
        <v>-3400.1371382885841</v>
      </c>
      <c r="AH249" s="87">
        <v>-3517.8792259234588</v>
      </c>
    </row>
    <row r="250" spans="1:34" s="78" customFormat="1">
      <c r="A250" s="74">
        <v>19</v>
      </c>
      <c r="B250" s="89">
        <v>758</v>
      </c>
      <c r="C250" s="90" t="s">
        <v>851</v>
      </c>
      <c r="D250" s="91">
        <v>-57736</v>
      </c>
      <c r="E250" s="75">
        <v>-60969</v>
      </c>
      <c r="F250" s="75">
        <v>-59144</v>
      </c>
      <c r="G250" s="75">
        <v>-61129</v>
      </c>
      <c r="H250" s="87">
        <v>-63496</v>
      </c>
      <c r="I250" s="87">
        <v>-62923</v>
      </c>
      <c r="J250" s="87">
        <v>-62730.933729999997</v>
      </c>
      <c r="K250" s="87">
        <v>-63808.018090000005</v>
      </c>
      <c r="L250" s="87">
        <v>-25827.02895</v>
      </c>
      <c r="M250" s="87">
        <v>-28401.76751663215</v>
      </c>
      <c r="N250" s="87">
        <v>-27922.776047424839</v>
      </c>
      <c r="O250" s="87">
        <v>-28477.26437381699</v>
      </c>
      <c r="P250" s="87">
        <v>-29384.393146298513</v>
      </c>
      <c r="Q250" s="87">
        <v>-29986.77192914976</v>
      </c>
      <c r="R250" s="80"/>
      <c r="S250" s="92">
        <v>758</v>
      </c>
      <c r="T250" s="93" t="s">
        <v>851</v>
      </c>
      <c r="U250" s="87">
        <v>-6574.3566385789118</v>
      </c>
      <c r="V250" s="87">
        <v>-7045.9956084594942</v>
      </c>
      <c r="W250" s="87">
        <v>-6921.4745465184324</v>
      </c>
      <c r="X250" s="87">
        <v>-7239.3415442918049</v>
      </c>
      <c r="Y250" s="87">
        <v>-7647.3563772130556</v>
      </c>
      <c r="Z250" s="87">
        <v>-7612.2671183159937</v>
      </c>
      <c r="AA250" s="87">
        <v>-7662.2613570294361</v>
      </c>
      <c r="AB250" s="87">
        <v>-7844.6051253995583</v>
      </c>
      <c r="AC250" s="87">
        <v>-3241.3439947289157</v>
      </c>
      <c r="AD250" s="87">
        <v>-3604.7426725005903</v>
      </c>
      <c r="AE250" s="87">
        <v>-3580.7612269075198</v>
      </c>
      <c r="AF250" s="87">
        <v>-3690.1988303507828</v>
      </c>
      <c r="AG250" s="87">
        <v>-3848.6435031170286</v>
      </c>
      <c r="AH250" s="87">
        <v>-3968.0788578999286</v>
      </c>
    </row>
    <row r="251" spans="1:34" s="78" customFormat="1">
      <c r="A251" s="74">
        <v>14</v>
      </c>
      <c r="B251" s="89">
        <v>759</v>
      </c>
      <c r="C251" s="90" t="s">
        <v>852</v>
      </c>
      <c r="D251" s="91">
        <v>-13080</v>
      </c>
      <c r="E251" s="75">
        <v>-13305</v>
      </c>
      <c r="F251" s="75">
        <v>-12968</v>
      </c>
      <c r="G251" s="75">
        <v>-13070</v>
      </c>
      <c r="H251" s="87">
        <v>-13442</v>
      </c>
      <c r="I251" s="87">
        <v>-13871</v>
      </c>
      <c r="J251" s="87">
        <v>-14705.42445</v>
      </c>
      <c r="K251" s="87">
        <v>-14559.88213</v>
      </c>
      <c r="L251" s="87">
        <v>-5027.1916799999999</v>
      </c>
      <c r="M251" s="87">
        <v>-5401.7288472465607</v>
      </c>
      <c r="N251" s="87">
        <v>-5660.3046700289451</v>
      </c>
      <c r="O251" s="87">
        <v>-5807.2116157967976</v>
      </c>
      <c r="P251" s="87">
        <v>-6092.9841979063749</v>
      </c>
      <c r="Q251" s="87">
        <v>-6204.8687175956493</v>
      </c>
      <c r="R251" s="80"/>
      <c r="S251" s="92">
        <v>759</v>
      </c>
      <c r="T251" s="93" t="s">
        <v>852</v>
      </c>
      <c r="U251" s="87">
        <v>-5881.294964028777</v>
      </c>
      <c r="V251" s="87">
        <v>-6086.4592863677944</v>
      </c>
      <c r="W251" s="87">
        <v>-6134.342478713339</v>
      </c>
      <c r="X251" s="87">
        <v>-6268.5851318944842</v>
      </c>
      <c r="Y251" s="87">
        <v>-6550.6822612085771</v>
      </c>
      <c r="Z251" s="87">
        <v>-6911.3104135525655</v>
      </c>
      <c r="AA251" s="87">
        <v>-7363.7578617926893</v>
      </c>
      <c r="AB251" s="87">
        <v>-7497.3646395468595</v>
      </c>
      <c r="AC251" s="87">
        <v>-2659.8897777777779</v>
      </c>
      <c r="AD251" s="87">
        <v>-2907.2814032543383</v>
      </c>
      <c r="AE251" s="87">
        <v>-3096.4467560333396</v>
      </c>
      <c r="AF251" s="87">
        <v>-3235.2153848450125</v>
      </c>
      <c r="AG251" s="87">
        <v>-3450.1609274668031</v>
      </c>
      <c r="AH251" s="87">
        <v>-3572.1754275162057</v>
      </c>
    </row>
    <row r="252" spans="1:34" s="78" customFormat="1">
      <c r="A252" s="74">
        <v>2</v>
      </c>
      <c r="B252" s="89">
        <v>761</v>
      </c>
      <c r="C252" s="90" t="s">
        <v>853</v>
      </c>
      <c r="D252" s="91">
        <v>-48479</v>
      </c>
      <c r="E252" s="75">
        <v>-49470</v>
      </c>
      <c r="F252" s="75">
        <v>-48051</v>
      </c>
      <c r="G252" s="75">
        <v>-49693</v>
      </c>
      <c r="H252" s="87">
        <v>-52088</v>
      </c>
      <c r="I252" s="87">
        <v>-52124</v>
      </c>
      <c r="J252" s="87">
        <v>-53807.642540000008</v>
      </c>
      <c r="K252" s="87">
        <v>-58540.250650000002</v>
      </c>
      <c r="L252" s="87">
        <v>-21263.923879999998</v>
      </c>
      <c r="M252" s="87">
        <v>-21216.934612682144</v>
      </c>
      <c r="N252" s="87">
        <v>-22612.266558001036</v>
      </c>
      <c r="O252" s="87">
        <v>-23121.655161301605</v>
      </c>
      <c r="P252" s="87">
        <v>-23828.003131890873</v>
      </c>
      <c r="Q252" s="87">
        <v>-24244.68336580852</v>
      </c>
      <c r="R252" s="80"/>
      <c r="S252" s="92">
        <v>761</v>
      </c>
      <c r="T252" s="93" t="s">
        <v>853</v>
      </c>
      <c r="U252" s="87">
        <v>-5331.4637633344337</v>
      </c>
      <c r="V252" s="87">
        <v>-5480.2259887005648</v>
      </c>
      <c r="W252" s="87">
        <v>-5387.4873864783049</v>
      </c>
      <c r="X252" s="87">
        <v>-5629.0212958767561</v>
      </c>
      <c r="Y252" s="87">
        <v>-5979.5660658936977</v>
      </c>
      <c r="Z252" s="87">
        <v>-6028.683784408975</v>
      </c>
      <c r="AA252" s="87">
        <v>-6283.7373046829389</v>
      </c>
      <c r="AB252" s="87">
        <v>-6947.5730655115121</v>
      </c>
      <c r="AC252" s="87">
        <v>-2541.0998900573613</v>
      </c>
      <c r="AD252" s="87">
        <v>-2560.2672393727698</v>
      </c>
      <c r="AE252" s="87">
        <v>-2753.563877009381</v>
      </c>
      <c r="AF252" s="87">
        <v>-2840.149264378038</v>
      </c>
      <c r="AG252" s="87">
        <v>-2951.2017750669893</v>
      </c>
      <c r="AH252" s="87">
        <v>-3025.2911611939758</v>
      </c>
    </row>
    <row r="253" spans="1:34" s="78" customFormat="1">
      <c r="A253" s="74">
        <v>11</v>
      </c>
      <c r="B253" s="89">
        <v>762</v>
      </c>
      <c r="C253" s="90" t="s">
        <v>854</v>
      </c>
      <c r="D253" s="91">
        <v>-26247</v>
      </c>
      <c r="E253" s="75">
        <v>-27047</v>
      </c>
      <c r="F253" s="75">
        <v>-25920</v>
      </c>
      <c r="G253" s="75">
        <v>-26303</v>
      </c>
      <c r="H253" s="87">
        <v>-26353</v>
      </c>
      <c r="I253" s="87">
        <v>-26291</v>
      </c>
      <c r="J253" s="87">
        <v>-26015.628140000001</v>
      </c>
      <c r="K253" s="87">
        <v>-29308.782879999999</v>
      </c>
      <c r="L253" s="87">
        <v>-10054.565490000001</v>
      </c>
      <c r="M253" s="87">
        <v>-9530.0827123425443</v>
      </c>
      <c r="N253" s="87">
        <v>-11233.928221241837</v>
      </c>
      <c r="O253" s="87">
        <v>-11562.189945026919</v>
      </c>
      <c r="P253" s="87">
        <v>-12071.071841650592</v>
      </c>
      <c r="Q253" s="87">
        <v>-12495.273259136571</v>
      </c>
      <c r="R253" s="80"/>
      <c r="S253" s="92">
        <v>762</v>
      </c>
      <c r="T253" s="93" t="s">
        <v>854</v>
      </c>
      <c r="U253" s="87">
        <v>-6135.3436185133241</v>
      </c>
      <c r="V253" s="87">
        <v>-6441.2955465587047</v>
      </c>
      <c r="W253" s="87">
        <v>-6360.7361963190178</v>
      </c>
      <c r="X253" s="87">
        <v>-6630.4512225863373</v>
      </c>
      <c r="Y253" s="87">
        <v>-6762.3813189633047</v>
      </c>
      <c r="Z253" s="87">
        <v>-6844.8320749804734</v>
      </c>
      <c r="AA253" s="87">
        <v>-6887.9079004500927</v>
      </c>
      <c r="AB253" s="87">
        <v>-7981.6946840958599</v>
      </c>
      <c r="AC253" s="87">
        <v>-2778.2717573915447</v>
      </c>
      <c r="AD253" s="87">
        <v>-2680.0007627509967</v>
      </c>
      <c r="AE253" s="87">
        <v>-3212.4473037580315</v>
      </c>
      <c r="AF253" s="87">
        <v>-3359.1487347550606</v>
      </c>
      <c r="AG253" s="87">
        <v>-3559.7380836480661</v>
      </c>
      <c r="AH253" s="87">
        <v>-3739.9800236864926</v>
      </c>
    </row>
    <row r="254" spans="1:34" s="78" customFormat="1">
      <c r="A254" s="74">
        <v>18</v>
      </c>
      <c r="B254" s="89">
        <v>765</v>
      </c>
      <c r="C254" s="90" t="s">
        <v>855</v>
      </c>
      <c r="D254" s="91">
        <v>-65409</v>
      </c>
      <c r="E254" s="75">
        <v>-65397</v>
      </c>
      <c r="F254" s="75">
        <v>-65093</v>
      </c>
      <c r="G254" s="75">
        <v>-67664</v>
      </c>
      <c r="H254" s="87">
        <v>-70365</v>
      </c>
      <c r="I254" s="87">
        <v>-74011</v>
      </c>
      <c r="J254" s="87">
        <v>-75373.514890000006</v>
      </c>
      <c r="K254" s="87">
        <v>-77344.06194</v>
      </c>
      <c r="L254" s="87">
        <v>-34976.7019</v>
      </c>
      <c r="M254" s="87">
        <v>-35025.316041828206</v>
      </c>
      <c r="N254" s="87">
        <v>-37772.619941828591</v>
      </c>
      <c r="O254" s="87">
        <v>-38907.068149525774</v>
      </c>
      <c r="P254" s="87">
        <v>-40157.438852015119</v>
      </c>
      <c r="Q254" s="87">
        <v>-41344.938841396666</v>
      </c>
      <c r="R254" s="80"/>
      <c r="S254" s="92">
        <v>765</v>
      </c>
      <c r="T254" s="93" t="s">
        <v>855</v>
      </c>
      <c r="U254" s="87">
        <v>-6215.8129810890432</v>
      </c>
      <c r="V254" s="87">
        <v>-6245.5352879381144</v>
      </c>
      <c r="W254" s="87">
        <v>-6245.130960376091</v>
      </c>
      <c r="X254" s="87">
        <v>-6513.0426412551742</v>
      </c>
      <c r="Y254" s="87">
        <v>-6807.7592879256963</v>
      </c>
      <c r="Z254" s="87">
        <v>-7184.8364236481893</v>
      </c>
      <c r="AA254" s="87">
        <v>-7283.8727183996916</v>
      </c>
      <c r="AB254" s="87">
        <v>-7469.9692814371256</v>
      </c>
      <c r="AC254" s="87">
        <v>-3446.6596275128104</v>
      </c>
      <c r="AD254" s="87">
        <v>-3468.5399130350766</v>
      </c>
      <c r="AE254" s="87">
        <v>-3759.5919121955399</v>
      </c>
      <c r="AF254" s="87">
        <v>-3891.0959245450322</v>
      </c>
      <c r="AG254" s="87">
        <v>-4036.3291639375934</v>
      </c>
      <c r="AH254" s="87">
        <v>-4176.2564486259262</v>
      </c>
    </row>
    <row r="255" spans="1:34" s="78" customFormat="1">
      <c r="A255" s="74">
        <v>10</v>
      </c>
      <c r="B255" s="89">
        <v>768</v>
      </c>
      <c r="C255" s="90" t="s">
        <v>856</v>
      </c>
      <c r="D255" s="91">
        <v>-19166</v>
      </c>
      <c r="E255" s="75">
        <v>-19518</v>
      </c>
      <c r="F255" s="75">
        <v>-17849</v>
      </c>
      <c r="G255" s="75">
        <v>-18113</v>
      </c>
      <c r="H255" s="87">
        <v>-18362</v>
      </c>
      <c r="I255" s="87">
        <v>-18979</v>
      </c>
      <c r="J255" s="87">
        <v>-19986.095390000002</v>
      </c>
      <c r="K255" s="87">
        <v>-19660.230469999999</v>
      </c>
      <c r="L255" s="87">
        <v>-7102.67472</v>
      </c>
      <c r="M255" s="87">
        <v>-7185.6973712316249</v>
      </c>
      <c r="N255" s="87">
        <v>-7631.2053466142443</v>
      </c>
      <c r="O255" s="87">
        <v>-7986.3606566452181</v>
      </c>
      <c r="P255" s="87">
        <v>-8187.8741337981282</v>
      </c>
      <c r="Q255" s="87">
        <v>-8494.1192441089552</v>
      </c>
      <c r="R255" s="80"/>
      <c r="S255" s="92">
        <v>768</v>
      </c>
      <c r="T255" s="93" t="s">
        <v>856</v>
      </c>
      <c r="U255" s="87">
        <v>-7035.9765051395007</v>
      </c>
      <c r="V255" s="87">
        <v>-7334.8365276211953</v>
      </c>
      <c r="W255" s="87">
        <v>-6896.831530139104</v>
      </c>
      <c r="X255" s="87">
        <v>-7159.288537549407</v>
      </c>
      <c r="Y255" s="87">
        <v>-7368.3788121990365</v>
      </c>
      <c r="Z255" s="87">
        <v>-7646.65592264303</v>
      </c>
      <c r="AA255" s="87">
        <v>-8224.7306131687255</v>
      </c>
      <c r="AB255" s="87">
        <v>-8277.9917768421055</v>
      </c>
      <c r="AC255" s="87">
        <v>-3037.9275962360994</v>
      </c>
      <c r="AD255" s="87">
        <v>-3133.7537598044592</v>
      </c>
      <c r="AE255" s="87">
        <v>-3385.6279266256629</v>
      </c>
      <c r="AF255" s="87">
        <v>-3600.7036323918928</v>
      </c>
      <c r="AG255" s="87">
        <v>-3747.3108163835827</v>
      </c>
      <c r="AH255" s="87">
        <v>-3937.9319629619636</v>
      </c>
    </row>
    <row r="256" spans="1:34" s="78" customFormat="1">
      <c r="A256" s="74">
        <v>18</v>
      </c>
      <c r="B256" s="89">
        <v>777</v>
      </c>
      <c r="C256" s="90" t="s">
        <v>857</v>
      </c>
      <c r="D256" s="91">
        <v>-57167</v>
      </c>
      <c r="E256" s="75">
        <v>-55704</v>
      </c>
      <c r="F256" s="75">
        <v>-55267</v>
      </c>
      <c r="G256" s="75">
        <v>-57996</v>
      </c>
      <c r="H256" s="87">
        <v>-56336</v>
      </c>
      <c r="I256" s="87">
        <v>-58668</v>
      </c>
      <c r="J256" s="87">
        <v>-58122.132509999996</v>
      </c>
      <c r="K256" s="87">
        <v>-59702.031539999996</v>
      </c>
      <c r="L256" s="87">
        <v>-18592.875050000002</v>
      </c>
      <c r="M256" s="87">
        <v>-18877.134307324268</v>
      </c>
      <c r="N256" s="87">
        <v>-20668.044317252014</v>
      </c>
      <c r="O256" s="87">
        <v>-20942.267359511792</v>
      </c>
      <c r="P256" s="87">
        <v>-21446.033162595231</v>
      </c>
      <c r="Q256" s="87">
        <v>-21932.050264909714</v>
      </c>
      <c r="R256" s="80"/>
      <c r="S256" s="92">
        <v>777</v>
      </c>
      <c r="T256" s="93" t="s">
        <v>857</v>
      </c>
      <c r="U256" s="87">
        <v>-6857.845489443378</v>
      </c>
      <c r="V256" s="87">
        <v>-6803.9574935873943</v>
      </c>
      <c r="W256" s="87">
        <v>-6864.6130915414233</v>
      </c>
      <c r="X256" s="87">
        <v>-7376.748918850165</v>
      </c>
      <c r="Y256" s="87">
        <v>-7290.7984987705449</v>
      </c>
      <c r="Z256" s="87">
        <v>-7725.5728206478798</v>
      </c>
      <c r="AA256" s="87">
        <v>-7741.3602171017574</v>
      </c>
      <c r="AB256" s="87">
        <v>-8103.9814768562501</v>
      </c>
      <c r="AC256" s="87">
        <v>-2596.0451061156109</v>
      </c>
      <c r="AD256" s="87">
        <v>-2684.0799526978908</v>
      </c>
      <c r="AE256" s="87">
        <v>-2991.4668283763226</v>
      </c>
      <c r="AF256" s="87">
        <v>-3083.8267353131782</v>
      </c>
      <c r="AG256" s="87">
        <v>-3211.445517010367</v>
      </c>
      <c r="AH256" s="87">
        <v>-3337.7035861984045</v>
      </c>
    </row>
    <row r="257" spans="1:34" s="78" customFormat="1">
      <c r="A257" s="74">
        <v>11</v>
      </c>
      <c r="B257" s="89">
        <v>778</v>
      </c>
      <c r="C257" s="90" t="s">
        <v>858</v>
      </c>
      <c r="D257" s="91">
        <v>-43591</v>
      </c>
      <c r="E257" s="75">
        <v>-43606</v>
      </c>
      <c r="F257" s="75">
        <v>-43048</v>
      </c>
      <c r="G257" s="75">
        <v>-45464</v>
      </c>
      <c r="H257" s="87">
        <v>-47948</v>
      </c>
      <c r="I257" s="87">
        <v>-49043</v>
      </c>
      <c r="J257" s="87">
        <v>-49948.00776</v>
      </c>
      <c r="K257" s="87">
        <v>-51461.923889999998</v>
      </c>
      <c r="L257" s="87">
        <v>-18627.635030000001</v>
      </c>
      <c r="M257" s="87">
        <v>-18470.920376048431</v>
      </c>
      <c r="N257" s="87">
        <v>-19789.113427123892</v>
      </c>
      <c r="O257" s="87">
        <v>-20181.164843244551</v>
      </c>
      <c r="P257" s="87">
        <v>-20694.23646497056</v>
      </c>
      <c r="Q257" s="87">
        <v>-21050.64019668708</v>
      </c>
      <c r="R257" s="80"/>
      <c r="S257" s="92">
        <v>778</v>
      </c>
      <c r="T257" s="93" t="s">
        <v>858</v>
      </c>
      <c r="U257" s="87">
        <v>-5898.6468200270638</v>
      </c>
      <c r="V257" s="87">
        <v>-5963.6214442013134</v>
      </c>
      <c r="W257" s="87">
        <v>-5924.5802367189654</v>
      </c>
      <c r="X257" s="87">
        <v>-6363.0510846745974</v>
      </c>
      <c r="Y257" s="87">
        <v>-6787.6557191392976</v>
      </c>
      <c r="Z257" s="87">
        <v>-7075.8909248304717</v>
      </c>
      <c r="AA257" s="87">
        <v>-7248.2960034828038</v>
      </c>
      <c r="AB257" s="87">
        <v>-7609.333711370693</v>
      </c>
      <c r="AC257" s="87">
        <v>-2804.0998088213159</v>
      </c>
      <c r="AD257" s="87">
        <v>-2813.9732443705716</v>
      </c>
      <c r="AE257" s="87">
        <v>-3050.1099610240281</v>
      </c>
      <c r="AF257" s="87">
        <v>-3145.4433982613077</v>
      </c>
      <c r="AG257" s="87">
        <v>-3259.4481752985603</v>
      </c>
      <c r="AH257" s="87">
        <v>-3351.4790951579494</v>
      </c>
    </row>
    <row r="258" spans="1:34" s="78" customFormat="1">
      <c r="A258" s="74">
        <v>7</v>
      </c>
      <c r="B258" s="89">
        <v>781</v>
      </c>
      <c r="C258" s="90" t="s">
        <v>859</v>
      </c>
      <c r="D258" s="91">
        <v>-23518</v>
      </c>
      <c r="E258" s="75">
        <v>-24415</v>
      </c>
      <c r="F258" s="75">
        <v>-24827</v>
      </c>
      <c r="G258" s="75">
        <v>-24659</v>
      </c>
      <c r="H258" s="87">
        <v>-24753</v>
      </c>
      <c r="I258" s="87">
        <v>-24951</v>
      </c>
      <c r="J258" s="87">
        <v>-24574.481</v>
      </c>
      <c r="K258" s="87">
        <v>-27343.053050000002</v>
      </c>
      <c r="L258" s="87">
        <v>-8832.6268900000014</v>
      </c>
      <c r="M258" s="87">
        <v>-9094.2260962253386</v>
      </c>
      <c r="N258" s="87">
        <v>-9618.2154422567146</v>
      </c>
      <c r="O258" s="87">
        <v>-9996.9249468003272</v>
      </c>
      <c r="P258" s="87">
        <v>-10371.270762980925</v>
      </c>
      <c r="Q258" s="87">
        <v>-10678.348207926989</v>
      </c>
      <c r="R258" s="80"/>
      <c r="S258" s="92">
        <v>781</v>
      </c>
      <c r="T258" s="93" t="s">
        <v>859</v>
      </c>
      <c r="U258" s="87">
        <v>-5821.287128712871</v>
      </c>
      <c r="V258" s="87">
        <v>-6176.3217809258795</v>
      </c>
      <c r="W258" s="87">
        <v>-6433.5320031096135</v>
      </c>
      <c r="X258" s="87">
        <v>-6570.476951771916</v>
      </c>
      <c r="Y258" s="87">
        <v>-6768.6628383921243</v>
      </c>
      <c r="Z258" s="87">
        <v>-6871.6606995318098</v>
      </c>
      <c r="AA258" s="87">
        <v>-6856.7190290178578</v>
      </c>
      <c r="AB258" s="87">
        <v>-7803.382719748859</v>
      </c>
      <c r="AC258" s="87">
        <v>-2600.8913103651357</v>
      </c>
      <c r="AD258" s="87">
        <v>-2730.1789541354965</v>
      </c>
      <c r="AE258" s="87">
        <v>-2941.3502881519003</v>
      </c>
      <c r="AF258" s="87">
        <v>-3106.5646198882309</v>
      </c>
      <c r="AG258" s="87">
        <v>-3272.726652881327</v>
      </c>
      <c r="AH258" s="87">
        <v>-3418.1652394132484</v>
      </c>
    </row>
    <row r="259" spans="1:34" s="78" customFormat="1">
      <c r="A259" s="74">
        <v>4</v>
      </c>
      <c r="B259" s="89">
        <v>783</v>
      </c>
      <c r="C259" s="90" t="s">
        <v>860</v>
      </c>
      <c r="D259" s="91">
        <v>-38132</v>
      </c>
      <c r="E259" s="75">
        <v>-35283</v>
      </c>
      <c r="F259" s="75">
        <v>-35124</v>
      </c>
      <c r="G259" s="75">
        <v>-36486</v>
      </c>
      <c r="H259" s="87">
        <v>-37710</v>
      </c>
      <c r="I259" s="87">
        <v>-38421</v>
      </c>
      <c r="J259" s="87">
        <v>-38834.249129999997</v>
      </c>
      <c r="K259" s="87">
        <v>-42327.748450000006</v>
      </c>
      <c r="L259" s="87">
        <v>-13134.881869999999</v>
      </c>
      <c r="M259" s="87">
        <v>-16059.066011261619</v>
      </c>
      <c r="N259" s="87">
        <v>-13887.114361281694</v>
      </c>
      <c r="O259" s="87">
        <v>-13971.295284007092</v>
      </c>
      <c r="P259" s="87">
        <v>-14192.725721332799</v>
      </c>
      <c r="Q259" s="87">
        <v>-14409.450345668207</v>
      </c>
      <c r="R259" s="80"/>
      <c r="S259" s="92">
        <v>783</v>
      </c>
      <c r="T259" s="93" t="s">
        <v>860</v>
      </c>
      <c r="U259" s="87">
        <v>-5393.4936350777934</v>
      </c>
      <c r="V259" s="87">
        <v>-5049.0841442472811</v>
      </c>
      <c r="W259" s="87">
        <v>-5088.2225119513259</v>
      </c>
      <c r="X259" s="87">
        <v>-5356.9226251651735</v>
      </c>
      <c r="Y259" s="87">
        <v>-5610.7722065168873</v>
      </c>
      <c r="Z259" s="87">
        <v>-5781.0713210953954</v>
      </c>
      <c r="AA259" s="87">
        <v>-5894.6947677595617</v>
      </c>
      <c r="AB259" s="87">
        <v>-6594.1343589344142</v>
      </c>
      <c r="AC259" s="87">
        <v>-2052.0046664583656</v>
      </c>
      <c r="AD259" s="87">
        <v>-2538.5814118339581</v>
      </c>
      <c r="AE259" s="87">
        <v>-2219.8072828135701</v>
      </c>
      <c r="AF259" s="87">
        <v>-2258.8998033964576</v>
      </c>
      <c r="AG259" s="87">
        <v>-2319.8309449710359</v>
      </c>
      <c r="AH259" s="87">
        <v>-2380.9402421791488</v>
      </c>
    </row>
    <row r="260" spans="1:34" s="78" customFormat="1">
      <c r="A260" s="74">
        <v>9</v>
      </c>
      <c r="B260" s="89">
        <v>831</v>
      </c>
      <c r="C260" s="90" t="s">
        <v>864</v>
      </c>
      <c r="D260" s="91">
        <v>-23314</v>
      </c>
      <c r="E260" s="75">
        <v>-24298</v>
      </c>
      <c r="F260" s="75">
        <v>-25077</v>
      </c>
      <c r="G260" s="75">
        <v>-23986</v>
      </c>
      <c r="H260" s="87">
        <v>-24464</v>
      </c>
      <c r="I260" s="87">
        <v>-25507</v>
      </c>
      <c r="J260" s="87">
        <v>-25375.523399999998</v>
      </c>
      <c r="K260" s="87">
        <v>-27625.159589999999</v>
      </c>
      <c r="L260" s="87">
        <v>-11815.709130000001</v>
      </c>
      <c r="M260" s="87">
        <v>-11952.954628678874</v>
      </c>
      <c r="N260" s="87">
        <v>-13060.433386302651</v>
      </c>
      <c r="O260" s="87">
        <v>-13560.767504649144</v>
      </c>
      <c r="P260" s="87">
        <v>-14173.433849367488</v>
      </c>
      <c r="Q260" s="87">
        <v>-14658.808850679583</v>
      </c>
      <c r="R260" s="80"/>
      <c r="S260" s="92">
        <v>831</v>
      </c>
      <c r="T260" s="93" t="s">
        <v>864</v>
      </c>
      <c r="U260" s="87">
        <v>-4841.952232606438</v>
      </c>
      <c r="V260" s="87">
        <v>-5028.5596026490066</v>
      </c>
      <c r="W260" s="87">
        <v>-5252.8278173439467</v>
      </c>
      <c r="X260" s="87">
        <v>-5087.1686108165432</v>
      </c>
      <c r="Y260" s="87">
        <v>-5237.4223934917582</v>
      </c>
      <c r="Z260" s="87">
        <v>-5511.4520311149527</v>
      </c>
      <c r="AA260" s="87">
        <v>-5522.4207616974963</v>
      </c>
      <c r="AB260" s="87">
        <v>-6059.4778657600345</v>
      </c>
      <c r="AC260" s="87">
        <v>-2605.448540242558</v>
      </c>
      <c r="AD260" s="87">
        <v>-2655.6220014838641</v>
      </c>
      <c r="AE260" s="87">
        <v>-2922.4509703071499</v>
      </c>
      <c r="AF260" s="87">
        <v>-3056.9809523555327</v>
      </c>
      <c r="AG260" s="87">
        <v>-3216.8483543730113</v>
      </c>
      <c r="AH260" s="87">
        <v>-3350.5848801553329</v>
      </c>
    </row>
    <row r="261" spans="1:34" s="78" customFormat="1">
      <c r="A261" s="74">
        <v>17</v>
      </c>
      <c r="B261" s="89">
        <v>832</v>
      </c>
      <c r="C261" s="90" t="s">
        <v>865</v>
      </c>
      <c r="D261" s="91">
        <v>-27518</v>
      </c>
      <c r="E261" s="75">
        <v>-27375</v>
      </c>
      <c r="F261" s="75">
        <v>-27880</v>
      </c>
      <c r="G261" s="75">
        <v>-28788</v>
      </c>
      <c r="H261" s="87">
        <v>-28126</v>
      </c>
      <c r="I261" s="87">
        <v>-28839</v>
      </c>
      <c r="J261" s="87">
        <v>-29662.669739999998</v>
      </c>
      <c r="K261" s="87">
        <v>-30517.452809999999</v>
      </c>
      <c r="L261" s="87">
        <v>-13296.072769999999</v>
      </c>
      <c r="M261" s="87">
        <v>-13504.748876024983</v>
      </c>
      <c r="N261" s="87">
        <v>-15265.898820846638</v>
      </c>
      <c r="O261" s="87">
        <v>-15738.661609846498</v>
      </c>
      <c r="P261" s="87">
        <v>-16190.95771287905</v>
      </c>
      <c r="Q261" s="87">
        <v>-16888.219769482108</v>
      </c>
      <c r="R261" s="80"/>
      <c r="S261" s="92">
        <v>832</v>
      </c>
      <c r="T261" s="93" t="s">
        <v>865</v>
      </c>
      <c r="U261" s="87">
        <v>-6553.4651107406526</v>
      </c>
      <c r="V261" s="87">
        <v>-6623.5180256472295</v>
      </c>
      <c r="W261" s="87">
        <v>-6870.3794972893047</v>
      </c>
      <c r="X261" s="87">
        <v>-7154.0755467196814</v>
      </c>
      <c r="Y261" s="87">
        <v>-7073.9436619718308</v>
      </c>
      <c r="Z261" s="87">
        <v>-7364.4024514811035</v>
      </c>
      <c r="AA261" s="87">
        <v>-7580.5442729363658</v>
      </c>
      <c r="AB261" s="87">
        <v>-7978.4190352941177</v>
      </c>
      <c r="AC261" s="87">
        <v>-3558.9059876873657</v>
      </c>
      <c r="AD261" s="87">
        <v>-3666.7794938976335</v>
      </c>
      <c r="AE261" s="87">
        <v>-4205.4817688282747</v>
      </c>
      <c r="AF261" s="87">
        <v>-4398.7315846412803</v>
      </c>
      <c r="AG261" s="87">
        <v>-4590.5749115052586</v>
      </c>
      <c r="AH261" s="87">
        <v>-4858.5212225207442</v>
      </c>
    </row>
    <row r="262" spans="1:34" s="78" customFormat="1">
      <c r="A262" s="74">
        <v>2</v>
      </c>
      <c r="B262" s="89">
        <v>833</v>
      </c>
      <c r="C262" s="90" t="s">
        <v>866</v>
      </c>
      <c r="D262" s="91">
        <v>-9184</v>
      </c>
      <c r="E262" s="75">
        <v>-9440</v>
      </c>
      <c r="F262" s="75">
        <v>-9328</v>
      </c>
      <c r="G262" s="75">
        <v>-9870</v>
      </c>
      <c r="H262" s="87">
        <v>-9711</v>
      </c>
      <c r="I262" s="87">
        <v>-9438</v>
      </c>
      <c r="J262" s="87">
        <v>-10436.352789999999</v>
      </c>
      <c r="K262" s="87">
        <v>-11455.182279999999</v>
      </c>
      <c r="L262" s="87">
        <v>-4758.2549500000005</v>
      </c>
      <c r="M262" s="87">
        <v>-5021.738250964042</v>
      </c>
      <c r="N262" s="87">
        <v>-5258.2820203746733</v>
      </c>
      <c r="O262" s="87">
        <v>-5429.1856584432289</v>
      </c>
      <c r="P262" s="87">
        <v>-5680.5837860472802</v>
      </c>
      <c r="Q262" s="87">
        <v>-5916.7129945293109</v>
      </c>
      <c r="R262" s="80"/>
      <c r="S262" s="92">
        <v>833</v>
      </c>
      <c r="T262" s="93" t="s">
        <v>866</v>
      </c>
      <c r="U262" s="87">
        <v>-5624.0048989589714</v>
      </c>
      <c r="V262" s="87">
        <v>-5819.9753390875458</v>
      </c>
      <c r="W262" s="87">
        <v>-5639.6614268440144</v>
      </c>
      <c r="X262" s="87">
        <v>-5938.6281588447655</v>
      </c>
      <c r="Y262" s="87">
        <v>-5924.9542403904825</v>
      </c>
      <c r="Z262" s="87">
        <v>-5688.9692585895118</v>
      </c>
      <c r="AA262" s="87">
        <v>-6223.2276624925462</v>
      </c>
      <c r="AB262" s="87">
        <v>-6774.2059609698399</v>
      </c>
      <c r="AC262" s="87">
        <v>-2833.9815068493153</v>
      </c>
      <c r="AD262" s="87">
        <v>-2985.5756545565055</v>
      </c>
      <c r="AE262" s="87">
        <v>-3120.6421485903106</v>
      </c>
      <c r="AF262" s="87">
        <v>-3216.3422147175525</v>
      </c>
      <c r="AG262" s="87">
        <v>-3355.335963406545</v>
      </c>
      <c r="AH262" s="87">
        <v>-3490.6861324656702</v>
      </c>
    </row>
    <row r="263" spans="1:34" s="78" customFormat="1">
      <c r="A263" s="74">
        <v>5</v>
      </c>
      <c r="B263" s="89">
        <v>834</v>
      </c>
      <c r="C263" s="90" t="s">
        <v>867</v>
      </c>
      <c r="D263" s="91">
        <v>-31703</v>
      </c>
      <c r="E263" s="75">
        <v>-31837</v>
      </c>
      <c r="F263" s="75">
        <v>-32008</v>
      </c>
      <c r="G263" s="75">
        <v>-31880</v>
      </c>
      <c r="H263" s="87">
        <v>-34162</v>
      </c>
      <c r="I263" s="87">
        <v>-33325</v>
      </c>
      <c r="J263" s="87">
        <v>-34531.839249999997</v>
      </c>
      <c r="K263" s="87">
        <v>-35543.510590000005</v>
      </c>
      <c r="L263" s="87">
        <v>-14377.983970000001</v>
      </c>
      <c r="M263" s="87">
        <v>-15251.851375596478</v>
      </c>
      <c r="N263" s="87">
        <v>-15336.622174656264</v>
      </c>
      <c r="O263" s="87">
        <v>-15418.147750794664</v>
      </c>
      <c r="P263" s="87">
        <v>-15729.320502991899</v>
      </c>
      <c r="Q263" s="87">
        <v>-16050.456420760916</v>
      </c>
      <c r="R263" s="80"/>
      <c r="S263" s="92">
        <v>834</v>
      </c>
      <c r="T263" s="93" t="s">
        <v>867</v>
      </c>
      <c r="U263" s="87">
        <v>-5048.248407643312</v>
      </c>
      <c r="V263" s="87">
        <v>-5101.2658227848096</v>
      </c>
      <c r="W263" s="87">
        <v>-5200.3249390739238</v>
      </c>
      <c r="X263" s="87">
        <v>-5242.5587896727511</v>
      </c>
      <c r="Y263" s="87">
        <v>-5679.4679966749791</v>
      </c>
      <c r="Z263" s="87">
        <v>-5539.3949468085102</v>
      </c>
      <c r="AA263" s="87">
        <v>-5787.1357885034349</v>
      </c>
      <c r="AB263" s="87">
        <v>-6045.8429307705401</v>
      </c>
      <c r="AC263" s="87">
        <v>-2458.6155899452806</v>
      </c>
      <c r="AD263" s="87">
        <v>-2631.8984254696247</v>
      </c>
      <c r="AE263" s="87">
        <v>-2670.0247518551992</v>
      </c>
      <c r="AF263" s="87">
        <v>-2707.3130378919514</v>
      </c>
      <c r="AG263" s="87">
        <v>-2784.9363496798687</v>
      </c>
      <c r="AH263" s="87">
        <v>-2863.0853408421185</v>
      </c>
    </row>
    <row r="264" spans="1:34" s="78" customFormat="1">
      <c r="A264" s="74">
        <v>6</v>
      </c>
      <c r="B264" s="89">
        <v>837</v>
      </c>
      <c r="C264" s="90" t="s">
        <v>868</v>
      </c>
      <c r="D264" s="91">
        <v>-1123428</v>
      </c>
      <c r="E264" s="75">
        <v>-1144922</v>
      </c>
      <c r="F264" s="75">
        <v>-1137741</v>
      </c>
      <c r="G264" s="75">
        <v>-1179864</v>
      </c>
      <c r="H264" s="87">
        <v>-1211877</v>
      </c>
      <c r="I264" s="87">
        <v>-1285910</v>
      </c>
      <c r="J264" s="87">
        <v>-1315996.9418800001</v>
      </c>
      <c r="K264" s="87">
        <v>-1442527.8465699998</v>
      </c>
      <c r="L264" s="87">
        <v>-578643.42122000002</v>
      </c>
      <c r="M264" s="87">
        <v>-614078.39155659871</v>
      </c>
      <c r="N264" s="87">
        <v>-678734.92864585528</v>
      </c>
      <c r="O264" s="87">
        <v>-711759.62617784238</v>
      </c>
      <c r="P264" s="87">
        <v>-748749.8836058717</v>
      </c>
      <c r="Q264" s="87">
        <v>-782675.71049070172</v>
      </c>
      <c r="R264" s="80"/>
      <c r="S264" s="92">
        <v>837</v>
      </c>
      <c r="T264" s="93" t="s">
        <v>868</v>
      </c>
      <c r="U264" s="87">
        <v>-4990.3961477980438</v>
      </c>
      <c r="V264" s="87">
        <v>-5015.5602477724142</v>
      </c>
      <c r="W264" s="87">
        <v>-4907.1653159545049</v>
      </c>
      <c r="X264" s="87">
        <v>-5015.596903574663</v>
      </c>
      <c r="Y264" s="87">
        <v>-5088.9266817838252</v>
      </c>
      <c r="Z264" s="87">
        <v>-5335.5268890373391</v>
      </c>
      <c r="AA264" s="87">
        <v>-5388.5053491276421</v>
      </c>
      <c r="AB264" s="87">
        <v>-5793.0751361195771</v>
      </c>
      <c r="AC264" s="87">
        <v>-2305.738096494234</v>
      </c>
      <c r="AD264" s="87">
        <v>-2419.1267498280381</v>
      </c>
      <c r="AE264" s="87">
        <v>-2645.2531651994077</v>
      </c>
      <c r="AF264" s="87">
        <v>-2746.081562160115</v>
      </c>
      <c r="AG264" s="87">
        <v>-2861.3515272869668</v>
      </c>
      <c r="AH264" s="87">
        <v>-2963.9846342552196</v>
      </c>
    </row>
    <row r="265" spans="1:34" s="78" customFormat="1">
      <c r="A265" s="74">
        <v>11</v>
      </c>
      <c r="B265" s="89">
        <v>844</v>
      </c>
      <c r="C265" s="90" t="s">
        <v>869</v>
      </c>
      <c r="D265" s="91">
        <v>-10692</v>
      </c>
      <c r="E265" s="75">
        <v>-10489</v>
      </c>
      <c r="F265" s="75">
        <v>-10804</v>
      </c>
      <c r="G265" s="75">
        <v>-10989</v>
      </c>
      <c r="H265" s="87">
        <v>-11784</v>
      </c>
      <c r="I265" s="87">
        <v>-12151</v>
      </c>
      <c r="J265" s="87">
        <v>-12057.206679999999</v>
      </c>
      <c r="K265" s="87">
        <v>-12073.398640000001</v>
      </c>
      <c r="L265" s="87">
        <v>-3705.1754999999998</v>
      </c>
      <c r="M265" s="87">
        <v>-3528.7432408004656</v>
      </c>
      <c r="N265" s="87">
        <v>-4059.0180303439597</v>
      </c>
      <c r="O265" s="87">
        <v>-4214.2245064530898</v>
      </c>
      <c r="P265" s="87">
        <v>-4389.4431575255949</v>
      </c>
      <c r="Q265" s="87">
        <v>-4553.668339001445</v>
      </c>
      <c r="R265" s="80"/>
      <c r="S265" s="92">
        <v>844</v>
      </c>
      <c r="T265" s="93" t="s">
        <v>869</v>
      </c>
      <c r="U265" s="87">
        <v>-6649.253731343284</v>
      </c>
      <c r="V265" s="87">
        <v>-6510.862818125388</v>
      </c>
      <c r="W265" s="87">
        <v>-6816.4037854889593</v>
      </c>
      <c r="X265" s="87">
        <v>-7012.763241863433</v>
      </c>
      <c r="Y265" s="87">
        <v>-7752.6315789473683</v>
      </c>
      <c r="Z265" s="87">
        <v>-8084.4976713240194</v>
      </c>
      <c r="AA265" s="87">
        <v>-8152.2695605138597</v>
      </c>
      <c r="AB265" s="87">
        <v>-8378.4862179042339</v>
      </c>
      <c r="AC265" s="87">
        <v>-2560.591223220456</v>
      </c>
      <c r="AD265" s="87">
        <v>-2460.7693450491392</v>
      </c>
      <c r="AE265" s="87">
        <v>-2854.4430593136144</v>
      </c>
      <c r="AF265" s="87">
        <v>-2984.5782623605451</v>
      </c>
      <c r="AG265" s="87">
        <v>-3130.8439069369433</v>
      </c>
      <c r="AH265" s="87">
        <v>-3273.6652329269914</v>
      </c>
    </row>
    <row r="266" spans="1:34" s="78" customFormat="1">
      <c r="A266" s="74">
        <v>19</v>
      </c>
      <c r="B266" s="89">
        <v>845</v>
      </c>
      <c r="C266" s="90" t="s">
        <v>870</v>
      </c>
      <c r="D266" s="91">
        <v>-21218</v>
      </c>
      <c r="E266" s="75">
        <v>-20316</v>
      </c>
      <c r="F266" s="75">
        <v>-20536</v>
      </c>
      <c r="G266" s="75">
        <v>-20560</v>
      </c>
      <c r="H266" s="87">
        <v>-21241</v>
      </c>
      <c r="I266" s="87">
        <v>-21670</v>
      </c>
      <c r="J266" s="87">
        <v>-20896.890609999999</v>
      </c>
      <c r="K266" s="87">
        <v>-23473.658299999999</v>
      </c>
      <c r="L266" s="87">
        <v>-8975.3263699999989</v>
      </c>
      <c r="M266" s="87">
        <v>-10117.998841022938</v>
      </c>
      <c r="N266" s="87">
        <v>-9813.6714545916129</v>
      </c>
      <c r="O266" s="87">
        <v>-10023.768288232213</v>
      </c>
      <c r="P266" s="87">
        <v>-10604.230302949827</v>
      </c>
      <c r="Q266" s="87">
        <v>-10859.709409147963</v>
      </c>
      <c r="R266" s="80"/>
      <c r="S266" s="92">
        <v>845</v>
      </c>
      <c r="T266" s="93" t="s">
        <v>870</v>
      </c>
      <c r="U266" s="87">
        <v>-6641.0015649452271</v>
      </c>
      <c r="V266" s="87">
        <v>-6555.6631171345598</v>
      </c>
      <c r="W266" s="87">
        <v>-6693.61147327249</v>
      </c>
      <c r="X266" s="87">
        <v>-6714.5656433703462</v>
      </c>
      <c r="Y266" s="87">
        <v>-7077.9740086637785</v>
      </c>
      <c r="Z266" s="87">
        <v>-7408.5470085470088</v>
      </c>
      <c r="AA266" s="87">
        <v>-7250.8294968771679</v>
      </c>
      <c r="AB266" s="87">
        <v>-8198.9725113517288</v>
      </c>
      <c r="AC266" s="87">
        <v>-3246.0493200723322</v>
      </c>
      <c r="AD266" s="87">
        <v>-3722.5897134006395</v>
      </c>
      <c r="AE266" s="87">
        <v>-3667.2912760058343</v>
      </c>
      <c r="AF266" s="87">
        <v>-3801.2014744907901</v>
      </c>
      <c r="AG266" s="87">
        <v>-4081.6898779637513</v>
      </c>
      <c r="AH266" s="87">
        <v>-4240.4175748332536</v>
      </c>
    </row>
    <row r="267" spans="1:34" s="78" customFormat="1">
      <c r="A267" s="74">
        <v>14</v>
      </c>
      <c r="B267" s="89">
        <v>846</v>
      </c>
      <c r="C267" s="90" t="s">
        <v>871</v>
      </c>
      <c r="D267" s="91">
        <v>-34149</v>
      </c>
      <c r="E267" s="75">
        <v>-33857</v>
      </c>
      <c r="F267" s="75">
        <v>-33266</v>
      </c>
      <c r="G267" s="75">
        <v>-32323</v>
      </c>
      <c r="H267" s="87">
        <v>-32900</v>
      </c>
      <c r="I267" s="87">
        <v>-31950</v>
      </c>
      <c r="J267" s="87">
        <v>-33501.274319999997</v>
      </c>
      <c r="K267" s="87">
        <v>-35081.471469999997</v>
      </c>
      <c r="L267" s="87">
        <v>-12036.203670000001</v>
      </c>
      <c r="M267" s="87">
        <v>-12044.768845144201</v>
      </c>
      <c r="N267" s="87">
        <v>-13260.768550012786</v>
      </c>
      <c r="O267" s="87">
        <v>-13698.26682924685</v>
      </c>
      <c r="P267" s="87">
        <v>-14319.133492868197</v>
      </c>
      <c r="Q267" s="87">
        <v>-14562.483447656799</v>
      </c>
      <c r="R267" s="80"/>
      <c r="S267" s="92">
        <v>846</v>
      </c>
      <c r="T267" s="93" t="s">
        <v>871</v>
      </c>
      <c r="U267" s="87">
        <v>-6229.2958774170011</v>
      </c>
      <c r="V267" s="87">
        <v>-6313.0710423270557</v>
      </c>
      <c r="W267" s="87">
        <v>-6313.5319795027517</v>
      </c>
      <c r="X267" s="87">
        <v>-6266.5761923226055</v>
      </c>
      <c r="Y267" s="87">
        <v>-6481.4814814814818</v>
      </c>
      <c r="Z267" s="87">
        <v>-6397.6772126551868</v>
      </c>
      <c r="AA267" s="87">
        <v>-6765.2007915993536</v>
      </c>
      <c r="AB267" s="87">
        <v>-7215.44045043192</v>
      </c>
      <c r="AC267" s="87">
        <v>-2554.372595500849</v>
      </c>
      <c r="AD267" s="87">
        <v>-2600.3386971382129</v>
      </c>
      <c r="AE267" s="87">
        <v>-2911.8947189312221</v>
      </c>
      <c r="AF267" s="87">
        <v>-3058.3315090973097</v>
      </c>
      <c r="AG267" s="87">
        <v>-3249.1793721053318</v>
      </c>
      <c r="AH267" s="87">
        <v>-3360.0561715867093</v>
      </c>
    </row>
    <row r="268" spans="1:34" s="78" customFormat="1">
      <c r="A268" s="74">
        <v>12</v>
      </c>
      <c r="B268" s="89">
        <v>848</v>
      </c>
      <c r="C268" s="90" t="s">
        <v>872</v>
      </c>
      <c r="D268" s="91">
        <v>-28629</v>
      </c>
      <c r="E268" s="75">
        <v>-29425</v>
      </c>
      <c r="F268" s="75">
        <v>-29223</v>
      </c>
      <c r="G268" s="75">
        <v>-29638</v>
      </c>
      <c r="H268" s="87">
        <v>-30447</v>
      </c>
      <c r="I268" s="87">
        <v>-30758</v>
      </c>
      <c r="J268" s="87">
        <v>-31254.170040000001</v>
      </c>
      <c r="K268" s="87">
        <v>-32204.972510000003</v>
      </c>
      <c r="L268" s="87">
        <v>-12630.639509999999</v>
      </c>
      <c r="M268" s="87">
        <v>-12029.431944831433</v>
      </c>
      <c r="N268" s="87">
        <v>-14294.837611152547</v>
      </c>
      <c r="O268" s="87">
        <v>-14779.217100443862</v>
      </c>
      <c r="P268" s="87">
        <v>-15343.419109620418</v>
      </c>
      <c r="Q268" s="87">
        <v>-15758.654367729936</v>
      </c>
      <c r="R268" s="80"/>
      <c r="S268" s="92">
        <v>848</v>
      </c>
      <c r="T268" s="93" t="s">
        <v>872</v>
      </c>
      <c r="U268" s="87">
        <v>-6042.4229632756433</v>
      </c>
      <c r="V268" s="87">
        <v>-6323.8770685579202</v>
      </c>
      <c r="W268" s="87">
        <v>-6393.1306059943117</v>
      </c>
      <c r="X268" s="87">
        <v>-6612.6729138777337</v>
      </c>
      <c r="Y268" s="87">
        <v>-6981.6555835817471</v>
      </c>
      <c r="Z268" s="87">
        <v>-7141.3977246343165</v>
      </c>
      <c r="AA268" s="87">
        <v>-7369.5284225418536</v>
      </c>
      <c r="AB268" s="87">
        <v>-7741.5799302884616</v>
      </c>
      <c r="AC268" s="87">
        <v>-3107.9329502952751</v>
      </c>
      <c r="AD268" s="87">
        <v>-3008.8624174165661</v>
      </c>
      <c r="AE268" s="87">
        <v>-3629.0524526916847</v>
      </c>
      <c r="AF268" s="87">
        <v>-3806.1336854091842</v>
      </c>
      <c r="AG268" s="87">
        <v>-4007.1609061427048</v>
      </c>
      <c r="AH268" s="87">
        <v>-4172.2675053560852</v>
      </c>
    </row>
    <row r="269" spans="1:34" s="78" customFormat="1">
      <c r="A269" s="74">
        <v>16</v>
      </c>
      <c r="B269" s="89">
        <v>849</v>
      </c>
      <c r="C269" s="90" t="s">
        <v>873</v>
      </c>
      <c r="D269" s="91">
        <v>-17813</v>
      </c>
      <c r="E269" s="75">
        <v>-18577</v>
      </c>
      <c r="F269" s="75">
        <v>-17908</v>
      </c>
      <c r="G269" s="75">
        <v>-18837</v>
      </c>
      <c r="H269" s="87">
        <v>-19337</v>
      </c>
      <c r="I269" s="87">
        <v>-19119</v>
      </c>
      <c r="J269" s="87">
        <v>-19521.378089999998</v>
      </c>
      <c r="K269" s="87">
        <v>-20516.9715</v>
      </c>
      <c r="L269" s="87">
        <v>-9827.5959999999995</v>
      </c>
      <c r="M269" s="87">
        <v>-9419.8357067737834</v>
      </c>
      <c r="N269" s="87">
        <v>-10398.229337567665</v>
      </c>
      <c r="O269" s="87">
        <v>-10823.11652047176</v>
      </c>
      <c r="P269" s="87">
        <v>-11020.942842906392</v>
      </c>
      <c r="Q269" s="87">
        <v>-11347.726206472938</v>
      </c>
      <c r="R269" s="80"/>
      <c r="S269" s="92">
        <v>849</v>
      </c>
      <c r="T269" s="93" t="s">
        <v>873</v>
      </c>
      <c r="U269" s="87">
        <v>-5379.9456357595891</v>
      </c>
      <c r="V269" s="87">
        <v>-5747.8341584158416</v>
      </c>
      <c r="W269" s="87">
        <v>-5610.2756892230582</v>
      </c>
      <c r="X269" s="87">
        <v>-6053.0205655526988</v>
      </c>
      <c r="Y269" s="87">
        <v>-6375.535773161886</v>
      </c>
      <c r="Z269" s="87">
        <v>-6446.0552933243425</v>
      </c>
      <c r="AA269" s="87">
        <v>-6644.4445507147711</v>
      </c>
      <c r="AB269" s="87">
        <v>-7067.5065449534968</v>
      </c>
      <c r="AC269" s="87">
        <v>-3556.8570394498729</v>
      </c>
      <c r="AD269" s="87">
        <v>-3490.1206768335619</v>
      </c>
      <c r="AE269" s="87">
        <v>-3943.2041477313865</v>
      </c>
      <c r="AF269" s="87">
        <v>-4196.6330052236372</v>
      </c>
      <c r="AG269" s="87">
        <v>-4366.4591295191731</v>
      </c>
      <c r="AH269" s="87">
        <v>-4592.3618804018361</v>
      </c>
    </row>
    <row r="270" spans="1:34" s="78" customFormat="1">
      <c r="A270" s="74">
        <v>13</v>
      </c>
      <c r="B270" s="89">
        <v>850</v>
      </c>
      <c r="C270" s="90" t="s">
        <v>874</v>
      </c>
      <c r="D270" s="91">
        <v>-13177</v>
      </c>
      <c r="E270" s="75">
        <v>-13389</v>
      </c>
      <c r="F270" s="75">
        <v>-12650</v>
      </c>
      <c r="G270" s="75">
        <v>-13627</v>
      </c>
      <c r="H270" s="87">
        <v>-17370</v>
      </c>
      <c r="I270" s="87">
        <v>-13058</v>
      </c>
      <c r="J270" s="87">
        <v>-14757.94283</v>
      </c>
      <c r="K270" s="87">
        <v>-15693.83066</v>
      </c>
      <c r="L270" s="87">
        <v>-6770.6903000000002</v>
      </c>
      <c r="M270" s="87">
        <v>-5722.8618696705098</v>
      </c>
      <c r="N270" s="87">
        <v>-7603.1621094919492</v>
      </c>
      <c r="O270" s="87">
        <v>-7914.5439999004057</v>
      </c>
      <c r="P270" s="87">
        <v>-8207.2971663981534</v>
      </c>
      <c r="Q270" s="87">
        <v>-8451.3634647131821</v>
      </c>
      <c r="R270" s="80"/>
      <c r="S270" s="92">
        <v>850</v>
      </c>
      <c r="T270" s="93" t="s">
        <v>874</v>
      </c>
      <c r="U270" s="87">
        <v>-5420.4031262854796</v>
      </c>
      <c r="V270" s="87">
        <v>-5505.3453947368425</v>
      </c>
      <c r="W270" s="87">
        <v>-5306.2080536912754</v>
      </c>
      <c r="X270" s="87">
        <v>-5663.7572734829591</v>
      </c>
      <c r="Y270" s="87">
        <v>-7273.869346733668</v>
      </c>
      <c r="Z270" s="87">
        <v>-5438.5672636401496</v>
      </c>
      <c r="AA270" s="87">
        <v>-6182.6321030582321</v>
      </c>
      <c r="AB270" s="87">
        <v>-6520.0792106356457</v>
      </c>
      <c r="AC270" s="87">
        <v>-2828.1914369256474</v>
      </c>
      <c r="AD270" s="87">
        <v>-2394.5028743391254</v>
      </c>
      <c r="AE270" s="87">
        <v>-3190.5841835887327</v>
      </c>
      <c r="AF270" s="87">
        <v>-3329.6356751789676</v>
      </c>
      <c r="AG270" s="87">
        <v>-3465.9194114857069</v>
      </c>
      <c r="AH270" s="87">
        <v>-3588.6893693049606</v>
      </c>
    </row>
    <row r="271" spans="1:34" s="78" customFormat="1">
      <c r="A271" s="74">
        <v>19</v>
      </c>
      <c r="B271" s="89">
        <v>851</v>
      </c>
      <c r="C271" s="90" t="s">
        <v>875</v>
      </c>
      <c r="D271" s="91">
        <v>-115086</v>
      </c>
      <c r="E271" s="75">
        <v>-114719</v>
      </c>
      <c r="F271" s="75">
        <v>-114320</v>
      </c>
      <c r="G271" s="75">
        <v>-117401</v>
      </c>
      <c r="H271" s="87">
        <v>-122326</v>
      </c>
      <c r="I271" s="87">
        <v>-123851</v>
      </c>
      <c r="J271" s="87">
        <v>-127830.8388</v>
      </c>
      <c r="K271" s="87">
        <v>-133913.77259000001</v>
      </c>
      <c r="L271" s="87">
        <v>-52269.686219999996</v>
      </c>
      <c r="M271" s="87">
        <v>-55725.276541159423</v>
      </c>
      <c r="N271" s="87">
        <v>-58918.529994773737</v>
      </c>
      <c r="O271" s="87">
        <v>-59985.038205183228</v>
      </c>
      <c r="P271" s="87">
        <v>-61382.388727877449</v>
      </c>
      <c r="Q271" s="87">
        <v>-62415.034132524808</v>
      </c>
      <c r="R271" s="80"/>
      <c r="S271" s="92">
        <v>851</v>
      </c>
      <c r="T271" s="93" t="s">
        <v>875</v>
      </c>
      <c r="U271" s="87">
        <v>-5184.2875805216454</v>
      </c>
      <c r="V271" s="87">
        <v>-5186.9150427273144</v>
      </c>
      <c r="W271" s="87">
        <v>-5213.4257570229847</v>
      </c>
      <c r="X271" s="87">
        <v>-5366.9028571428571</v>
      </c>
      <c r="Y271" s="87">
        <v>-5662.7164151467459</v>
      </c>
      <c r="Z271" s="87">
        <v>-5769.366935296036</v>
      </c>
      <c r="AA271" s="87">
        <v>-5992.1641963155671</v>
      </c>
      <c r="AB271" s="87">
        <v>-6308.6527813633584</v>
      </c>
      <c r="AC271" s="87">
        <v>-2485.1274768221365</v>
      </c>
      <c r="AD271" s="87">
        <v>-2667.8129328398804</v>
      </c>
      <c r="AE271" s="87">
        <v>-2839.7209367058867</v>
      </c>
      <c r="AF271" s="87">
        <v>-2910.1997964866696</v>
      </c>
      <c r="AG271" s="87">
        <v>-2997.7724520354295</v>
      </c>
      <c r="AH271" s="87">
        <v>-3068.5857488950246</v>
      </c>
    </row>
    <row r="272" spans="1:34" s="78" customFormat="1">
      <c r="A272" s="74">
        <v>2</v>
      </c>
      <c r="B272" s="89">
        <v>853</v>
      </c>
      <c r="C272" s="90" t="s">
        <v>876</v>
      </c>
      <c r="D272" s="91">
        <v>-962875</v>
      </c>
      <c r="E272" s="75">
        <v>-984688</v>
      </c>
      <c r="F272" s="75">
        <v>-1024851</v>
      </c>
      <c r="G272" s="75">
        <v>-1035719</v>
      </c>
      <c r="H272" s="87">
        <v>-1071290</v>
      </c>
      <c r="I272" s="87">
        <v>-1118770</v>
      </c>
      <c r="J272" s="87">
        <v>-1130456.1937500001</v>
      </c>
      <c r="K272" s="87">
        <v>-1225387.34353</v>
      </c>
      <c r="L272" s="87">
        <v>-540692.57310000004</v>
      </c>
      <c r="M272" s="87">
        <v>-531304.1267869646</v>
      </c>
      <c r="N272" s="87">
        <v>-622422.28973351163</v>
      </c>
      <c r="O272" s="87">
        <v>-650872.01162296929</v>
      </c>
      <c r="P272" s="87">
        <v>-681922.16646251734</v>
      </c>
      <c r="Q272" s="87">
        <v>-711179.35322674899</v>
      </c>
      <c r="R272" s="80"/>
      <c r="S272" s="92">
        <v>853</v>
      </c>
      <c r="T272" s="93" t="s">
        <v>876</v>
      </c>
      <c r="U272" s="87">
        <v>-5179.309120640316</v>
      </c>
      <c r="V272" s="87">
        <v>-5248.75802221701</v>
      </c>
      <c r="W272" s="87">
        <v>-5403.3658636888476</v>
      </c>
      <c r="X272" s="87">
        <v>-5413.23152024502</v>
      </c>
      <c r="Y272" s="87">
        <v>-5551.8184927602324</v>
      </c>
      <c r="Z272" s="87">
        <v>-5755.2561589785528</v>
      </c>
      <c r="AA272" s="87">
        <v>-5793.1411969539349</v>
      </c>
      <c r="AB272" s="87">
        <v>-6191.9522159171302</v>
      </c>
      <c r="AC272" s="87">
        <v>-2720.2741598076113</v>
      </c>
      <c r="AD272" s="87">
        <v>-2656.2682884474207</v>
      </c>
      <c r="AE272" s="87">
        <v>-3092.8737737945557</v>
      </c>
      <c r="AF272" s="87">
        <v>-3215.1354061596981</v>
      </c>
      <c r="AG272" s="87">
        <v>-3349.2407674787819</v>
      </c>
      <c r="AH272" s="87">
        <v>-3473.5221874581744</v>
      </c>
    </row>
    <row r="273" spans="1:34" s="78" customFormat="1">
      <c r="A273" s="74">
        <v>11</v>
      </c>
      <c r="B273" s="89">
        <v>857</v>
      </c>
      <c r="C273" s="90" t="s">
        <v>878</v>
      </c>
      <c r="D273" s="91">
        <v>-17008</v>
      </c>
      <c r="E273" s="75">
        <v>-17694</v>
      </c>
      <c r="F273" s="75">
        <v>-17055</v>
      </c>
      <c r="G273" s="75">
        <v>-17802</v>
      </c>
      <c r="H273" s="87">
        <v>-18335</v>
      </c>
      <c r="I273" s="87">
        <v>-18655</v>
      </c>
      <c r="J273" s="87">
        <v>-18791.921760000001</v>
      </c>
      <c r="K273" s="87">
        <v>-19616.954829999999</v>
      </c>
      <c r="L273" s="87">
        <v>-5677.5397000000003</v>
      </c>
      <c r="M273" s="87">
        <v>-5628.7477098671534</v>
      </c>
      <c r="N273" s="87">
        <v>-6286.3705374057181</v>
      </c>
      <c r="O273" s="87">
        <v>-6442.7222407674672</v>
      </c>
      <c r="P273" s="87">
        <v>-6686.3105388381855</v>
      </c>
      <c r="Q273" s="87">
        <v>-6921.2539112226268</v>
      </c>
      <c r="R273" s="80"/>
      <c r="S273" s="92">
        <v>857</v>
      </c>
      <c r="T273" s="93" t="s">
        <v>878</v>
      </c>
      <c r="U273" s="87">
        <v>-6255.2408973887459</v>
      </c>
      <c r="V273" s="87">
        <v>-6694.6651532349606</v>
      </c>
      <c r="W273" s="87">
        <v>-6567.1929149018097</v>
      </c>
      <c r="X273" s="87">
        <v>-6978.4398275186204</v>
      </c>
      <c r="Y273" s="87">
        <v>-7402.0993136859106</v>
      </c>
      <c r="Z273" s="87">
        <v>-7667.4886970817915</v>
      </c>
      <c r="AA273" s="87">
        <v>-7765.2569256198349</v>
      </c>
      <c r="AB273" s="87">
        <v>-8194.2167209690906</v>
      </c>
      <c r="AC273" s="87">
        <v>-2486.8767849321071</v>
      </c>
      <c r="AD273" s="87">
        <v>-2508.3545944149528</v>
      </c>
      <c r="AE273" s="87">
        <v>-2848.3781320370272</v>
      </c>
      <c r="AF273" s="87">
        <v>-2963.5336894054585</v>
      </c>
      <c r="AG273" s="87">
        <v>-3121.5268622027011</v>
      </c>
      <c r="AH273" s="87">
        <v>-3275.5579324290711</v>
      </c>
    </row>
    <row r="274" spans="1:34" s="78" customFormat="1">
      <c r="A274" s="74">
        <v>1</v>
      </c>
      <c r="B274" s="89">
        <v>858</v>
      </c>
      <c r="C274" s="90" t="s">
        <v>879</v>
      </c>
      <c r="D274" s="91">
        <v>-179798</v>
      </c>
      <c r="E274" s="75">
        <v>-183387</v>
      </c>
      <c r="F274" s="75">
        <v>-182667</v>
      </c>
      <c r="G274" s="75">
        <v>-191867</v>
      </c>
      <c r="H274" s="87">
        <v>-202303</v>
      </c>
      <c r="I274" s="87">
        <v>-211960</v>
      </c>
      <c r="J274" s="87">
        <v>-202928.61652000001</v>
      </c>
      <c r="K274" s="87">
        <v>-227207.99458</v>
      </c>
      <c r="L274" s="87">
        <v>-103468.45825</v>
      </c>
      <c r="M274" s="87">
        <v>-103714.30666784479</v>
      </c>
      <c r="N274" s="87">
        <v>-111185.64054314164</v>
      </c>
      <c r="O274" s="87">
        <v>-114384.53634302315</v>
      </c>
      <c r="P274" s="87">
        <v>-118345.19501708222</v>
      </c>
      <c r="Q274" s="87">
        <v>-122378.93481081331</v>
      </c>
      <c r="R274" s="80"/>
      <c r="S274" s="92">
        <v>858</v>
      </c>
      <c r="T274" s="93" t="s">
        <v>879</v>
      </c>
      <c r="U274" s="87">
        <v>-4675.0565537325465</v>
      </c>
      <c r="V274" s="87">
        <v>-4752.4359904633566</v>
      </c>
      <c r="W274" s="87">
        <v>-4726.6728768824714</v>
      </c>
      <c r="X274" s="87">
        <v>-4962.4198220566932</v>
      </c>
      <c r="Y274" s="87">
        <v>-5241.1461436824793</v>
      </c>
      <c r="Z274" s="87">
        <v>-5465.2811798984094</v>
      </c>
      <c r="AA274" s="87">
        <v>-5109.2355234402539</v>
      </c>
      <c r="AB274" s="87">
        <v>-5626.1884553288428</v>
      </c>
      <c r="AC274" s="87">
        <v>-2642.940004853253</v>
      </c>
      <c r="AD274" s="87">
        <v>-2642.2007660011923</v>
      </c>
      <c r="AE274" s="87">
        <v>-2824.9101995259443</v>
      </c>
      <c r="AF274" s="87">
        <v>-2898.3792307873596</v>
      </c>
      <c r="AG274" s="87">
        <v>-2990.7807686904785</v>
      </c>
      <c r="AH274" s="87">
        <v>-3085.2350832151797</v>
      </c>
    </row>
    <row r="275" spans="1:34" s="78" customFormat="1">
      <c r="A275" s="74">
        <v>17</v>
      </c>
      <c r="B275" s="89">
        <v>859</v>
      </c>
      <c r="C275" s="90" t="s">
        <v>880</v>
      </c>
      <c r="D275" s="91">
        <v>-34537</v>
      </c>
      <c r="E275" s="75">
        <v>-35746</v>
      </c>
      <c r="F275" s="75">
        <v>-35647</v>
      </c>
      <c r="G275" s="75">
        <v>-36827</v>
      </c>
      <c r="H275" s="87">
        <v>-36321</v>
      </c>
      <c r="I275" s="87">
        <v>-38198</v>
      </c>
      <c r="J275" s="87">
        <v>-40416.609210000002</v>
      </c>
      <c r="K275" s="87">
        <v>-42057.877529999998</v>
      </c>
      <c r="L275" s="87">
        <v>-21236.905629999997</v>
      </c>
      <c r="M275" s="87">
        <v>-20533.719402904546</v>
      </c>
      <c r="N275" s="87">
        <v>-22343.571385678748</v>
      </c>
      <c r="O275" s="87">
        <v>-22593.092898560815</v>
      </c>
      <c r="P275" s="87">
        <v>-23157.081609576162</v>
      </c>
      <c r="Q275" s="87">
        <v>-23681.118973948345</v>
      </c>
      <c r="R275" s="80"/>
      <c r="S275" s="92">
        <v>859</v>
      </c>
      <c r="T275" s="93" t="s">
        <v>880</v>
      </c>
      <c r="U275" s="87">
        <v>-5084.2043279846894</v>
      </c>
      <c r="V275" s="87">
        <v>-5295.7037037037035</v>
      </c>
      <c r="W275" s="87">
        <v>-5296.7310549777112</v>
      </c>
      <c r="X275" s="87">
        <v>-5449.3933116306598</v>
      </c>
      <c r="Y275" s="87">
        <v>-5472.502636733464</v>
      </c>
      <c r="Z275" s="87">
        <v>-5784.9462365591398</v>
      </c>
      <c r="AA275" s="87">
        <v>-6130.2304277263775</v>
      </c>
      <c r="AB275" s="87">
        <v>-6409.307761353245</v>
      </c>
      <c r="AC275" s="87">
        <v>-3261.6964567654736</v>
      </c>
      <c r="AD275" s="87">
        <v>-3172.210629214359</v>
      </c>
      <c r="AE275" s="87">
        <v>-3474.8944612253108</v>
      </c>
      <c r="AF275" s="87">
        <v>-3539.5727555320091</v>
      </c>
      <c r="AG275" s="87">
        <v>-3654.2656792766552</v>
      </c>
      <c r="AH275" s="87">
        <v>-3766.0812617602328</v>
      </c>
    </row>
    <row r="276" spans="1:34" s="78" customFormat="1">
      <c r="A276" s="74">
        <v>4</v>
      </c>
      <c r="B276" s="89">
        <v>886</v>
      </c>
      <c r="C276" s="90" t="s">
        <v>881</v>
      </c>
      <c r="D276" s="91">
        <v>-68364</v>
      </c>
      <c r="E276" s="75">
        <v>-67327</v>
      </c>
      <c r="F276" s="75">
        <v>-67109</v>
      </c>
      <c r="G276" s="75">
        <v>-68609</v>
      </c>
      <c r="H276" s="87">
        <v>-68710</v>
      </c>
      <c r="I276" s="87">
        <v>-70768</v>
      </c>
      <c r="J276" s="87">
        <v>-73595.410829999993</v>
      </c>
      <c r="K276" s="87">
        <v>-79461.192580000003</v>
      </c>
      <c r="L276" s="87">
        <v>-31740.446949999998</v>
      </c>
      <c r="M276" s="87">
        <v>-33065.452196239879</v>
      </c>
      <c r="N276" s="87">
        <v>-34030.131693196054</v>
      </c>
      <c r="O276" s="87">
        <v>-34626.126277441836</v>
      </c>
      <c r="P276" s="87">
        <v>-35504.640558161809</v>
      </c>
      <c r="Q276" s="87">
        <v>-36169.910572275199</v>
      </c>
      <c r="R276" s="80"/>
      <c r="S276" s="92">
        <v>886</v>
      </c>
      <c r="T276" s="93" t="s">
        <v>881</v>
      </c>
      <c r="U276" s="87">
        <v>-5120.1318154583587</v>
      </c>
      <c r="V276" s="87">
        <v>-5057.6171875</v>
      </c>
      <c r="W276" s="87">
        <v>-5069.8043363299839</v>
      </c>
      <c r="X276" s="87">
        <v>-5269.1037554719296</v>
      </c>
      <c r="Y276" s="87">
        <v>-5338.3575479760702</v>
      </c>
      <c r="Z276" s="87">
        <v>-5556.9689831173928</v>
      </c>
      <c r="AA276" s="87">
        <v>-5809.0939166469334</v>
      </c>
      <c r="AB276" s="87">
        <v>-6306.9444066989445</v>
      </c>
      <c r="AC276" s="87">
        <v>-2560.5394441755402</v>
      </c>
      <c r="AD276" s="87">
        <v>-2691.7496089417032</v>
      </c>
      <c r="AE276" s="87">
        <v>-2796.920497509333</v>
      </c>
      <c r="AF276" s="87">
        <v>-2874.0144652591166</v>
      </c>
      <c r="AG276" s="87">
        <v>-2976.8290901452006</v>
      </c>
      <c r="AH276" s="87">
        <v>-3064.9869140136598</v>
      </c>
    </row>
    <row r="277" spans="1:34" s="78" customFormat="1">
      <c r="A277" s="74">
        <v>6</v>
      </c>
      <c r="B277" s="89">
        <v>887</v>
      </c>
      <c r="C277" s="90" t="s">
        <v>882</v>
      </c>
      <c r="D277" s="91">
        <v>-27376</v>
      </c>
      <c r="E277" s="75">
        <v>-28241</v>
      </c>
      <c r="F277" s="75">
        <v>-29075</v>
      </c>
      <c r="G277" s="75">
        <v>-27331</v>
      </c>
      <c r="H277" s="87">
        <v>-28781</v>
      </c>
      <c r="I277" s="87">
        <v>-30673</v>
      </c>
      <c r="J277" s="87">
        <v>-31141.691159999998</v>
      </c>
      <c r="K277" s="87">
        <v>-33029.093850000005</v>
      </c>
      <c r="L277" s="87">
        <v>-11712.375789999998</v>
      </c>
      <c r="M277" s="87">
        <v>-11304.793718008339</v>
      </c>
      <c r="N277" s="87">
        <v>-13136.176011056681</v>
      </c>
      <c r="O277" s="87">
        <v>-13671.559070113879</v>
      </c>
      <c r="P277" s="87">
        <v>-14315.381720125966</v>
      </c>
      <c r="Q277" s="87">
        <v>-14722.697871345175</v>
      </c>
      <c r="R277" s="80"/>
      <c r="S277" s="92">
        <v>887</v>
      </c>
      <c r="T277" s="93" t="s">
        <v>882</v>
      </c>
      <c r="U277" s="87">
        <v>-5555.1948051948057</v>
      </c>
      <c r="V277" s="87">
        <v>-5813.2976533552901</v>
      </c>
      <c r="W277" s="87">
        <v>-6020.9153033754401</v>
      </c>
      <c r="X277" s="87">
        <v>-5703.4641068447418</v>
      </c>
      <c r="Y277" s="87">
        <v>-6139.2918088737197</v>
      </c>
      <c r="Z277" s="87">
        <v>-6604.8664944013781</v>
      </c>
      <c r="AA277" s="87">
        <v>-6669.8845919897194</v>
      </c>
      <c r="AB277" s="87">
        <v>-7228.9546618516097</v>
      </c>
      <c r="AC277" s="87">
        <v>-2611.4550256410253</v>
      </c>
      <c r="AD277" s="87">
        <v>-2547.2721311420323</v>
      </c>
      <c r="AE277" s="87">
        <v>-2992.2952189195175</v>
      </c>
      <c r="AF277" s="87">
        <v>-3145.7798136479241</v>
      </c>
      <c r="AG277" s="87">
        <v>-3324.5196749015249</v>
      </c>
      <c r="AH277" s="87">
        <v>-3451.1715591526431</v>
      </c>
    </row>
    <row r="278" spans="1:34" s="78" customFormat="1">
      <c r="A278" s="74">
        <v>17</v>
      </c>
      <c r="B278" s="89">
        <v>889</v>
      </c>
      <c r="C278" s="90" t="s">
        <v>883</v>
      </c>
      <c r="D278" s="91">
        <v>-20819</v>
      </c>
      <c r="E278" s="75">
        <v>-20226</v>
      </c>
      <c r="F278" s="75">
        <v>-19835</v>
      </c>
      <c r="G278" s="75">
        <v>-19797</v>
      </c>
      <c r="H278" s="87">
        <v>-20452</v>
      </c>
      <c r="I278" s="87">
        <v>-20952</v>
      </c>
      <c r="J278" s="87">
        <v>-20928.413529999998</v>
      </c>
      <c r="K278" s="87">
        <v>-21579.143170000003</v>
      </c>
      <c r="L278" s="87">
        <v>-10528.57994</v>
      </c>
      <c r="M278" s="87">
        <v>-11090.949505930213</v>
      </c>
      <c r="N278" s="87">
        <v>-11585.199964821953</v>
      </c>
      <c r="O278" s="87">
        <v>-11931.415513882264</v>
      </c>
      <c r="P278" s="87">
        <v>-12393.727479229748</v>
      </c>
      <c r="Q278" s="87">
        <v>-12756.461574955882</v>
      </c>
      <c r="R278" s="80"/>
      <c r="S278" s="92">
        <v>889</v>
      </c>
      <c r="T278" s="93" t="s">
        <v>883</v>
      </c>
      <c r="U278" s="87">
        <v>-7276.8262845159043</v>
      </c>
      <c r="V278" s="87">
        <v>-7162.1813031161473</v>
      </c>
      <c r="W278" s="87">
        <v>-7165.8236994219651</v>
      </c>
      <c r="X278" s="87">
        <v>-7326.7949666913401</v>
      </c>
      <c r="Y278" s="87">
        <v>-7642.750373692078</v>
      </c>
      <c r="Z278" s="87">
        <v>-8000</v>
      </c>
      <c r="AA278" s="87">
        <v>-8149.6937422118381</v>
      </c>
      <c r="AB278" s="87">
        <v>-8552.9699445105052</v>
      </c>
      <c r="AC278" s="87">
        <v>-4257.4120258794983</v>
      </c>
      <c r="AD278" s="87">
        <v>-4558.5489132471084</v>
      </c>
      <c r="AE278" s="87">
        <v>-4833.2081622119122</v>
      </c>
      <c r="AF278" s="87">
        <v>-5049.2659813297778</v>
      </c>
      <c r="AG278" s="87">
        <v>-5314.6344250556385</v>
      </c>
      <c r="AH278" s="87">
        <v>-5536.6586696857121</v>
      </c>
    </row>
    <row r="279" spans="1:34" s="78" customFormat="1">
      <c r="A279" s="74">
        <v>19</v>
      </c>
      <c r="B279" s="89">
        <v>890</v>
      </c>
      <c r="C279" s="90" t="s">
        <v>884</v>
      </c>
      <c r="D279" s="91">
        <v>-10444</v>
      </c>
      <c r="E279" s="75">
        <v>-10378</v>
      </c>
      <c r="F279" s="75">
        <v>-9487</v>
      </c>
      <c r="G279" s="75">
        <v>-10121</v>
      </c>
      <c r="H279" s="87">
        <v>-10786</v>
      </c>
      <c r="I279" s="87">
        <v>-11133</v>
      </c>
      <c r="J279" s="87">
        <v>-11819.642290000002</v>
      </c>
      <c r="K279" s="87">
        <v>-12475.246279999999</v>
      </c>
      <c r="L279" s="87">
        <v>-5091.5815300000004</v>
      </c>
      <c r="M279" s="87">
        <v>-5041.6050805023251</v>
      </c>
      <c r="N279" s="87">
        <v>-5533.099423891641</v>
      </c>
      <c r="O279" s="87">
        <v>-5761.4581373417041</v>
      </c>
      <c r="P279" s="87">
        <v>-6019.2499775080123</v>
      </c>
      <c r="Q279" s="87">
        <v>-6267.0316606328661</v>
      </c>
      <c r="R279" s="80"/>
      <c r="S279" s="92">
        <v>890</v>
      </c>
      <c r="T279" s="93" t="s">
        <v>884</v>
      </c>
      <c r="U279" s="87">
        <v>-8355.2000000000007</v>
      </c>
      <c r="V279" s="87">
        <v>-8362.610797743755</v>
      </c>
      <c r="W279" s="87">
        <v>-7638.4863123993555</v>
      </c>
      <c r="X279" s="87">
        <v>-8215.0974025974028</v>
      </c>
      <c r="Y279" s="87">
        <v>-8899.3399339933985</v>
      </c>
      <c r="Z279" s="87">
        <v>-9132.8958162428225</v>
      </c>
      <c r="AA279" s="87">
        <v>-10050.7162329932</v>
      </c>
      <c r="AB279" s="87">
        <v>-10572.242610169491</v>
      </c>
      <c r="AC279" s="87">
        <v>-4239.4517318900917</v>
      </c>
      <c r="AD279" s="87">
        <v>-4208.3514862289858</v>
      </c>
      <c r="AE279" s="87">
        <v>-4630.2087229218751</v>
      </c>
      <c r="AF279" s="87">
        <v>-4829.3865359109004</v>
      </c>
      <c r="AG279" s="87">
        <v>-5049.7063569698084</v>
      </c>
      <c r="AH279" s="87">
        <v>-5257.5768965040816</v>
      </c>
    </row>
    <row r="280" spans="1:34" s="78" customFormat="1">
      <c r="A280" s="74">
        <v>13</v>
      </c>
      <c r="B280" s="89">
        <v>892</v>
      </c>
      <c r="C280" s="90" t="s">
        <v>885</v>
      </c>
      <c r="D280" s="91">
        <v>-18305</v>
      </c>
      <c r="E280" s="75">
        <v>-18865</v>
      </c>
      <c r="F280" s="75">
        <v>-18623</v>
      </c>
      <c r="G280" s="75">
        <v>-20054</v>
      </c>
      <c r="H280" s="87">
        <v>-20823</v>
      </c>
      <c r="I280" s="87">
        <v>-20391</v>
      </c>
      <c r="J280" s="87">
        <v>-21389.554630000002</v>
      </c>
      <c r="K280" s="87">
        <v>-23312.339219999998</v>
      </c>
      <c r="L280" s="87">
        <v>-13026.256710000001</v>
      </c>
      <c r="M280" s="87">
        <v>-12077.610628326125</v>
      </c>
      <c r="N280" s="87">
        <v>-14291.045478424207</v>
      </c>
      <c r="O280" s="87">
        <v>-14988.631205914522</v>
      </c>
      <c r="P280" s="87">
        <v>-15594.692635081221</v>
      </c>
      <c r="Q280" s="87">
        <v>-16215.597289295587</v>
      </c>
      <c r="R280" s="80"/>
      <c r="S280" s="92">
        <v>892</v>
      </c>
      <c r="T280" s="93" t="s">
        <v>885</v>
      </c>
      <c r="U280" s="87">
        <v>-4993.1805782869615</v>
      </c>
      <c r="V280" s="87">
        <v>-5075.3295668549908</v>
      </c>
      <c r="W280" s="87">
        <v>-4970.1094208700297</v>
      </c>
      <c r="X280" s="87">
        <v>-5301.0837959291566</v>
      </c>
      <c r="Y280" s="87">
        <v>-5656.886715566422</v>
      </c>
      <c r="Z280" s="87">
        <v>-5592.7043335161825</v>
      </c>
      <c r="AA280" s="87">
        <v>-5885.9533929554218</v>
      </c>
      <c r="AB280" s="87">
        <v>-6490.0721659242754</v>
      </c>
      <c r="AC280" s="87">
        <v>-3554.2310259208734</v>
      </c>
      <c r="AD280" s="87">
        <v>-3298.0913785707603</v>
      </c>
      <c r="AE280" s="87">
        <v>-3909.99876290676</v>
      </c>
      <c r="AF280" s="87">
        <v>-4116.6248848982486</v>
      </c>
      <c r="AG280" s="87">
        <v>-4301.9841751948197</v>
      </c>
      <c r="AH280" s="87">
        <v>-4499.3333211142026</v>
      </c>
    </row>
    <row r="281" spans="1:34" s="78" customFormat="1">
      <c r="A281" s="74">
        <v>15</v>
      </c>
      <c r="B281" s="89">
        <v>893</v>
      </c>
      <c r="C281" s="90" t="s">
        <v>886</v>
      </c>
      <c r="D281" s="91">
        <v>-43243</v>
      </c>
      <c r="E281" s="75">
        <v>-42926</v>
      </c>
      <c r="F281" s="75">
        <v>-42469</v>
      </c>
      <c r="G281" s="75">
        <v>-44153</v>
      </c>
      <c r="H281" s="87">
        <v>-45629</v>
      </c>
      <c r="I281" s="87">
        <v>-43959</v>
      </c>
      <c r="J281" s="87">
        <v>-46355.521059999992</v>
      </c>
      <c r="K281" s="87">
        <v>-49380.188609999997</v>
      </c>
      <c r="L281" s="87">
        <v>-20417.600140000002</v>
      </c>
      <c r="M281" s="87">
        <v>-21421.686587223005</v>
      </c>
      <c r="N281" s="87">
        <v>-21800.390021546282</v>
      </c>
      <c r="O281" s="87">
        <v>-22391.680355873159</v>
      </c>
      <c r="P281" s="87">
        <v>-23226.120899192822</v>
      </c>
      <c r="Q281" s="87">
        <v>-23884.348235562215</v>
      </c>
      <c r="R281" s="80"/>
      <c r="S281" s="92">
        <v>893</v>
      </c>
      <c r="T281" s="93" t="s">
        <v>886</v>
      </c>
      <c r="U281" s="87">
        <v>-5716.9487043892123</v>
      </c>
      <c r="V281" s="87">
        <v>-5711.2825971261309</v>
      </c>
      <c r="W281" s="87">
        <v>-5646.7225103044811</v>
      </c>
      <c r="X281" s="87">
        <v>-5922.6022803487585</v>
      </c>
      <c r="Y281" s="87">
        <v>-6113.2100750267946</v>
      </c>
      <c r="Z281" s="87">
        <v>-5877.6574408343358</v>
      </c>
      <c r="AA281" s="87">
        <v>-6183.2094251033732</v>
      </c>
      <c r="AB281" s="87">
        <v>-6642.4789628732851</v>
      </c>
      <c r="AC281" s="87">
        <v>-2742.0897313994096</v>
      </c>
      <c r="AD281" s="87">
        <v>-2881.582806997983</v>
      </c>
      <c r="AE281" s="87">
        <v>-2938.8500972696525</v>
      </c>
      <c r="AF281" s="87">
        <v>-3027.9486620518132</v>
      </c>
      <c r="AG281" s="87">
        <v>-3151.4410989406811</v>
      </c>
      <c r="AH281" s="87">
        <v>-3254.8852869395223</v>
      </c>
    </row>
    <row r="282" spans="1:34" s="78" customFormat="1">
      <c r="A282" s="74">
        <v>2</v>
      </c>
      <c r="B282" s="89">
        <v>895</v>
      </c>
      <c r="C282" s="90" t="s">
        <v>887</v>
      </c>
      <c r="D282" s="91">
        <v>-77966</v>
      </c>
      <c r="E282" s="75">
        <v>-77366</v>
      </c>
      <c r="F282" s="75">
        <v>-79288</v>
      </c>
      <c r="G282" s="75">
        <v>-82208</v>
      </c>
      <c r="H282" s="87">
        <v>-86026</v>
      </c>
      <c r="I282" s="87">
        <v>-86443</v>
      </c>
      <c r="J282" s="87">
        <v>-89179.718280000001</v>
      </c>
      <c r="K282" s="87">
        <v>-98497.909450000006</v>
      </c>
      <c r="L282" s="87">
        <v>-34798.661759999995</v>
      </c>
      <c r="M282" s="87">
        <v>-37350.832290983766</v>
      </c>
      <c r="N282" s="87">
        <v>-37994.238749822958</v>
      </c>
      <c r="O282" s="87">
        <v>-39329.777012732477</v>
      </c>
      <c r="P282" s="87">
        <v>-40212.136989904408</v>
      </c>
      <c r="Q282" s="87">
        <v>-41067.183811912873</v>
      </c>
      <c r="R282" s="80"/>
      <c r="S282" s="92">
        <v>895</v>
      </c>
      <c r="T282" s="93" t="s">
        <v>887</v>
      </c>
      <c r="U282" s="87">
        <v>-5026.8214055448097</v>
      </c>
      <c r="V282" s="87">
        <v>-5022.461698260192</v>
      </c>
      <c r="W282" s="87">
        <v>-5033.519553072626</v>
      </c>
      <c r="X282" s="87">
        <v>-5236.1783439490446</v>
      </c>
      <c r="Y282" s="87">
        <v>-5542.1981703388738</v>
      </c>
      <c r="Z282" s="87">
        <v>-5621.212121212121</v>
      </c>
      <c r="AA282" s="87">
        <v>-5767.2973084136329</v>
      </c>
      <c r="AB282" s="87">
        <v>-6526.498108269283</v>
      </c>
      <c r="AC282" s="87">
        <v>-2299.065919661733</v>
      </c>
      <c r="AD282" s="87">
        <v>-2481.9477899517419</v>
      </c>
      <c r="AE282" s="87">
        <v>-2539.5520854102638</v>
      </c>
      <c r="AF282" s="87">
        <v>-2643.8408855023176</v>
      </c>
      <c r="AG282" s="87">
        <v>-2718.8733596960383</v>
      </c>
      <c r="AH282" s="87">
        <v>-2792.1664272445523</v>
      </c>
    </row>
    <row r="283" spans="1:34" s="78" customFormat="1">
      <c r="A283" s="74">
        <v>17</v>
      </c>
      <c r="B283" s="89">
        <v>785</v>
      </c>
      <c r="C283" s="90" t="s">
        <v>861</v>
      </c>
      <c r="D283" s="91">
        <v>-22064</v>
      </c>
      <c r="E283" s="75">
        <v>-23087</v>
      </c>
      <c r="F283" s="75">
        <v>-22394</v>
      </c>
      <c r="G283" s="75">
        <v>-23052</v>
      </c>
      <c r="H283" s="87">
        <v>-23077</v>
      </c>
      <c r="I283" s="87">
        <v>-24118</v>
      </c>
      <c r="J283" s="87">
        <v>-23085.984969999998</v>
      </c>
      <c r="K283" s="87">
        <v>-24227.098550000002</v>
      </c>
      <c r="L283" s="87">
        <v>-11032.86644</v>
      </c>
      <c r="M283" s="87">
        <v>-11203.445141066431</v>
      </c>
      <c r="N283" s="87">
        <v>-12134.980936256708</v>
      </c>
      <c r="O283" s="87">
        <v>-12438.689405309226</v>
      </c>
      <c r="P283" s="87">
        <v>-12936.615697114128</v>
      </c>
      <c r="Q283" s="87">
        <v>-13356.385184954555</v>
      </c>
      <c r="R283" s="80"/>
      <c r="S283" s="92">
        <v>785</v>
      </c>
      <c r="T283" s="93" t="s">
        <v>861</v>
      </c>
      <c r="U283" s="87">
        <v>-7177.6187378009108</v>
      </c>
      <c r="V283" s="87">
        <v>-7594.4078947368425</v>
      </c>
      <c r="W283" s="87">
        <v>-7614.4168650119009</v>
      </c>
      <c r="X283" s="87">
        <v>-8034.8553502962704</v>
      </c>
      <c r="Y283" s="87">
        <v>-8265.4011461318059</v>
      </c>
      <c r="Z283" s="87">
        <v>-8811.8377785896955</v>
      </c>
      <c r="AA283" s="87">
        <v>-8636.7321249532361</v>
      </c>
      <c r="AB283" s="87">
        <v>-9225.8562642802735</v>
      </c>
      <c r="AC283" s="87">
        <v>-4333.4117989002352</v>
      </c>
      <c r="AD283" s="87">
        <v>-4492.1592385992108</v>
      </c>
      <c r="AE283" s="87">
        <v>-4959.1258423607305</v>
      </c>
      <c r="AF283" s="87">
        <v>-5176.3168561419998</v>
      </c>
      <c r="AG283" s="87">
        <v>-5476.9753163057276</v>
      </c>
      <c r="AH283" s="87">
        <v>-5744.6817999804543</v>
      </c>
    </row>
    <row r="284" spans="1:34" s="78" customFormat="1">
      <c r="A284" s="74">
        <v>15</v>
      </c>
      <c r="B284" s="89">
        <v>905</v>
      </c>
      <c r="C284" s="90" t="s">
        <v>888</v>
      </c>
      <c r="D284" s="91">
        <v>-377001</v>
      </c>
      <c r="E284" s="75">
        <v>-377559</v>
      </c>
      <c r="F284" s="75">
        <v>-360222</v>
      </c>
      <c r="G284" s="75">
        <v>-367389</v>
      </c>
      <c r="H284" s="87">
        <v>-372462</v>
      </c>
      <c r="I284" s="87">
        <v>-389226</v>
      </c>
      <c r="J284" s="87">
        <v>-408902.01801999996</v>
      </c>
      <c r="K284" s="87">
        <v>-439943.25881999999</v>
      </c>
      <c r="L284" s="87">
        <v>-191640.70499999999</v>
      </c>
      <c r="M284" s="87">
        <v>-187859.71407139694</v>
      </c>
      <c r="N284" s="87">
        <v>-215334.93700205866</v>
      </c>
      <c r="O284" s="87">
        <v>-222338.30051562889</v>
      </c>
      <c r="P284" s="87">
        <v>-230311.53888767032</v>
      </c>
      <c r="Q284" s="87">
        <v>-237954.9293543697</v>
      </c>
      <c r="R284" s="80"/>
      <c r="S284" s="92">
        <v>905</v>
      </c>
      <c r="T284" s="93" t="s">
        <v>888</v>
      </c>
      <c r="U284" s="87">
        <v>-5575.3708277259357</v>
      </c>
      <c r="V284" s="87">
        <v>-5583.5403726708073</v>
      </c>
      <c r="W284" s="87">
        <v>-5345.1745014245007</v>
      </c>
      <c r="X284" s="87">
        <v>-5438.610255802937</v>
      </c>
      <c r="Y284" s="87">
        <v>-5506.8602519368378</v>
      </c>
      <c r="Z284" s="87">
        <v>-5761.9576320113692</v>
      </c>
      <c r="AA284" s="87">
        <v>-6047.5045185239951</v>
      </c>
      <c r="AB284" s="87">
        <v>-6470.8957289521677</v>
      </c>
      <c r="AC284" s="87">
        <v>-2831.5288633442174</v>
      </c>
      <c r="AD284" s="87">
        <v>-2775.8280371676778</v>
      </c>
      <c r="AE284" s="87">
        <v>-3181.8978500488906</v>
      </c>
      <c r="AF284" s="87">
        <v>-3285.1403740488904</v>
      </c>
      <c r="AG284" s="87">
        <v>-3402.2947555533115</v>
      </c>
      <c r="AH284" s="87">
        <v>-3514.3766612174113</v>
      </c>
    </row>
    <row r="285" spans="1:34" s="78" customFormat="1">
      <c r="A285" s="74">
        <v>6</v>
      </c>
      <c r="B285" s="89">
        <v>908</v>
      </c>
      <c r="C285" s="90" t="s">
        <v>889</v>
      </c>
      <c r="D285" s="91">
        <v>-107280</v>
      </c>
      <c r="E285" s="75">
        <v>-109718</v>
      </c>
      <c r="F285" s="75">
        <v>-109030</v>
      </c>
      <c r="G285" s="75">
        <v>-114188</v>
      </c>
      <c r="H285" s="87">
        <v>-118042</v>
      </c>
      <c r="I285" s="87">
        <v>-119194</v>
      </c>
      <c r="J285" s="87">
        <v>-125589.46924999999</v>
      </c>
      <c r="K285" s="87">
        <v>-138222.40665000002</v>
      </c>
      <c r="L285" s="87">
        <v>-53641.648569999998</v>
      </c>
      <c r="M285" s="87">
        <v>-51890.412223367959</v>
      </c>
      <c r="N285" s="87">
        <v>-58058.396418317083</v>
      </c>
      <c r="O285" s="87">
        <v>-59116.335136189162</v>
      </c>
      <c r="P285" s="87">
        <v>-60341.203699474296</v>
      </c>
      <c r="Q285" s="87">
        <v>-61531.99065761589</v>
      </c>
      <c r="R285" s="80"/>
      <c r="S285" s="92">
        <v>908</v>
      </c>
      <c r="T285" s="93" t="s">
        <v>889</v>
      </c>
      <c r="U285" s="87">
        <v>-5029.0643165197826</v>
      </c>
      <c r="V285" s="87">
        <v>-5139.9793872388273</v>
      </c>
      <c r="W285" s="87">
        <v>-5158.4973504920508</v>
      </c>
      <c r="X285" s="87">
        <v>-5402.2803614514833</v>
      </c>
      <c r="Y285" s="87">
        <v>-5628.5523555216478</v>
      </c>
      <c r="Z285" s="87">
        <v>-5740.1396580784976</v>
      </c>
      <c r="AA285" s="87">
        <v>-6068.5899613433194</v>
      </c>
      <c r="AB285" s="87">
        <v>-6676.4433487900315</v>
      </c>
      <c r="AC285" s="87">
        <v>-2632.589741362387</v>
      </c>
      <c r="AD285" s="87">
        <v>-2561.8569352440368</v>
      </c>
      <c r="AE285" s="87">
        <v>-2883.0269350639132</v>
      </c>
      <c r="AF285" s="87">
        <v>-2952.5689309853742</v>
      </c>
      <c r="AG285" s="87">
        <v>-3031.6119222002758</v>
      </c>
      <c r="AH285" s="87">
        <v>-3110.3467956131976</v>
      </c>
    </row>
    <row r="286" spans="1:34" s="78" customFormat="1">
      <c r="A286" s="74">
        <v>1</v>
      </c>
      <c r="B286" s="89">
        <v>92</v>
      </c>
      <c r="C286" s="90" t="s">
        <v>642</v>
      </c>
      <c r="D286" s="91">
        <v>-1015598</v>
      </c>
      <c r="E286" s="75">
        <v>-990035</v>
      </c>
      <c r="F286" s="75">
        <v>-1008713</v>
      </c>
      <c r="G286" s="75">
        <v>-1072521</v>
      </c>
      <c r="H286" s="87">
        <v>-1176919</v>
      </c>
      <c r="I286" s="87">
        <v>-1226289</v>
      </c>
      <c r="J286" s="87">
        <v>-1246124.7162500001</v>
      </c>
      <c r="K286" s="87">
        <v>-1394029.0650899999</v>
      </c>
      <c r="L286" s="87">
        <v>-673609.33744000003</v>
      </c>
      <c r="M286" s="87">
        <v>-670036.68565656047</v>
      </c>
      <c r="N286" s="87">
        <v>-766160.02309648856</v>
      </c>
      <c r="O286" s="87">
        <v>-803947.47539022274</v>
      </c>
      <c r="P286" s="87">
        <v>-847694.01142109395</v>
      </c>
      <c r="Q286" s="87">
        <v>-887263.80239554879</v>
      </c>
      <c r="R286" s="80"/>
      <c r="S286" s="92">
        <v>92</v>
      </c>
      <c r="T286" s="93" t="s">
        <v>642</v>
      </c>
      <c r="U286" s="87">
        <v>-4732.4060483213343</v>
      </c>
      <c r="V286" s="87">
        <v>-4513.6796130226448</v>
      </c>
      <c r="W286" s="87">
        <v>-4522.8290745066743</v>
      </c>
      <c r="X286" s="87">
        <v>-4700.6170945714957</v>
      </c>
      <c r="Y286" s="87">
        <v>-5034.4091541011658</v>
      </c>
      <c r="Z286" s="87">
        <v>-5169.1768782326089</v>
      </c>
      <c r="AA286" s="87">
        <v>-5209.4208182487064</v>
      </c>
      <c r="AB286" s="87">
        <v>-5741.0213578426728</v>
      </c>
      <c r="AC286" s="87">
        <v>-2711.4544378117062</v>
      </c>
      <c r="AD286" s="87">
        <v>-2661.494985765994</v>
      </c>
      <c r="AE286" s="87">
        <v>-3005.3859039045715</v>
      </c>
      <c r="AF286" s="87">
        <v>-3116.5103479176269</v>
      </c>
      <c r="AG286" s="87">
        <v>-3249.6253202729977</v>
      </c>
      <c r="AH286" s="87">
        <v>-3365.6412253647195</v>
      </c>
    </row>
    <row r="287" spans="1:34" s="78" customFormat="1">
      <c r="A287" s="74">
        <v>11</v>
      </c>
      <c r="B287" s="89">
        <v>915</v>
      </c>
      <c r="C287" s="90" t="s">
        <v>890</v>
      </c>
      <c r="D287" s="91">
        <v>-119998</v>
      </c>
      <c r="E287" s="75">
        <v>-122329</v>
      </c>
      <c r="F287" s="75">
        <v>-122547</v>
      </c>
      <c r="G287" s="75">
        <v>-124213</v>
      </c>
      <c r="H287" s="87">
        <v>-127498</v>
      </c>
      <c r="I287" s="87">
        <v>-131154</v>
      </c>
      <c r="J287" s="87">
        <v>-135397.17431</v>
      </c>
      <c r="K287" s="87">
        <v>-142963.17965000001</v>
      </c>
      <c r="L287" s="87">
        <v>-45500.806729999997</v>
      </c>
      <c r="M287" s="87">
        <v>-47828.270582574631</v>
      </c>
      <c r="N287" s="87">
        <v>-51662.483014848076</v>
      </c>
      <c r="O287" s="87">
        <v>-52302.166852248796</v>
      </c>
      <c r="P287" s="87">
        <v>-53445.297986741964</v>
      </c>
      <c r="Q287" s="87">
        <v>-54578.351753977011</v>
      </c>
      <c r="R287" s="80"/>
      <c r="S287" s="92">
        <v>915</v>
      </c>
      <c r="T287" s="93" t="s">
        <v>890</v>
      </c>
      <c r="U287" s="87">
        <v>-5545.7066272298734</v>
      </c>
      <c r="V287" s="87">
        <v>-5698.2019750326072</v>
      </c>
      <c r="W287" s="87">
        <v>-5792.8149373670522</v>
      </c>
      <c r="X287" s="87">
        <v>-5963.4644005953242</v>
      </c>
      <c r="Y287" s="87">
        <v>-6229.746897293071</v>
      </c>
      <c r="Z287" s="87">
        <v>-6467.7976131768419</v>
      </c>
      <c r="AA287" s="87">
        <v>-6779.0103795123423</v>
      </c>
      <c r="AB287" s="87">
        <v>-7235.3448884052841</v>
      </c>
      <c r="AC287" s="87">
        <v>-2333.7337400625734</v>
      </c>
      <c r="AD287" s="87">
        <v>-2484.0693145618902</v>
      </c>
      <c r="AE287" s="87">
        <v>-2716.0760745937687</v>
      </c>
      <c r="AF287" s="87">
        <v>-2782.4741635499704</v>
      </c>
      <c r="AG287" s="87">
        <v>-2876.1865238802047</v>
      </c>
      <c r="AH287" s="87">
        <v>-2971.0588869884054</v>
      </c>
    </row>
    <row r="288" spans="1:34" s="78" customFormat="1">
      <c r="A288" s="74">
        <v>2</v>
      </c>
      <c r="B288" s="89">
        <v>918</v>
      </c>
      <c r="C288" s="90" t="s">
        <v>891</v>
      </c>
      <c r="D288" s="91">
        <v>-13368</v>
      </c>
      <c r="E288" s="75">
        <v>-13725</v>
      </c>
      <c r="F288" s="75">
        <v>-12568</v>
      </c>
      <c r="G288" s="75">
        <v>-14539</v>
      </c>
      <c r="H288" s="87">
        <v>-13746</v>
      </c>
      <c r="I288" s="87">
        <v>-13099</v>
      </c>
      <c r="J288" s="87">
        <v>-13822.73295</v>
      </c>
      <c r="K288" s="87">
        <v>-14584.31999</v>
      </c>
      <c r="L288" s="87">
        <v>-4372.2166399999996</v>
      </c>
      <c r="M288" s="87">
        <v>-4979.1245410380279</v>
      </c>
      <c r="N288" s="87">
        <v>-4845.1086578423292</v>
      </c>
      <c r="O288" s="87">
        <v>-5006.6606949053566</v>
      </c>
      <c r="P288" s="87">
        <v>-5236.7053744967416</v>
      </c>
      <c r="Q288" s="87">
        <v>-5455.0007214168409</v>
      </c>
      <c r="R288" s="80"/>
      <c r="S288" s="92">
        <v>918</v>
      </c>
      <c r="T288" s="93" t="s">
        <v>891</v>
      </c>
      <c r="U288" s="87">
        <v>-5873.4622144112482</v>
      </c>
      <c r="V288" s="87">
        <v>-6027.6679841897239</v>
      </c>
      <c r="W288" s="87">
        <v>-5426.5975820379963</v>
      </c>
      <c r="X288" s="87">
        <v>-6362.8008752735232</v>
      </c>
      <c r="Y288" s="87">
        <v>-5994.7666812036632</v>
      </c>
      <c r="Z288" s="87">
        <v>-5715.0959860383946</v>
      </c>
      <c r="AA288" s="87">
        <v>-6086.628335535006</v>
      </c>
      <c r="AB288" s="87">
        <v>-6545.9245915619395</v>
      </c>
      <c r="AC288" s="87">
        <v>-1889.4626793431287</v>
      </c>
      <c r="AD288" s="87">
        <v>-2144.3258144005285</v>
      </c>
      <c r="AE288" s="87">
        <v>-2083.0217789519902</v>
      </c>
      <c r="AF288" s="87">
        <v>-2147.8595859739839</v>
      </c>
      <c r="AG288" s="87">
        <v>-2240.781075950681</v>
      </c>
      <c r="AH288" s="87">
        <v>-2329.2061150370801</v>
      </c>
    </row>
    <row r="289" spans="1:34" s="78" customFormat="1">
      <c r="A289" s="74">
        <v>11</v>
      </c>
      <c r="B289" s="89">
        <v>921</v>
      </c>
      <c r="C289" s="90" t="s">
        <v>892</v>
      </c>
      <c r="D289" s="91">
        <v>-15920</v>
      </c>
      <c r="E289" s="75">
        <v>-15857</v>
      </c>
      <c r="F289" s="75">
        <v>-15432</v>
      </c>
      <c r="G289" s="75">
        <v>-15476</v>
      </c>
      <c r="H289" s="87">
        <v>-15522</v>
      </c>
      <c r="I289" s="87">
        <v>-15981</v>
      </c>
      <c r="J289" s="87">
        <v>-15835.757460000001</v>
      </c>
      <c r="K289" s="87">
        <v>-17596.362699999998</v>
      </c>
      <c r="L289" s="87">
        <v>-5403.9560899999997</v>
      </c>
      <c r="M289" s="87">
        <v>-5477.7595589925031</v>
      </c>
      <c r="N289" s="87">
        <v>-5914.5123776283917</v>
      </c>
      <c r="O289" s="87">
        <v>-6105.467458797767</v>
      </c>
      <c r="P289" s="87">
        <v>-6325.8449955368715</v>
      </c>
      <c r="Q289" s="87">
        <v>-6533.4514715281557</v>
      </c>
      <c r="R289" s="80"/>
      <c r="S289" s="92">
        <v>921</v>
      </c>
      <c r="T289" s="93" t="s">
        <v>892</v>
      </c>
      <c r="U289" s="87">
        <v>-7266.0885440438151</v>
      </c>
      <c r="V289" s="87">
        <v>-7382.216014897579</v>
      </c>
      <c r="W289" s="87">
        <v>-7369.6275071633245</v>
      </c>
      <c r="X289" s="87">
        <v>-7519.9222546161318</v>
      </c>
      <c r="Y289" s="87">
        <v>-7707.0506454816286</v>
      </c>
      <c r="Z289" s="87">
        <v>-8103.9553752535503</v>
      </c>
      <c r="AA289" s="87">
        <v>-8158.5561360123647</v>
      </c>
      <c r="AB289" s="87">
        <v>-9290.582206969375</v>
      </c>
      <c r="AC289" s="87">
        <v>-2925.8018895506225</v>
      </c>
      <c r="AD289" s="87">
        <v>-3021.3786867029803</v>
      </c>
      <c r="AE289" s="87">
        <v>-3322.7597627125797</v>
      </c>
      <c r="AF289" s="87">
        <v>-3492.8303540032994</v>
      </c>
      <c r="AG289" s="87">
        <v>-3682.0983676000415</v>
      </c>
      <c r="AH289" s="87">
        <v>-3868.236513634195</v>
      </c>
    </row>
    <row r="290" spans="1:34" s="78" customFormat="1">
      <c r="A290" s="74">
        <v>6</v>
      </c>
      <c r="B290" s="89">
        <v>922</v>
      </c>
      <c r="C290" s="90" t="s">
        <v>893</v>
      </c>
      <c r="D290" s="91">
        <v>-23507</v>
      </c>
      <c r="E290" s="75">
        <v>-22131</v>
      </c>
      <c r="F290" s="75">
        <v>-22603</v>
      </c>
      <c r="G290" s="75">
        <v>-24024</v>
      </c>
      <c r="H290" s="87">
        <v>-23978</v>
      </c>
      <c r="I290" s="87">
        <v>-23977</v>
      </c>
      <c r="J290" s="87">
        <v>-24405.12759</v>
      </c>
      <c r="K290" s="87">
        <v>-26730.38695</v>
      </c>
      <c r="L290" s="87">
        <v>-12860.90891</v>
      </c>
      <c r="M290" s="87">
        <v>-12712.060916605551</v>
      </c>
      <c r="N290" s="87">
        <v>-14115.363304410119</v>
      </c>
      <c r="O290" s="87">
        <v>-14613.914317393283</v>
      </c>
      <c r="P290" s="87">
        <v>-15187.397427387405</v>
      </c>
      <c r="Q290" s="87">
        <v>-15809.496653418681</v>
      </c>
      <c r="R290" s="80"/>
      <c r="S290" s="92">
        <v>922</v>
      </c>
      <c r="T290" s="93" t="s">
        <v>893</v>
      </c>
      <c r="U290" s="87">
        <v>-5236.5783025172641</v>
      </c>
      <c r="V290" s="87">
        <v>-4959.88346033169</v>
      </c>
      <c r="W290" s="87">
        <v>-5067.9372197309413</v>
      </c>
      <c r="X290" s="87">
        <v>-5468.7002048713866</v>
      </c>
      <c r="Y290" s="87">
        <v>-5505.8553386911599</v>
      </c>
      <c r="Z290" s="87">
        <v>-5490.4969086329293</v>
      </c>
      <c r="AA290" s="87">
        <v>-5491.7028780378032</v>
      </c>
      <c r="AB290" s="87">
        <v>-5938.7662630526547</v>
      </c>
      <c r="AC290" s="87">
        <v>-2981.8940204034316</v>
      </c>
      <c r="AD290" s="87">
        <v>-2955.6058862137993</v>
      </c>
      <c r="AE290" s="87">
        <v>-3290.2944765524753</v>
      </c>
      <c r="AF290" s="87">
        <v>-3411.2778518658456</v>
      </c>
      <c r="AG290" s="87">
        <v>-3550.1162756866306</v>
      </c>
      <c r="AH290" s="87">
        <v>-3700.7248720549346</v>
      </c>
    </row>
    <row r="291" spans="1:34" s="78" customFormat="1">
      <c r="A291" s="74">
        <v>16</v>
      </c>
      <c r="B291" s="89">
        <v>924</v>
      </c>
      <c r="C291" s="90" t="s">
        <v>894</v>
      </c>
      <c r="D291" s="91">
        <v>-16136</v>
      </c>
      <c r="E291" s="75">
        <v>-19593</v>
      </c>
      <c r="F291" s="75">
        <v>-19378</v>
      </c>
      <c r="G291" s="75">
        <v>-17807</v>
      </c>
      <c r="H291" s="87">
        <v>-19714</v>
      </c>
      <c r="I291" s="87">
        <v>-20684</v>
      </c>
      <c r="J291" s="87">
        <v>-20995.714399999997</v>
      </c>
      <c r="K291" s="87">
        <v>-21271.972120000002</v>
      </c>
      <c r="L291" s="87">
        <v>-8641.2463100000004</v>
      </c>
      <c r="M291" s="87">
        <v>-8625.6265802111284</v>
      </c>
      <c r="N291" s="87">
        <v>-9266.141422073435</v>
      </c>
      <c r="O291" s="87">
        <v>-9660.5112499489969</v>
      </c>
      <c r="P291" s="87">
        <v>-9991.7920739657966</v>
      </c>
      <c r="Q291" s="87">
        <v>-10355.5347244431</v>
      </c>
      <c r="R291" s="80"/>
      <c r="S291" s="92">
        <v>924</v>
      </c>
      <c r="T291" s="93" t="s">
        <v>894</v>
      </c>
      <c r="U291" s="87">
        <v>-4886.7353119321624</v>
      </c>
      <c r="V291" s="87">
        <v>-6011.9668610003064</v>
      </c>
      <c r="W291" s="87">
        <v>-6025.4975124378107</v>
      </c>
      <c r="X291" s="87">
        <v>-5624.4472520530635</v>
      </c>
      <c r="Y291" s="87">
        <v>-6330.7642903018632</v>
      </c>
      <c r="Z291" s="87">
        <v>-6748.450244698206</v>
      </c>
      <c r="AA291" s="87">
        <v>-6989.2524633821558</v>
      </c>
      <c r="AB291" s="87">
        <v>-7220.6286897488126</v>
      </c>
      <c r="AC291" s="87">
        <v>-2950.2377296005461</v>
      </c>
      <c r="AD291" s="87">
        <v>-2987.7473433360337</v>
      </c>
      <c r="AE291" s="87">
        <v>-3259.2829483198857</v>
      </c>
      <c r="AF291" s="87">
        <v>-3448.9508211171001</v>
      </c>
      <c r="AG291" s="87">
        <v>-3622.8397657598971</v>
      </c>
      <c r="AH291" s="87">
        <v>-3812.7889265254416</v>
      </c>
    </row>
    <row r="292" spans="1:34" s="78" customFormat="1">
      <c r="A292" s="74">
        <v>11</v>
      </c>
      <c r="B292" s="89">
        <v>925</v>
      </c>
      <c r="C292" s="90" t="s">
        <v>895</v>
      </c>
      <c r="D292" s="91">
        <v>-22166</v>
      </c>
      <c r="E292" s="75">
        <v>-22195</v>
      </c>
      <c r="F292" s="75">
        <v>-21821</v>
      </c>
      <c r="G292" s="75">
        <v>-21577</v>
      </c>
      <c r="H292" s="87">
        <v>-21104</v>
      </c>
      <c r="I292" s="87">
        <v>-22345</v>
      </c>
      <c r="J292" s="87">
        <v>-22852.611149999997</v>
      </c>
      <c r="K292" s="87">
        <v>-23882.86954</v>
      </c>
      <c r="L292" s="87">
        <v>-10402.36231</v>
      </c>
      <c r="M292" s="87">
        <v>-10989.348375995745</v>
      </c>
      <c r="N292" s="87">
        <v>-11513.299970921704</v>
      </c>
      <c r="O292" s="87">
        <v>-12048.876191541784</v>
      </c>
      <c r="P292" s="87">
        <v>-12319.788859180577</v>
      </c>
      <c r="Q292" s="87">
        <v>-12724.004061808015</v>
      </c>
      <c r="R292" s="80"/>
      <c r="S292" s="92">
        <v>925</v>
      </c>
      <c r="T292" s="93" t="s">
        <v>895</v>
      </c>
      <c r="U292" s="87">
        <v>-5899.9201490550968</v>
      </c>
      <c r="V292" s="87">
        <v>-5964.7944101048106</v>
      </c>
      <c r="W292" s="87">
        <v>-5921.5739484396199</v>
      </c>
      <c r="X292" s="87">
        <v>-5869.6953210010879</v>
      </c>
      <c r="Y292" s="87">
        <v>-5896.6191673651856</v>
      </c>
      <c r="Z292" s="87">
        <v>-6344.4065871663825</v>
      </c>
      <c r="AA292" s="87">
        <v>-6548.0261174785091</v>
      </c>
      <c r="AB292" s="87">
        <v>-6969.0310884155242</v>
      </c>
      <c r="AC292" s="87">
        <v>-3070.3548730814641</v>
      </c>
      <c r="AD292" s="87">
        <v>-3284.3240812898221</v>
      </c>
      <c r="AE292" s="87">
        <v>-3479.3895348811438</v>
      </c>
      <c r="AF292" s="87">
        <v>-3683.5451518012178</v>
      </c>
      <c r="AG292" s="87">
        <v>-3807.1040973982003</v>
      </c>
      <c r="AH292" s="87">
        <v>-3975.0090789778237</v>
      </c>
    </row>
    <row r="293" spans="1:34" s="78" customFormat="1">
      <c r="A293" s="74">
        <v>1</v>
      </c>
      <c r="B293" s="89">
        <v>927</v>
      </c>
      <c r="C293" s="90" t="s">
        <v>896</v>
      </c>
      <c r="D293" s="91">
        <v>-134345</v>
      </c>
      <c r="E293" s="75">
        <v>-133835</v>
      </c>
      <c r="F293" s="75">
        <v>-134516</v>
      </c>
      <c r="G293" s="75">
        <v>-141027</v>
      </c>
      <c r="H293" s="87">
        <v>-150196</v>
      </c>
      <c r="I293" s="87">
        <v>-148698</v>
      </c>
      <c r="J293" s="87">
        <v>-151546.58658999999</v>
      </c>
      <c r="K293" s="87">
        <v>-157911.04564</v>
      </c>
      <c r="L293" s="87">
        <v>-57550.511180000001</v>
      </c>
      <c r="M293" s="87">
        <v>-69438.121235639454</v>
      </c>
      <c r="N293" s="87">
        <v>-61755.605915499698</v>
      </c>
      <c r="O293" s="87">
        <v>-63318.15960897191</v>
      </c>
      <c r="P293" s="87">
        <v>-65172.558782909022</v>
      </c>
      <c r="Q293" s="87">
        <v>-66880.376080055168</v>
      </c>
      <c r="R293" s="80"/>
      <c r="S293" s="92">
        <v>927</v>
      </c>
      <c r="T293" s="93" t="s">
        <v>896</v>
      </c>
      <c r="U293" s="87">
        <v>-4645.5617414156777</v>
      </c>
      <c r="V293" s="87">
        <v>-4620.2575344357374</v>
      </c>
      <c r="W293" s="87">
        <v>-4629.8616369518822</v>
      </c>
      <c r="X293" s="87">
        <v>-4827.873061517922</v>
      </c>
      <c r="Y293" s="87">
        <v>-5151.1077577337273</v>
      </c>
      <c r="Z293" s="87">
        <v>-5099.3827160493829</v>
      </c>
      <c r="AA293" s="87">
        <v>-5183.0290567392867</v>
      </c>
      <c r="AB293" s="87">
        <v>-5461.593250095113</v>
      </c>
      <c r="AC293" s="87">
        <v>-1965.6571890156431</v>
      </c>
      <c r="AD293" s="87">
        <v>-2367.4777100456686</v>
      </c>
      <c r="AE293" s="87">
        <v>-2102.0322650702783</v>
      </c>
      <c r="AF293" s="87">
        <v>-2152.0685068646558</v>
      </c>
      <c r="AG293" s="87">
        <v>-2212.0887510321436</v>
      </c>
      <c r="AH293" s="87">
        <v>-2267.5157172420809</v>
      </c>
    </row>
    <row r="294" spans="1:34" s="78" customFormat="1">
      <c r="A294" s="74">
        <v>13</v>
      </c>
      <c r="B294" s="89">
        <v>931</v>
      </c>
      <c r="C294" s="90" t="s">
        <v>897</v>
      </c>
      <c r="D294" s="91">
        <v>-40518</v>
      </c>
      <c r="E294" s="75">
        <v>-39874</v>
      </c>
      <c r="F294" s="75">
        <v>-40239</v>
      </c>
      <c r="G294" s="75">
        <v>-40349</v>
      </c>
      <c r="H294" s="87">
        <v>-42586</v>
      </c>
      <c r="I294" s="87">
        <v>-43910</v>
      </c>
      <c r="J294" s="87">
        <v>-44104.056670000005</v>
      </c>
      <c r="K294" s="87">
        <v>-49574.879009999997</v>
      </c>
      <c r="L294" s="87">
        <v>-15653.95458</v>
      </c>
      <c r="M294" s="87">
        <v>-17408.286878582618</v>
      </c>
      <c r="N294" s="87">
        <v>-17378.283807471453</v>
      </c>
      <c r="O294" s="87">
        <v>-17616.89341455933</v>
      </c>
      <c r="P294" s="87">
        <v>-18069.540664520569</v>
      </c>
      <c r="Q294" s="87">
        <v>-18467.305265073868</v>
      </c>
      <c r="R294" s="80"/>
      <c r="S294" s="92">
        <v>931</v>
      </c>
      <c r="T294" s="93" t="s">
        <v>897</v>
      </c>
      <c r="U294" s="87">
        <v>-6078.3078307830783</v>
      </c>
      <c r="V294" s="87">
        <v>-6035.1142727410324</v>
      </c>
      <c r="W294" s="87">
        <v>-6276.5559195133364</v>
      </c>
      <c r="X294" s="87">
        <v>-6441.4112388250323</v>
      </c>
      <c r="Y294" s="87">
        <v>-6895.4015544041449</v>
      </c>
      <c r="Z294" s="87">
        <v>-7201.9025750369028</v>
      </c>
      <c r="AA294" s="87">
        <v>-7265.9071943986837</v>
      </c>
      <c r="AB294" s="87">
        <v>-8330.5123525457911</v>
      </c>
      <c r="AC294" s="87">
        <v>-2710.6414857142854</v>
      </c>
      <c r="AD294" s="87">
        <v>-3062.6824205810376</v>
      </c>
      <c r="AE294" s="87">
        <v>-3104.9283200770865</v>
      </c>
      <c r="AF294" s="87">
        <v>-3194.9389580267193</v>
      </c>
      <c r="AG294" s="87">
        <v>-3325.2743217741199</v>
      </c>
      <c r="AH294" s="87">
        <v>-3445.3927733346768</v>
      </c>
    </row>
    <row r="295" spans="1:34" s="78" customFormat="1">
      <c r="A295" s="74">
        <v>14</v>
      </c>
      <c r="B295" s="89">
        <v>934</v>
      </c>
      <c r="C295" s="90" t="s">
        <v>898</v>
      </c>
      <c r="D295" s="91">
        <v>-16301</v>
      </c>
      <c r="E295" s="75">
        <v>-16438</v>
      </c>
      <c r="F295" s="75">
        <v>-16911</v>
      </c>
      <c r="G295" s="75">
        <v>-17287</v>
      </c>
      <c r="H295" s="87">
        <v>-18604</v>
      </c>
      <c r="I295" s="87">
        <v>-17183</v>
      </c>
      <c r="J295" s="87">
        <v>-18249.794679999999</v>
      </c>
      <c r="K295" s="87">
        <v>-18240.37456</v>
      </c>
      <c r="L295" s="87">
        <v>-6544.53856</v>
      </c>
      <c r="M295" s="87">
        <v>-6509.1692575735087</v>
      </c>
      <c r="N295" s="87">
        <v>-7141.8416858423352</v>
      </c>
      <c r="O295" s="87">
        <v>-7442.5292615389271</v>
      </c>
      <c r="P295" s="87">
        <v>-7679.0582400036928</v>
      </c>
      <c r="Q295" s="87">
        <v>-7955.0275384721272</v>
      </c>
      <c r="R295" s="80"/>
      <c r="S295" s="92">
        <v>934</v>
      </c>
      <c r="T295" s="93" t="s">
        <v>898</v>
      </c>
      <c r="U295" s="87">
        <v>-5304.5883501464368</v>
      </c>
      <c r="V295" s="87">
        <v>-5434.0495867768595</v>
      </c>
      <c r="W295" s="87">
        <v>-5686.2811028917286</v>
      </c>
      <c r="X295" s="87">
        <v>-5958.979662185453</v>
      </c>
      <c r="Y295" s="87">
        <v>-6580.8277325787058</v>
      </c>
      <c r="Z295" s="87">
        <v>-6172.0545977011489</v>
      </c>
      <c r="AA295" s="87">
        <v>-6621.8413207547164</v>
      </c>
      <c r="AB295" s="87">
        <v>-6829.0432646948711</v>
      </c>
      <c r="AC295" s="87">
        <v>-2505.5660643185302</v>
      </c>
      <c r="AD295" s="87">
        <v>-2547.6200616726064</v>
      </c>
      <c r="AE295" s="87">
        <v>-2854.4531118474561</v>
      </c>
      <c r="AF295" s="87">
        <v>-3032.8155099995629</v>
      </c>
      <c r="AG295" s="87">
        <v>-3187.6538978844719</v>
      </c>
      <c r="AH295" s="87">
        <v>-3359.3866294223508</v>
      </c>
    </row>
    <row r="296" spans="1:34" s="78" customFormat="1">
      <c r="A296" s="74">
        <v>8</v>
      </c>
      <c r="B296" s="89">
        <v>935</v>
      </c>
      <c r="C296" s="90" t="s">
        <v>899</v>
      </c>
      <c r="D296" s="91">
        <v>-18393</v>
      </c>
      <c r="E296" s="75">
        <v>-17961</v>
      </c>
      <c r="F296" s="75">
        <v>-18431</v>
      </c>
      <c r="G296" s="75">
        <v>-18939</v>
      </c>
      <c r="H296" s="87">
        <v>-19606</v>
      </c>
      <c r="I296" s="87">
        <v>-19671</v>
      </c>
      <c r="J296" s="87">
        <v>-22313.029180000001</v>
      </c>
      <c r="K296" s="87">
        <v>-24156.43965</v>
      </c>
      <c r="L296" s="87">
        <v>-9361.2702100000006</v>
      </c>
      <c r="M296" s="87">
        <v>-8879.1398871962647</v>
      </c>
      <c r="N296" s="87">
        <v>-10224.361376143977</v>
      </c>
      <c r="O296" s="87">
        <v>-10540.008939452769</v>
      </c>
      <c r="P296" s="87">
        <v>-10948.52170262037</v>
      </c>
      <c r="Q296" s="87">
        <v>-11332.162555309433</v>
      </c>
      <c r="R296" s="80"/>
      <c r="S296" s="92">
        <v>935</v>
      </c>
      <c r="T296" s="93" t="s">
        <v>899</v>
      </c>
      <c r="U296" s="87">
        <v>-5495.368987152674</v>
      </c>
      <c r="V296" s="87">
        <v>-5497.7043158861343</v>
      </c>
      <c r="W296" s="87">
        <v>-5747.1156844402867</v>
      </c>
      <c r="X296" s="87">
        <v>-6012.3809523809523</v>
      </c>
      <c r="Y296" s="87">
        <v>-6306.2077838533296</v>
      </c>
      <c r="Z296" s="87">
        <v>-6372.20602526725</v>
      </c>
      <c r="AA296" s="87">
        <v>-7339.8122302631582</v>
      </c>
      <c r="AB296" s="87">
        <v>-8092.6095979899501</v>
      </c>
      <c r="AC296" s="87">
        <v>-3170.0881171689812</v>
      </c>
      <c r="AD296" s="87">
        <v>-3049.1551810426731</v>
      </c>
      <c r="AE296" s="87">
        <v>-3555.0630654186293</v>
      </c>
      <c r="AF296" s="87">
        <v>-3708.6590216230716</v>
      </c>
      <c r="AG296" s="87">
        <v>-3897.65813550031</v>
      </c>
      <c r="AH296" s="87">
        <v>-4082.1911222296226</v>
      </c>
    </row>
    <row r="297" spans="1:34" s="78" customFormat="1">
      <c r="A297" s="74">
        <v>6</v>
      </c>
      <c r="B297" s="89">
        <v>936</v>
      </c>
      <c r="C297" s="90" t="s">
        <v>900</v>
      </c>
      <c r="D297" s="91">
        <v>-38595</v>
      </c>
      <c r="E297" s="75">
        <v>-39855</v>
      </c>
      <c r="F297" s="75">
        <v>-40306</v>
      </c>
      <c r="G297" s="75">
        <v>-42675</v>
      </c>
      <c r="H297" s="87">
        <v>-43893</v>
      </c>
      <c r="I297" s="87">
        <v>-43439</v>
      </c>
      <c r="J297" s="87">
        <v>-45430.670989999991</v>
      </c>
      <c r="K297" s="87">
        <v>-47048.541360000003</v>
      </c>
      <c r="L297" s="87">
        <v>-15991.29738</v>
      </c>
      <c r="M297" s="87">
        <v>-17482.419271821691</v>
      </c>
      <c r="N297" s="87">
        <v>-17222.382425338226</v>
      </c>
      <c r="O297" s="87">
        <v>-17494.515125098154</v>
      </c>
      <c r="P297" s="87">
        <v>-17975.96969204268</v>
      </c>
      <c r="Q297" s="87">
        <v>-18320.310582204249</v>
      </c>
      <c r="R297" s="80"/>
      <c r="S297" s="92">
        <v>936</v>
      </c>
      <c r="T297" s="93" t="s">
        <v>900</v>
      </c>
      <c r="U297" s="87">
        <v>-5511.9965724078838</v>
      </c>
      <c r="V297" s="87">
        <v>-5761.8909932051465</v>
      </c>
      <c r="W297" s="87">
        <v>-5889.2460549386324</v>
      </c>
      <c r="X297" s="87">
        <v>-6332.5419201661962</v>
      </c>
      <c r="Y297" s="87">
        <v>-6707.3655256723714</v>
      </c>
      <c r="Z297" s="87">
        <v>-6672.6574500768056</v>
      </c>
      <c r="AA297" s="87">
        <v>-7027.1726202629534</v>
      </c>
      <c r="AB297" s="87">
        <v>-7357.0823080531673</v>
      </c>
      <c r="AC297" s="87">
        <v>-2570.5348625622892</v>
      </c>
      <c r="AD297" s="87">
        <v>-2851.4792483806377</v>
      </c>
      <c r="AE297" s="87">
        <v>-2847.6161417556591</v>
      </c>
      <c r="AF297" s="87">
        <v>-2931.3865826236856</v>
      </c>
      <c r="AG297" s="87">
        <v>-3049.8760929831492</v>
      </c>
      <c r="AH297" s="87">
        <v>-3147.2789180904051</v>
      </c>
    </row>
    <row r="298" spans="1:34" s="78" customFormat="1">
      <c r="A298" s="74">
        <v>15</v>
      </c>
      <c r="B298" s="89">
        <v>946</v>
      </c>
      <c r="C298" s="90" t="s">
        <v>901</v>
      </c>
      <c r="D298" s="91">
        <v>-39234</v>
      </c>
      <c r="E298" s="75">
        <v>-38705</v>
      </c>
      <c r="F298" s="75">
        <v>-37575</v>
      </c>
      <c r="G298" s="75">
        <v>-39670</v>
      </c>
      <c r="H298" s="87">
        <v>-42918</v>
      </c>
      <c r="I298" s="87">
        <v>-42041</v>
      </c>
      <c r="J298" s="87">
        <v>-42454.777959999999</v>
      </c>
      <c r="K298" s="87">
        <v>-46909.079760000001</v>
      </c>
      <c r="L298" s="87">
        <v>-20728.196</v>
      </c>
      <c r="M298" s="87">
        <v>-20949.598598122728</v>
      </c>
      <c r="N298" s="87">
        <v>-22058.168280350346</v>
      </c>
      <c r="O298" s="87">
        <v>-22541.177729062885</v>
      </c>
      <c r="P298" s="87">
        <v>-23203.816068466003</v>
      </c>
      <c r="Q298" s="87">
        <v>-23760.625550256078</v>
      </c>
      <c r="R298" s="80"/>
      <c r="S298" s="92">
        <v>946</v>
      </c>
      <c r="T298" s="93" t="s">
        <v>901</v>
      </c>
      <c r="U298" s="87">
        <v>-5843.6103663985705</v>
      </c>
      <c r="V298" s="87">
        <v>-5790.6941950927594</v>
      </c>
      <c r="W298" s="87">
        <v>-5679.4135429262396</v>
      </c>
      <c r="X298" s="87">
        <v>-5998.7902616059273</v>
      </c>
      <c r="Y298" s="87">
        <v>-6642.6249806531496</v>
      </c>
      <c r="Z298" s="87">
        <v>-6581.2460864120221</v>
      </c>
      <c r="AA298" s="87">
        <v>-6658.528538268507</v>
      </c>
      <c r="AB298" s="87">
        <v>-7461.2819723238435</v>
      </c>
      <c r="AC298" s="87">
        <v>-3333.043254542531</v>
      </c>
      <c r="AD298" s="87">
        <v>-3399.2533827880461</v>
      </c>
      <c r="AE298" s="87">
        <v>-3611.3569548707183</v>
      </c>
      <c r="AF298" s="87">
        <v>-3722.7378578138537</v>
      </c>
      <c r="AG298" s="87">
        <v>-3867.9473359669951</v>
      </c>
      <c r="AH298" s="87">
        <v>-3999.4320064393332</v>
      </c>
    </row>
    <row r="299" spans="1:34" s="78" customFormat="1">
      <c r="A299" s="74">
        <v>19</v>
      </c>
      <c r="B299" s="89">
        <v>976</v>
      </c>
      <c r="C299" s="90" t="s">
        <v>902</v>
      </c>
      <c r="D299" s="91">
        <v>-29854</v>
      </c>
      <c r="E299" s="75">
        <v>-30676</v>
      </c>
      <c r="F299" s="75">
        <v>-29251</v>
      </c>
      <c r="G299" s="75">
        <v>-30072</v>
      </c>
      <c r="H299" s="87">
        <v>-29509</v>
      </c>
      <c r="I299" s="87">
        <v>-30553</v>
      </c>
      <c r="J299" s="87">
        <v>-31246.733660000005</v>
      </c>
      <c r="K299" s="87">
        <v>-34529.592229999995</v>
      </c>
      <c r="L299" s="87">
        <v>-9170.9803699999993</v>
      </c>
      <c r="M299" s="87">
        <v>-9679.5813573494288</v>
      </c>
      <c r="N299" s="87">
        <v>-10666.452556919347</v>
      </c>
      <c r="O299" s="87">
        <v>-10911.623137368251</v>
      </c>
      <c r="P299" s="87">
        <v>-11410.485855009358</v>
      </c>
      <c r="Q299" s="87">
        <v>-11770.12283951497</v>
      </c>
      <c r="R299" s="80"/>
      <c r="S299" s="92">
        <v>976</v>
      </c>
      <c r="T299" s="93" t="s">
        <v>902</v>
      </c>
      <c r="U299" s="87">
        <v>-6957.3525984618973</v>
      </c>
      <c r="V299" s="87">
        <v>-7303.8095238095239</v>
      </c>
      <c r="W299" s="87">
        <v>-7103.2054395337545</v>
      </c>
      <c r="X299" s="87">
        <v>-7476.8771755345606</v>
      </c>
      <c r="Y299" s="87">
        <v>-7531.6488004083712</v>
      </c>
      <c r="Z299" s="87">
        <v>-7854.2416452442167</v>
      </c>
      <c r="AA299" s="87">
        <v>-8158.4160992167117</v>
      </c>
      <c r="AB299" s="87">
        <v>-9115.5206520591328</v>
      </c>
      <c r="AC299" s="87">
        <v>-2505.7323415300543</v>
      </c>
      <c r="AD299" s="87">
        <v>-2692.5121995408704</v>
      </c>
      <c r="AE299" s="87">
        <v>-3014.8254824531787</v>
      </c>
      <c r="AF299" s="87">
        <v>-3133.7228998760056</v>
      </c>
      <c r="AG299" s="87">
        <v>-3326.672260935673</v>
      </c>
      <c r="AH299" s="87">
        <v>-3484.3466073164504</v>
      </c>
    </row>
    <row r="300" spans="1:34" s="78" customFormat="1">
      <c r="A300" s="74">
        <v>17</v>
      </c>
      <c r="B300" s="89">
        <v>977</v>
      </c>
      <c r="C300" s="90" t="s">
        <v>903</v>
      </c>
      <c r="D300" s="91">
        <v>-79488</v>
      </c>
      <c r="E300" s="75">
        <v>-82050</v>
      </c>
      <c r="F300" s="75">
        <v>-81383</v>
      </c>
      <c r="G300" s="75">
        <v>-88457</v>
      </c>
      <c r="H300" s="87">
        <v>-92900</v>
      </c>
      <c r="I300" s="87">
        <v>-93199</v>
      </c>
      <c r="J300" s="87">
        <v>-99048.101520000011</v>
      </c>
      <c r="K300" s="87">
        <v>-105164.66843000001</v>
      </c>
      <c r="L300" s="87">
        <v>-47827.50576</v>
      </c>
      <c r="M300" s="87">
        <v>-47822.839471016152</v>
      </c>
      <c r="N300" s="87">
        <v>-51241.940092134442</v>
      </c>
      <c r="O300" s="87">
        <v>-52999.233709463297</v>
      </c>
      <c r="P300" s="87">
        <v>-54634.384790666438</v>
      </c>
      <c r="Q300" s="87">
        <v>-56095.616109570314</v>
      </c>
      <c r="R300" s="80"/>
      <c r="S300" s="92">
        <v>977</v>
      </c>
      <c r="T300" s="93" t="s">
        <v>903</v>
      </c>
      <c r="U300" s="87">
        <v>-5285.4578096947944</v>
      </c>
      <c r="V300" s="87">
        <v>-5398.3814724652939</v>
      </c>
      <c r="W300" s="87">
        <v>-5336.2402465412106</v>
      </c>
      <c r="X300" s="87">
        <v>-5814.9487246910339</v>
      </c>
      <c r="Y300" s="87">
        <v>-6089.8066207800721</v>
      </c>
      <c r="Z300" s="87">
        <v>-6089.8457919498169</v>
      </c>
      <c r="AA300" s="87">
        <v>-6449.7038171517888</v>
      </c>
      <c r="AB300" s="87">
        <v>-6876.6539220558425</v>
      </c>
      <c r="AC300" s="87">
        <v>-3097.0346279867899</v>
      </c>
      <c r="AD300" s="87">
        <v>-3092.1272126610729</v>
      </c>
      <c r="AE300" s="87">
        <v>-3308.9203210728683</v>
      </c>
      <c r="AF300" s="87">
        <v>-3419.7466582438569</v>
      </c>
      <c r="AG300" s="87">
        <v>-3525.0264398133068</v>
      </c>
      <c r="AH300" s="87">
        <v>-3621.4083995849137</v>
      </c>
    </row>
    <row r="301" spans="1:34" s="78" customFormat="1">
      <c r="A301" s="74">
        <v>6</v>
      </c>
      <c r="B301" s="89">
        <v>980</v>
      </c>
      <c r="C301" s="90" t="s">
        <v>904</v>
      </c>
      <c r="D301" s="91">
        <v>-146219</v>
      </c>
      <c r="E301" s="75">
        <v>-156378</v>
      </c>
      <c r="F301" s="75">
        <v>-150607</v>
      </c>
      <c r="G301" s="75">
        <v>-155217</v>
      </c>
      <c r="H301" s="87">
        <v>-168338</v>
      </c>
      <c r="I301" s="87">
        <v>-172458</v>
      </c>
      <c r="J301" s="87">
        <v>-181484.90351999999</v>
      </c>
      <c r="K301" s="87">
        <v>-195970.49268</v>
      </c>
      <c r="L301" s="87">
        <v>-91530.570420000004</v>
      </c>
      <c r="M301" s="87">
        <v>-94413.397656981848</v>
      </c>
      <c r="N301" s="87">
        <v>-99662.765590653988</v>
      </c>
      <c r="O301" s="87">
        <v>-102317.93938612667</v>
      </c>
      <c r="P301" s="87">
        <v>-106356.49501068593</v>
      </c>
      <c r="Q301" s="87">
        <v>-109490.09613346613</v>
      </c>
      <c r="R301" s="80"/>
      <c r="S301" s="92">
        <v>980</v>
      </c>
      <c r="T301" s="93" t="s">
        <v>904</v>
      </c>
      <c r="U301" s="87">
        <v>-4466.3388111674512</v>
      </c>
      <c r="V301" s="87">
        <v>-4767.7673099789627</v>
      </c>
      <c r="W301" s="87">
        <v>-4580.7835026461462</v>
      </c>
      <c r="X301" s="87">
        <v>-4705.9697419882968</v>
      </c>
      <c r="Y301" s="87">
        <v>-5062.1880074577502</v>
      </c>
      <c r="Z301" s="87">
        <v>-5170.844327176781</v>
      </c>
      <c r="AA301" s="87">
        <v>-5412.128456147675</v>
      </c>
      <c r="AB301" s="87">
        <v>-5831.2402975570567</v>
      </c>
      <c r="AC301" s="87">
        <v>-2710.4107320106605</v>
      </c>
      <c r="AD301" s="87">
        <v>-2786.1244033694879</v>
      </c>
      <c r="AE301" s="87">
        <v>-2931.0853947018995</v>
      </c>
      <c r="AF301" s="87">
        <v>-2999.8223110744302</v>
      </c>
      <c r="AG301" s="87">
        <v>-3109.4753540722118</v>
      </c>
      <c r="AH301" s="87">
        <v>-3193.434525271718</v>
      </c>
    </row>
    <row r="302" spans="1:34" s="78" customFormat="1">
      <c r="A302" s="74">
        <v>5</v>
      </c>
      <c r="B302" s="89">
        <v>981</v>
      </c>
      <c r="C302" s="90" t="s">
        <v>905</v>
      </c>
      <c r="D302" s="91">
        <v>-12049</v>
      </c>
      <c r="E302" s="75">
        <v>-12393</v>
      </c>
      <c r="F302" s="75">
        <v>-12497</v>
      </c>
      <c r="G302" s="75">
        <v>-12860</v>
      </c>
      <c r="H302" s="87">
        <v>-12635</v>
      </c>
      <c r="I302" s="87">
        <v>-12193</v>
      </c>
      <c r="J302" s="87">
        <v>-12595.83884</v>
      </c>
      <c r="K302" s="87">
        <v>-13317.91951</v>
      </c>
      <c r="L302" s="87">
        <v>-5449.3859299999995</v>
      </c>
      <c r="M302" s="87">
        <v>-5818.1473705637827</v>
      </c>
      <c r="N302" s="87">
        <v>-6100.2033036080884</v>
      </c>
      <c r="O302" s="87">
        <v>-6336.7073773766024</v>
      </c>
      <c r="P302" s="87">
        <v>-6608.9371487135504</v>
      </c>
      <c r="Q302" s="87">
        <v>-6867.0417075193373</v>
      </c>
      <c r="R302" s="80"/>
      <c r="S302" s="92">
        <v>981</v>
      </c>
      <c r="T302" s="93" t="s">
        <v>905</v>
      </c>
      <c r="U302" s="87">
        <v>-4997.5114060555788</v>
      </c>
      <c r="V302" s="87">
        <v>-5202.7707808564228</v>
      </c>
      <c r="W302" s="87">
        <v>-5268.5497470489036</v>
      </c>
      <c r="X302" s="87">
        <v>-5456.0882477725918</v>
      </c>
      <c r="Y302" s="87">
        <v>-5392.6589842082803</v>
      </c>
      <c r="Z302" s="87">
        <v>-5269.2307692307695</v>
      </c>
      <c r="AA302" s="87">
        <v>-5519.6489219982477</v>
      </c>
      <c r="AB302" s="87">
        <v>-5953.4731828341528</v>
      </c>
      <c r="AC302" s="87">
        <v>-2411.2327123893806</v>
      </c>
      <c r="AD302" s="87">
        <v>-2593.9132280712361</v>
      </c>
      <c r="AE302" s="87">
        <v>-2740.4327509470295</v>
      </c>
      <c r="AF302" s="87">
        <v>-2868.5864089527399</v>
      </c>
      <c r="AG302" s="87">
        <v>-3010.9053069310025</v>
      </c>
      <c r="AH302" s="87">
        <v>-3150.0191318896041</v>
      </c>
    </row>
    <row r="303" spans="1:34" s="78" customFormat="1">
      <c r="A303" s="74">
        <v>14</v>
      </c>
      <c r="B303" s="89">
        <v>989</v>
      </c>
      <c r="C303" s="90" t="s">
        <v>906</v>
      </c>
      <c r="D303" s="91">
        <v>-37640</v>
      </c>
      <c r="E303" s="75">
        <v>-36256</v>
      </c>
      <c r="F303" s="75">
        <v>-36072</v>
      </c>
      <c r="G303" s="75">
        <v>-37492</v>
      </c>
      <c r="H303" s="87">
        <v>-38231</v>
      </c>
      <c r="I303" s="87">
        <v>-37904</v>
      </c>
      <c r="J303" s="87">
        <v>-39344.52607</v>
      </c>
      <c r="K303" s="87">
        <v>-40801.516259999997</v>
      </c>
      <c r="L303" s="87">
        <v>-13461.851650000001</v>
      </c>
      <c r="M303" s="87">
        <v>-13082.004451212302</v>
      </c>
      <c r="N303" s="87">
        <v>-14411.972425841681</v>
      </c>
      <c r="O303" s="87">
        <v>-14561.422811658935</v>
      </c>
      <c r="P303" s="87">
        <v>-14976.260763007984</v>
      </c>
      <c r="Q303" s="87">
        <v>-15260.017860215692</v>
      </c>
      <c r="R303" s="80"/>
      <c r="S303" s="92">
        <v>989</v>
      </c>
      <c r="T303" s="93" t="s">
        <v>906</v>
      </c>
      <c r="U303" s="87">
        <v>-6203.032300593276</v>
      </c>
      <c r="V303" s="87">
        <v>-6057.8111946532999</v>
      </c>
      <c r="W303" s="87">
        <v>-6107.6870978665766</v>
      </c>
      <c r="X303" s="87">
        <v>-6574.0838155356832</v>
      </c>
      <c r="Y303" s="87">
        <v>-6807.5142450142448</v>
      </c>
      <c r="Z303" s="87">
        <v>-6864.1796450561396</v>
      </c>
      <c r="AA303" s="87">
        <v>-7174.421238147338</v>
      </c>
      <c r="AB303" s="87">
        <v>-7547.4502885682568</v>
      </c>
      <c r="AC303" s="87">
        <v>-2564.6507239474186</v>
      </c>
      <c r="AD303" s="87">
        <v>-2532.817899557077</v>
      </c>
      <c r="AE303" s="87">
        <v>-2833.0985700494753</v>
      </c>
      <c r="AF303" s="87">
        <v>-2906.4716190935997</v>
      </c>
      <c r="AG303" s="87">
        <v>-3035.3183548860929</v>
      </c>
      <c r="AH303" s="87">
        <v>-3137.984343042503</v>
      </c>
    </row>
    <row r="304" spans="1:34" s="78" customFormat="1">
      <c r="A304" s="74">
        <v>13</v>
      </c>
      <c r="B304" s="98">
        <v>992</v>
      </c>
      <c r="C304" s="99" t="s">
        <v>907</v>
      </c>
      <c r="D304" s="91">
        <v>-107707</v>
      </c>
      <c r="E304" s="75">
        <v>-108623</v>
      </c>
      <c r="F304" s="75">
        <v>-106874</v>
      </c>
      <c r="G304" s="75">
        <v>-110502</v>
      </c>
      <c r="H304" s="87">
        <v>-112060</v>
      </c>
      <c r="I304" s="87">
        <v>-117254</v>
      </c>
      <c r="J304" s="87">
        <v>-121281.23162999999</v>
      </c>
      <c r="K304" s="87">
        <v>-131859.14997</v>
      </c>
      <c r="L304" s="87">
        <v>-49985.965710000004</v>
      </c>
      <c r="M304" s="87">
        <v>-47750.732468192167</v>
      </c>
      <c r="N304" s="87">
        <v>-55204.791663200383</v>
      </c>
      <c r="O304" s="87">
        <v>-56068.456057441595</v>
      </c>
      <c r="P304" s="87">
        <v>-57465.107753837168</v>
      </c>
      <c r="Q304" s="87">
        <v>-58281.267808115008</v>
      </c>
      <c r="R304" s="80"/>
      <c r="S304" s="92">
        <v>992</v>
      </c>
      <c r="T304" s="93" t="s">
        <v>907</v>
      </c>
      <c r="U304" s="87">
        <v>-5482.3882724218665</v>
      </c>
      <c r="V304" s="87">
        <v>-5606.6377619490031</v>
      </c>
      <c r="W304" s="87">
        <v>-5582.6368575010447</v>
      </c>
      <c r="X304" s="87">
        <v>-5861.8640920906055</v>
      </c>
      <c r="Y304" s="87">
        <v>-5971.7559285904617</v>
      </c>
      <c r="Z304" s="87">
        <v>-6311.7833880605049</v>
      </c>
      <c r="AA304" s="87">
        <v>-6620.8773681624634</v>
      </c>
      <c r="AB304" s="87">
        <v>-7276.9950314569542</v>
      </c>
      <c r="AC304" s="87">
        <v>-2782.4083334261063</v>
      </c>
      <c r="AD304" s="87">
        <v>-2686.8519282124785</v>
      </c>
      <c r="AE304" s="87">
        <v>-3140.5615919444976</v>
      </c>
      <c r="AF304" s="87">
        <v>-3224.1780366556409</v>
      </c>
      <c r="AG304" s="87">
        <v>-3339.6354828754093</v>
      </c>
      <c r="AH304" s="87">
        <v>-3422.0696264526459</v>
      </c>
    </row>
    <row r="305" spans="2:32" s="78" customFormat="1">
      <c r="D305" s="100"/>
      <c r="E305" s="100"/>
      <c r="F305" s="100"/>
      <c r="G305" s="100"/>
      <c r="H305" s="100"/>
      <c r="I305" s="100"/>
      <c r="Q305" s="79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</row>
    <row r="306" spans="2:32" s="78" customFormat="1">
      <c r="Q306" s="79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</row>
    <row r="307" spans="2:32" s="78" customFormat="1">
      <c r="Q307" s="79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</row>
    <row r="308" spans="2:32" s="78" customFormat="1">
      <c r="Q308" s="79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</row>
    <row r="309" spans="2:32" s="101" customFormat="1">
      <c r="J309" s="78"/>
      <c r="Q309" s="79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</row>
    <row r="312" spans="2:32">
      <c r="B312" s="77" t="s">
        <v>908</v>
      </c>
      <c r="C312" s="77" t="s">
        <v>909</v>
      </c>
      <c r="D312" s="80">
        <v>2015</v>
      </c>
      <c r="E312" s="80">
        <v>2016</v>
      </c>
      <c r="F312" s="80">
        <v>2017</v>
      </c>
      <c r="G312" s="80">
        <v>2018</v>
      </c>
      <c r="H312" s="80">
        <v>2019</v>
      </c>
      <c r="I312" s="80">
        <v>2020</v>
      </c>
      <c r="J312" s="80">
        <v>2021</v>
      </c>
      <c r="K312" s="80">
        <v>2022</v>
      </c>
      <c r="L312" s="80">
        <v>2023</v>
      </c>
      <c r="M312" s="80">
        <v>2024</v>
      </c>
      <c r="N312" s="80">
        <v>2025</v>
      </c>
    </row>
    <row r="313" spans="2:32">
      <c r="B313" s="86">
        <v>1</v>
      </c>
      <c r="C313" s="86" t="s">
        <v>910</v>
      </c>
      <c r="D313" s="87">
        <v>-7950638</v>
      </c>
      <c r="E313" s="87">
        <v>-7875819</v>
      </c>
      <c r="F313" s="87">
        <v>-7708713</v>
      </c>
      <c r="G313" s="87">
        <v>-8028348</v>
      </c>
      <c r="H313" s="87">
        <v>-8520308</v>
      </c>
      <c r="I313" s="87">
        <v>-8896519</v>
      </c>
      <c r="J313" s="87">
        <v>-9176599.9785399996</v>
      </c>
      <c r="K313" s="87">
        <v>-9941634.1489799991</v>
      </c>
      <c r="L313" s="87">
        <v>-4165434.1222260981</v>
      </c>
      <c r="M313" s="87">
        <v>-4306024.8436197042</v>
      </c>
      <c r="N313" s="87">
        <v>-4690213.8721065102</v>
      </c>
      <c r="O313" s="87"/>
      <c r="P313" s="87"/>
    </row>
    <row r="314" spans="2:32">
      <c r="B314" s="86">
        <v>2</v>
      </c>
      <c r="C314" s="86" t="s">
        <v>911</v>
      </c>
      <c r="D314" s="87">
        <v>-2425307</v>
      </c>
      <c r="E314" s="87">
        <v>-2467457</v>
      </c>
      <c r="F314" s="87">
        <v>-2489381</v>
      </c>
      <c r="G314" s="87">
        <v>-2554904</v>
      </c>
      <c r="H314" s="87">
        <v>-2652796</v>
      </c>
      <c r="I314" s="87">
        <v>-2698577</v>
      </c>
      <c r="J314" s="87">
        <v>-2761107.3952100002</v>
      </c>
      <c r="K314" s="87">
        <v>-2972430.6087799999</v>
      </c>
      <c r="L314" s="87">
        <v>-1169521.4722046093</v>
      </c>
      <c r="M314" s="87">
        <v>-1202891.9750227144</v>
      </c>
      <c r="N314" s="87">
        <v>-1327756.493613808</v>
      </c>
      <c r="O314" s="87"/>
      <c r="P314" s="87"/>
    </row>
    <row r="315" spans="2:32">
      <c r="B315" s="86">
        <v>4</v>
      </c>
      <c r="C315" s="86" t="s">
        <v>912</v>
      </c>
      <c r="D315" s="87">
        <v>-1161191</v>
      </c>
      <c r="E315" s="87">
        <v>-1134819</v>
      </c>
      <c r="F315" s="87">
        <v>-1145993</v>
      </c>
      <c r="G315" s="87">
        <v>-1202793</v>
      </c>
      <c r="H315" s="87">
        <v>-1235650</v>
      </c>
      <c r="I315" s="87">
        <v>-1243928</v>
      </c>
      <c r="J315" s="87">
        <v>-1294226.3240199997</v>
      </c>
      <c r="K315" s="87">
        <v>-1388375.16653</v>
      </c>
      <c r="L315" s="87">
        <v>-489250.21472156013</v>
      </c>
      <c r="M315" s="87">
        <v>-496143.34456785029</v>
      </c>
      <c r="N315" s="87">
        <v>-546609.25106536562</v>
      </c>
      <c r="O315" s="87"/>
      <c r="P315" s="87"/>
    </row>
    <row r="316" spans="2:32">
      <c r="B316" s="86">
        <v>5</v>
      </c>
      <c r="C316" s="86" t="s">
        <v>913</v>
      </c>
      <c r="D316" s="87">
        <v>-878427</v>
      </c>
      <c r="E316" s="87">
        <v>-889916</v>
      </c>
      <c r="F316" s="87">
        <v>-874395</v>
      </c>
      <c r="G316" s="87">
        <v>-889637</v>
      </c>
      <c r="H316" s="87">
        <v>-916656</v>
      </c>
      <c r="I316" s="87">
        <v>-946623</v>
      </c>
      <c r="J316" s="87">
        <v>-978198.23074999987</v>
      </c>
      <c r="K316" s="87">
        <v>-1041033.7149800002</v>
      </c>
      <c r="L316" s="87">
        <v>-375908.12532042729</v>
      </c>
      <c r="M316" s="87">
        <v>-388984.06138042564</v>
      </c>
      <c r="N316" s="87">
        <v>-421806.0964491379</v>
      </c>
      <c r="O316" s="87"/>
      <c r="P316" s="87"/>
    </row>
    <row r="317" spans="2:32">
      <c r="B317" s="86">
        <v>6</v>
      </c>
      <c r="C317" s="86" t="s">
        <v>914</v>
      </c>
      <c r="D317" s="87">
        <v>-2548629</v>
      </c>
      <c r="E317" s="87">
        <v>-2586357</v>
      </c>
      <c r="F317" s="87">
        <v>-2572229</v>
      </c>
      <c r="G317" s="87">
        <v>-2662472</v>
      </c>
      <c r="H317" s="87">
        <v>-2746992</v>
      </c>
      <c r="I317" s="87">
        <v>-2850206</v>
      </c>
      <c r="J317" s="87">
        <v>-2961998.1914700004</v>
      </c>
      <c r="K317" s="87">
        <v>-3199578.2651399998</v>
      </c>
      <c r="L317" s="87">
        <v>-1271038.2084142596</v>
      </c>
      <c r="M317" s="87">
        <v>-1287093.1172277851</v>
      </c>
      <c r="N317" s="87">
        <v>-1417730.7558708601</v>
      </c>
      <c r="O317" s="87"/>
      <c r="P317" s="87"/>
    </row>
    <row r="318" spans="2:32">
      <c r="B318" s="86">
        <v>7</v>
      </c>
      <c r="C318" s="86" t="s">
        <v>915</v>
      </c>
      <c r="D318" s="87">
        <v>-1067188</v>
      </c>
      <c r="E318" s="87">
        <v>-1080240</v>
      </c>
      <c r="F318" s="87">
        <v>-1058780</v>
      </c>
      <c r="G318" s="87">
        <v>-1092462</v>
      </c>
      <c r="H318" s="87">
        <v>-1143554</v>
      </c>
      <c r="I318" s="87">
        <v>-1155920</v>
      </c>
      <c r="J318" s="87">
        <v>-1179140.4170499998</v>
      </c>
      <c r="K318" s="87">
        <v>-1234677.8053499998</v>
      </c>
      <c r="L318" s="87">
        <v>-508176.76005575451</v>
      </c>
      <c r="M318" s="87">
        <v>-520461.16146186268</v>
      </c>
      <c r="N318" s="87">
        <v>-568307.06430819025</v>
      </c>
      <c r="O318" s="87"/>
      <c r="P318" s="87"/>
    </row>
    <row r="319" spans="2:32">
      <c r="B319" s="86">
        <v>8</v>
      </c>
      <c r="C319" s="86" t="s">
        <v>916</v>
      </c>
      <c r="D319" s="87">
        <v>-960304</v>
      </c>
      <c r="E319" s="87">
        <v>-970080</v>
      </c>
      <c r="F319" s="87">
        <v>-950151</v>
      </c>
      <c r="G319" s="87">
        <v>-998188</v>
      </c>
      <c r="H319" s="87">
        <v>-1010319</v>
      </c>
      <c r="I319" s="87">
        <v>-1023768</v>
      </c>
      <c r="J319" s="87">
        <v>-1079646.2713600001</v>
      </c>
      <c r="K319" s="87">
        <v>-1135449.9505099999</v>
      </c>
      <c r="L319" s="87">
        <v>-383341.58394028828</v>
      </c>
      <c r="M319" s="87">
        <v>-377269.75217145245</v>
      </c>
      <c r="N319" s="87">
        <v>-418772.60696825909</v>
      </c>
      <c r="O319" s="87"/>
      <c r="P319" s="87"/>
    </row>
    <row r="320" spans="2:32">
      <c r="B320" s="86">
        <v>9</v>
      </c>
      <c r="C320" s="86" t="s">
        <v>917</v>
      </c>
      <c r="D320" s="87">
        <v>-699968</v>
      </c>
      <c r="E320" s="87">
        <v>-710744</v>
      </c>
      <c r="F320" s="87">
        <v>-693944</v>
      </c>
      <c r="G320" s="87">
        <v>-711525</v>
      </c>
      <c r="H320" s="87">
        <v>-713820</v>
      </c>
      <c r="I320" s="87">
        <v>-770708</v>
      </c>
      <c r="J320" s="87">
        <v>-764163.63212999981</v>
      </c>
      <c r="K320" s="87">
        <v>-809412.14831000008</v>
      </c>
      <c r="L320" s="87">
        <v>-286317.40823986987</v>
      </c>
      <c r="M320" s="87">
        <v>-299787.51531275397</v>
      </c>
      <c r="N320" s="87">
        <v>-334693.06843199942</v>
      </c>
      <c r="O320" s="87"/>
      <c r="P320" s="87"/>
    </row>
    <row r="321" spans="2:16">
      <c r="B321" s="86">
        <v>10</v>
      </c>
      <c r="C321" s="86" t="s">
        <v>918</v>
      </c>
      <c r="D321" s="87">
        <v>-808876</v>
      </c>
      <c r="E321" s="87">
        <v>-804329</v>
      </c>
      <c r="F321" s="87">
        <v>-804540</v>
      </c>
      <c r="G321" s="87">
        <v>-831122</v>
      </c>
      <c r="H321" s="87">
        <v>-847551</v>
      </c>
      <c r="I321" s="87">
        <v>-855599</v>
      </c>
      <c r="J321" s="87">
        <v>-905896.32830000005</v>
      </c>
      <c r="K321" s="87">
        <v>-945626.94189000002</v>
      </c>
      <c r="L321" s="87">
        <v>-313041.06131908298</v>
      </c>
      <c r="M321" s="87">
        <v>-304319.34653522354</v>
      </c>
      <c r="N321" s="87">
        <v>-337966.83355975174</v>
      </c>
      <c r="O321" s="87"/>
      <c r="P321" s="87"/>
    </row>
    <row r="322" spans="2:16">
      <c r="B322" s="86">
        <v>11</v>
      </c>
      <c r="C322" s="86" t="s">
        <v>919</v>
      </c>
      <c r="D322" s="87">
        <v>-1334313</v>
      </c>
      <c r="E322" s="87">
        <v>-1355464</v>
      </c>
      <c r="F322" s="87">
        <v>-1376310</v>
      </c>
      <c r="G322" s="87">
        <v>-1414132</v>
      </c>
      <c r="H322" s="87">
        <v>-1479799</v>
      </c>
      <c r="I322" s="87">
        <v>-1524042</v>
      </c>
      <c r="J322" s="87">
        <v>-1565119.2688799996</v>
      </c>
      <c r="K322" s="87">
        <v>-1666100.5769400003</v>
      </c>
      <c r="L322" s="87">
        <v>-570802.79831328418</v>
      </c>
      <c r="M322" s="87">
        <v>-596777.35319692269</v>
      </c>
      <c r="N322" s="87">
        <v>-650984.81901815487</v>
      </c>
      <c r="O322" s="87"/>
      <c r="P322" s="87"/>
    </row>
    <row r="323" spans="2:16">
      <c r="B323" s="86">
        <v>12</v>
      </c>
      <c r="C323" s="86" t="s">
        <v>920</v>
      </c>
      <c r="D323" s="87">
        <v>-881968</v>
      </c>
      <c r="E323" s="87">
        <v>-900908</v>
      </c>
      <c r="F323" s="87">
        <v>-875815</v>
      </c>
      <c r="G323" s="87">
        <v>-910730</v>
      </c>
      <c r="H323" s="87">
        <v>-934510</v>
      </c>
      <c r="I323" s="87">
        <v>-953622</v>
      </c>
      <c r="J323" s="87">
        <v>-1001580.1929499999</v>
      </c>
      <c r="K323" s="87">
        <v>-1074196.0829799999</v>
      </c>
      <c r="L323" s="87">
        <v>-380010.60510583059</v>
      </c>
      <c r="M323" s="87">
        <v>-395141.87063294894</v>
      </c>
      <c r="N323" s="87">
        <v>-444718.54088593629</v>
      </c>
      <c r="O323" s="87"/>
      <c r="P323" s="87"/>
    </row>
    <row r="324" spans="2:16">
      <c r="B324" s="86">
        <v>13</v>
      </c>
      <c r="C324" s="86" t="s">
        <v>921</v>
      </c>
      <c r="D324" s="87">
        <v>-1373594</v>
      </c>
      <c r="E324" s="87">
        <v>-1402552</v>
      </c>
      <c r="F324" s="87">
        <v>-1391446</v>
      </c>
      <c r="G324" s="87">
        <v>-1427266</v>
      </c>
      <c r="H324" s="87">
        <v>-1499734</v>
      </c>
      <c r="I324" s="87">
        <v>-1522659</v>
      </c>
      <c r="J324" s="87">
        <v>-1607921.9764800002</v>
      </c>
      <c r="K324" s="87">
        <v>-1724803.2014199996</v>
      </c>
      <c r="L324" s="87">
        <v>-648934.15874251991</v>
      </c>
      <c r="M324" s="87">
        <v>-657388.21847124479</v>
      </c>
      <c r="N324" s="87">
        <v>-737410.82157811755</v>
      </c>
      <c r="O324" s="87"/>
      <c r="P324" s="87"/>
    </row>
    <row r="325" spans="2:16">
      <c r="B325" s="86">
        <v>14</v>
      </c>
      <c r="C325" s="86" t="s">
        <v>922</v>
      </c>
      <c r="D325" s="87">
        <v>-1101734</v>
      </c>
      <c r="E325" s="87">
        <v>-1092937</v>
      </c>
      <c r="F325" s="87">
        <v>-1095592</v>
      </c>
      <c r="G325" s="87">
        <v>-1126345</v>
      </c>
      <c r="H325" s="87">
        <v>-1187044</v>
      </c>
      <c r="I325" s="87">
        <v>-1193839</v>
      </c>
      <c r="J325" s="87">
        <v>-1250120.6504300002</v>
      </c>
      <c r="K325" s="87">
        <v>-1286162.1087699998</v>
      </c>
      <c r="L325" s="87">
        <v>-480758.79885378189</v>
      </c>
      <c r="M325" s="87">
        <v>-490154.12878013583</v>
      </c>
      <c r="N325" s="87">
        <v>-532658.16301574826</v>
      </c>
      <c r="O325" s="87"/>
      <c r="P325" s="87"/>
    </row>
    <row r="326" spans="2:16">
      <c r="B326" s="86">
        <v>15</v>
      </c>
      <c r="C326" s="86" t="s">
        <v>923</v>
      </c>
      <c r="D326" s="87">
        <v>-975785</v>
      </c>
      <c r="E326" s="87">
        <v>-979233</v>
      </c>
      <c r="F326" s="87">
        <v>-960893</v>
      </c>
      <c r="G326" s="87">
        <v>-988254</v>
      </c>
      <c r="H326" s="87">
        <v>-1022104</v>
      </c>
      <c r="I326" s="87">
        <v>-1043915</v>
      </c>
      <c r="J326" s="87">
        <v>-1092006.2797300001</v>
      </c>
      <c r="K326" s="87">
        <v>-1169493.3554099998</v>
      </c>
      <c r="L326" s="87">
        <v>-483989.44471435749</v>
      </c>
      <c r="M326" s="87">
        <v>-483452.08801241941</v>
      </c>
      <c r="N326" s="87">
        <v>-519604.27650281601</v>
      </c>
      <c r="O326" s="87"/>
      <c r="P326" s="87"/>
    </row>
    <row r="327" spans="2:16">
      <c r="B327" s="86">
        <v>16</v>
      </c>
      <c r="C327" s="86" t="s">
        <v>924</v>
      </c>
      <c r="D327" s="87">
        <v>-369179</v>
      </c>
      <c r="E327" s="87">
        <v>-380334</v>
      </c>
      <c r="F327" s="87">
        <v>-378082</v>
      </c>
      <c r="G327" s="87">
        <v>-389321</v>
      </c>
      <c r="H327" s="87">
        <v>-401730</v>
      </c>
      <c r="I327" s="87">
        <v>-412019</v>
      </c>
      <c r="J327" s="87">
        <v>-427555.75813000003</v>
      </c>
      <c r="K327" s="87">
        <v>-452372.15383999998</v>
      </c>
      <c r="L327" s="87">
        <v>-180305.96552027942</v>
      </c>
      <c r="M327" s="87">
        <v>-182782.15923659463</v>
      </c>
      <c r="N327" s="87">
        <v>-197883.69007013325</v>
      </c>
      <c r="O327" s="87"/>
      <c r="P327" s="87"/>
    </row>
    <row r="328" spans="2:16">
      <c r="B328" s="86">
        <v>17</v>
      </c>
      <c r="C328" s="86" t="s">
        <v>925</v>
      </c>
      <c r="D328" s="87">
        <v>-2126242</v>
      </c>
      <c r="E328" s="87">
        <v>-2170073</v>
      </c>
      <c r="F328" s="87">
        <v>-2160148</v>
      </c>
      <c r="G328" s="87">
        <v>-2241317</v>
      </c>
      <c r="H328" s="87">
        <v>-2355742</v>
      </c>
      <c r="I328" s="87">
        <v>-2414722</v>
      </c>
      <c r="J328" s="87">
        <v>-2497095.380210001</v>
      </c>
      <c r="K328" s="87">
        <v>-2514249.3179300004</v>
      </c>
      <c r="L328" s="87">
        <v>-1137210.0023969389</v>
      </c>
      <c r="M328" s="87">
        <v>-1082456.6553445014</v>
      </c>
      <c r="N328" s="87">
        <v>-1174521.7509103336</v>
      </c>
      <c r="O328" s="87"/>
      <c r="P328" s="87"/>
    </row>
    <row r="329" spans="2:16">
      <c r="B329" s="86">
        <v>18</v>
      </c>
      <c r="C329" s="86" t="s">
        <v>926</v>
      </c>
      <c r="D329" s="87">
        <v>-485747</v>
      </c>
      <c r="E329" s="87">
        <v>-484654</v>
      </c>
      <c r="F329" s="87">
        <v>-485361</v>
      </c>
      <c r="G329" s="87">
        <v>-501464</v>
      </c>
      <c r="H329" s="87">
        <v>-515929</v>
      </c>
      <c r="I329" s="87">
        <v>-532915</v>
      </c>
      <c r="J329" s="87">
        <v>-538007.44760999992</v>
      </c>
      <c r="K329" s="87">
        <v>-547115.76645</v>
      </c>
      <c r="L329" s="87">
        <v>-213511.687837351</v>
      </c>
      <c r="M329" s="87">
        <v>-225381.38981329542</v>
      </c>
      <c r="N329" s="87">
        <v>-247647.54120364573</v>
      </c>
      <c r="O329" s="87"/>
      <c r="P329" s="87"/>
    </row>
    <row r="330" spans="2:16">
      <c r="B330" s="86">
        <v>19</v>
      </c>
      <c r="C330" s="86" t="s">
        <v>927</v>
      </c>
      <c r="D330" s="87">
        <v>-1092966</v>
      </c>
      <c r="E330" s="87">
        <v>-1094804</v>
      </c>
      <c r="F330" s="87">
        <v>-1087583</v>
      </c>
      <c r="G330" s="87">
        <v>-1132447</v>
      </c>
      <c r="H330" s="87">
        <v>-1172697</v>
      </c>
      <c r="I330" s="87">
        <v>-1181698</v>
      </c>
      <c r="J330" s="87">
        <v>-1199854.14977</v>
      </c>
      <c r="K330" s="87">
        <v>-1342261.4556500001</v>
      </c>
      <c r="L330" s="87">
        <v>-480708.53151516529</v>
      </c>
      <c r="M330" s="87">
        <v>-548408.59631638369</v>
      </c>
      <c r="N330" s="87">
        <v>-595945.84466040926</v>
      </c>
      <c r="O330" s="87"/>
      <c r="P330" s="87"/>
    </row>
    <row r="332" spans="2:16">
      <c r="D332" s="87">
        <v>-28242056</v>
      </c>
      <c r="E332" s="87">
        <v>-28380720</v>
      </c>
      <c r="F332" s="87">
        <v>-28109356</v>
      </c>
      <c r="G332" s="87">
        <v>-29102727</v>
      </c>
      <c r="H332" s="87">
        <v>-30356935</v>
      </c>
      <c r="I332" s="87">
        <v>-31221279</v>
      </c>
      <c r="J332" s="87">
        <v>-32280237.873019993</v>
      </c>
      <c r="K332" s="87">
        <v>-34444972.769859999</v>
      </c>
      <c r="L332" s="87">
        <v>-13538260.949441459</v>
      </c>
      <c r="M332" s="87">
        <v>-13844917.577104218</v>
      </c>
      <c r="N332" s="87">
        <v>-15165231.49021918</v>
      </c>
      <c r="O332" s="87"/>
      <c r="P332" s="87"/>
    </row>
    <row r="333" spans="2:16">
      <c r="D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</row>
    <row r="334" spans="2:16">
      <c r="D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</row>
    <row r="336" spans="2:16">
      <c r="D336" s="80">
        <v>2015</v>
      </c>
      <c r="E336" s="80">
        <v>2016</v>
      </c>
      <c r="F336" s="80">
        <v>2017</v>
      </c>
      <c r="G336" s="80">
        <v>2018</v>
      </c>
      <c r="H336" s="80">
        <v>2019</v>
      </c>
      <c r="I336" s="80">
        <v>2020</v>
      </c>
      <c r="J336" s="80">
        <v>2021</v>
      </c>
      <c r="K336" s="80">
        <v>2022</v>
      </c>
      <c r="L336" s="80">
        <v>2023</v>
      </c>
      <c r="M336" s="80">
        <v>2024</v>
      </c>
      <c r="N336" s="80">
        <v>2024</v>
      </c>
    </row>
    <row r="337" spans="1:16">
      <c r="B337" s="77" t="s">
        <v>908</v>
      </c>
      <c r="C337" s="77" t="s">
        <v>909</v>
      </c>
      <c r="D337" s="80">
        <v>-17506</v>
      </c>
      <c r="E337" s="80">
        <v>-17037</v>
      </c>
      <c r="F337" s="80">
        <v>-17675</v>
      </c>
      <c r="G337" s="80">
        <v>-18483</v>
      </c>
      <c r="H337" s="80">
        <v>-18256</v>
      </c>
      <c r="I337" s="80">
        <v>-17621</v>
      </c>
      <c r="J337" s="80">
        <v>-18787.97134</v>
      </c>
      <c r="K337" s="80">
        <v>-20128.545040000001</v>
      </c>
      <c r="L337" s="80">
        <v>-6474.929041371327</v>
      </c>
      <c r="M337" s="80">
        <v>-5631.314304576309</v>
      </c>
      <c r="N337" s="80">
        <v>-6426.3393033940347</v>
      </c>
    </row>
    <row r="338" spans="1:16">
      <c r="B338" s="86">
        <v>1</v>
      </c>
      <c r="C338" s="86" t="s">
        <v>910</v>
      </c>
      <c r="D338" s="87"/>
      <c r="E338" s="87"/>
      <c r="F338" s="87"/>
      <c r="G338" s="87"/>
      <c r="H338" s="87">
        <v>-8520308</v>
      </c>
      <c r="I338" s="87">
        <v>-8896519</v>
      </c>
      <c r="J338" s="87">
        <v>-9176599.9785399996</v>
      </c>
      <c r="K338" s="87">
        <v>-9941634.1489799991</v>
      </c>
      <c r="L338" s="87">
        <v>-4165434.1222260981</v>
      </c>
      <c r="M338" s="87">
        <v>-4306024.8436197042</v>
      </c>
      <c r="N338" s="87">
        <v>0</v>
      </c>
      <c r="O338" s="87"/>
      <c r="P338" s="87"/>
    </row>
    <row r="339" spans="1:16">
      <c r="B339" s="86">
        <v>2</v>
      </c>
      <c r="C339" s="86" t="s">
        <v>911</v>
      </c>
      <c r="D339" s="87"/>
      <c r="E339" s="87"/>
      <c r="F339" s="87"/>
      <c r="G339" s="87"/>
      <c r="H339" s="87">
        <v>-2652796</v>
      </c>
      <c r="I339" s="87">
        <v>-2698577</v>
      </c>
      <c r="J339" s="87">
        <v>-2761107.3952100002</v>
      </c>
      <c r="K339" s="87">
        <v>-2972430.6087799999</v>
      </c>
      <c r="L339" s="87">
        <v>-1169521.4722046093</v>
      </c>
      <c r="M339" s="87">
        <v>-1202891.9750227144</v>
      </c>
      <c r="N339" s="87">
        <v>0</v>
      </c>
      <c r="O339" s="87"/>
      <c r="P339" s="87"/>
    </row>
    <row r="340" spans="1:16">
      <c r="A340" s="74"/>
      <c r="B340" s="86">
        <v>4</v>
      </c>
      <c r="C340" s="86" t="s">
        <v>912</v>
      </c>
      <c r="D340" s="87"/>
      <c r="E340" s="87"/>
      <c r="F340" s="87"/>
      <c r="G340" s="87"/>
      <c r="H340" s="87">
        <v>-1235650</v>
      </c>
      <c r="I340" s="87">
        <v>-1243928</v>
      </c>
      <c r="J340" s="87">
        <v>-1294226.3240199997</v>
      </c>
      <c r="K340" s="87">
        <v>-1388375.16653</v>
      </c>
      <c r="L340" s="87">
        <v>-489250.21472156013</v>
      </c>
      <c r="M340" s="87">
        <v>-496143.34456785029</v>
      </c>
      <c r="N340" s="87">
        <v>0</v>
      </c>
      <c r="O340" s="87"/>
      <c r="P340" s="87"/>
    </row>
    <row r="341" spans="1:16">
      <c r="A341" s="74"/>
      <c r="B341" s="86">
        <v>5</v>
      </c>
      <c r="C341" s="86" t="s">
        <v>913</v>
      </c>
      <c r="D341" s="87"/>
      <c r="E341" s="87"/>
      <c r="F341" s="87"/>
      <c r="G341" s="87"/>
      <c r="H341" s="87">
        <v>-916656</v>
      </c>
      <c r="I341" s="87">
        <v>-946623</v>
      </c>
      <c r="J341" s="87">
        <v>-978198.23074999987</v>
      </c>
      <c r="K341" s="87">
        <v>-1041033.7149800002</v>
      </c>
      <c r="L341" s="87">
        <v>-375908.12532042729</v>
      </c>
      <c r="M341" s="87">
        <v>-388984.06138042564</v>
      </c>
      <c r="N341" s="87">
        <v>0</v>
      </c>
      <c r="O341" s="87"/>
      <c r="P341" s="87"/>
    </row>
    <row r="342" spans="1:16">
      <c r="A342" s="74"/>
      <c r="B342" s="86">
        <v>6</v>
      </c>
      <c r="C342" s="86" t="s">
        <v>914</v>
      </c>
      <c r="D342" s="87"/>
      <c r="E342" s="87"/>
      <c r="F342" s="87"/>
      <c r="G342" s="87"/>
      <c r="H342" s="87">
        <v>-2746992</v>
      </c>
      <c r="I342" s="87">
        <v>-2850206</v>
      </c>
      <c r="J342" s="87">
        <v>-2961998.1914700004</v>
      </c>
      <c r="K342" s="87">
        <v>-3199578.2651399998</v>
      </c>
      <c r="L342" s="87">
        <v>-1271038.2084142596</v>
      </c>
      <c r="M342" s="87">
        <v>-1287093.1172277851</v>
      </c>
      <c r="N342" s="87">
        <v>0</v>
      </c>
      <c r="O342" s="87"/>
      <c r="P342" s="87"/>
    </row>
    <row r="343" spans="1:16">
      <c r="A343" s="74"/>
      <c r="B343" s="86">
        <v>7</v>
      </c>
      <c r="C343" s="86" t="s">
        <v>915</v>
      </c>
      <c r="D343" s="87"/>
      <c r="E343" s="87"/>
      <c r="F343" s="87"/>
      <c r="G343" s="87"/>
      <c r="H343" s="87">
        <v>-1143554</v>
      </c>
      <c r="I343" s="87">
        <v>-1155920</v>
      </c>
      <c r="J343" s="87">
        <v>-1179140.4170499998</v>
      </c>
      <c r="K343" s="87">
        <v>-1234677.8053499998</v>
      </c>
      <c r="L343" s="87">
        <v>-508176.76005575451</v>
      </c>
      <c r="M343" s="87">
        <v>-520461.16146186268</v>
      </c>
      <c r="N343" s="87">
        <v>0</v>
      </c>
      <c r="O343" s="87"/>
      <c r="P343" s="87"/>
    </row>
    <row r="344" spans="1:16">
      <c r="A344" s="74"/>
      <c r="B344" s="86">
        <v>8</v>
      </c>
      <c r="C344" s="86" t="s">
        <v>916</v>
      </c>
      <c r="D344" s="87"/>
      <c r="E344" s="87"/>
      <c r="F344" s="87"/>
      <c r="G344" s="87"/>
      <c r="H344" s="87">
        <v>-1010319</v>
      </c>
      <c r="I344" s="87">
        <v>-1023768</v>
      </c>
      <c r="J344" s="87">
        <v>-1079646.2713600001</v>
      </c>
      <c r="K344" s="87">
        <v>-1135449.9505099999</v>
      </c>
      <c r="L344" s="87">
        <v>-383341.58394028828</v>
      </c>
      <c r="M344" s="87">
        <v>-377269.75217145245</v>
      </c>
      <c r="N344" s="87">
        <v>0</v>
      </c>
      <c r="O344" s="87"/>
      <c r="P344" s="87"/>
    </row>
    <row r="345" spans="1:16">
      <c r="A345" s="74"/>
      <c r="B345" s="86">
        <v>9</v>
      </c>
      <c r="C345" s="86" t="s">
        <v>917</v>
      </c>
      <c r="D345" s="87"/>
      <c r="E345" s="87"/>
      <c r="F345" s="87"/>
      <c r="G345" s="87"/>
      <c r="H345" s="87">
        <v>-713820</v>
      </c>
      <c r="I345" s="87">
        <v>-770708</v>
      </c>
      <c r="J345" s="87">
        <v>-764163.63212999981</v>
      </c>
      <c r="K345" s="87">
        <v>-809412.14831000008</v>
      </c>
      <c r="L345" s="87">
        <v>-286317.40823986987</v>
      </c>
      <c r="M345" s="87">
        <v>-299787.51531275397</v>
      </c>
      <c r="N345" s="87">
        <v>0</v>
      </c>
      <c r="O345" s="87"/>
      <c r="P345" s="87"/>
    </row>
    <row r="346" spans="1:16">
      <c r="A346" s="74"/>
      <c r="B346" s="86">
        <v>10</v>
      </c>
      <c r="C346" s="86" t="s">
        <v>918</v>
      </c>
      <c r="D346" s="87"/>
      <c r="E346" s="87"/>
      <c r="F346" s="87"/>
      <c r="G346" s="87"/>
      <c r="H346" s="87">
        <v>-847551</v>
      </c>
      <c r="I346" s="87">
        <v>-855599</v>
      </c>
      <c r="J346" s="87">
        <v>-905896.32830000005</v>
      </c>
      <c r="K346" s="87">
        <v>-945626.94189000002</v>
      </c>
      <c r="L346" s="87">
        <v>-313041.06131908298</v>
      </c>
      <c r="M346" s="87">
        <v>-304319.34653522354</v>
      </c>
      <c r="N346" s="87">
        <v>0</v>
      </c>
      <c r="O346" s="87"/>
      <c r="P346" s="87"/>
    </row>
    <row r="347" spans="1:16">
      <c r="A347" s="74"/>
      <c r="B347" s="86">
        <v>11</v>
      </c>
      <c r="C347" s="86" t="s">
        <v>919</v>
      </c>
      <c r="D347" s="87"/>
      <c r="E347" s="87"/>
      <c r="F347" s="87"/>
      <c r="G347" s="87"/>
      <c r="H347" s="87">
        <v>-1479799</v>
      </c>
      <c r="I347" s="87">
        <v>-1524042</v>
      </c>
      <c r="J347" s="87">
        <v>-1565119.2688799996</v>
      </c>
      <c r="K347" s="87">
        <v>-1666100.5769400003</v>
      </c>
      <c r="L347" s="87">
        <v>-570802.79831328418</v>
      </c>
      <c r="M347" s="87">
        <v>-596777.35319692269</v>
      </c>
      <c r="N347" s="87">
        <v>0</v>
      </c>
      <c r="O347" s="87"/>
      <c r="P347" s="87"/>
    </row>
    <row r="348" spans="1:16">
      <c r="A348" s="74"/>
      <c r="B348" s="86">
        <v>12</v>
      </c>
      <c r="C348" s="86" t="s">
        <v>920</v>
      </c>
      <c r="D348" s="87"/>
      <c r="E348" s="87"/>
      <c r="F348" s="87"/>
      <c r="G348" s="87"/>
      <c r="H348" s="87">
        <v>-934510</v>
      </c>
      <c r="I348" s="87">
        <v>-953622</v>
      </c>
      <c r="J348" s="87">
        <v>-1001580.1929499999</v>
      </c>
      <c r="K348" s="87">
        <v>-1074196.0829799999</v>
      </c>
      <c r="L348" s="87">
        <v>-380010.60510583059</v>
      </c>
      <c r="M348" s="87">
        <v>-395141.87063294894</v>
      </c>
      <c r="N348" s="87">
        <v>0</v>
      </c>
      <c r="O348" s="87"/>
      <c r="P348" s="87"/>
    </row>
    <row r="349" spans="1:16">
      <c r="A349" s="74"/>
      <c r="B349" s="86">
        <v>13</v>
      </c>
      <c r="C349" s="86" t="s">
        <v>921</v>
      </c>
      <c r="D349" s="87"/>
      <c r="E349" s="87"/>
      <c r="F349" s="87"/>
      <c r="G349" s="87"/>
      <c r="H349" s="87">
        <v>-1499734</v>
      </c>
      <c r="I349" s="87">
        <v>-1522659</v>
      </c>
      <c r="J349" s="87">
        <v>-1607921.9764800002</v>
      </c>
      <c r="K349" s="87">
        <v>-1724803.2014199996</v>
      </c>
      <c r="L349" s="87">
        <v>-648934.15874251991</v>
      </c>
      <c r="M349" s="87">
        <v>-657388.21847124479</v>
      </c>
      <c r="N349" s="87">
        <v>0</v>
      </c>
      <c r="O349" s="87"/>
      <c r="P349" s="87"/>
    </row>
    <row r="350" spans="1:16">
      <c r="A350" s="74"/>
      <c r="B350" s="86">
        <v>14</v>
      </c>
      <c r="C350" s="86" t="s">
        <v>922</v>
      </c>
      <c r="D350" s="87"/>
      <c r="E350" s="87"/>
      <c r="F350" s="87"/>
      <c r="G350" s="87"/>
      <c r="H350" s="87">
        <v>-1187044</v>
      </c>
      <c r="I350" s="87">
        <v>-1193839</v>
      </c>
      <c r="J350" s="87">
        <v>-1250120.6504300002</v>
      </c>
      <c r="K350" s="87">
        <v>-1286162.1087699998</v>
      </c>
      <c r="L350" s="87">
        <v>-480758.79885378189</v>
      </c>
      <c r="M350" s="87">
        <v>-490154.12878013583</v>
      </c>
      <c r="N350" s="87">
        <v>0</v>
      </c>
      <c r="O350" s="87"/>
      <c r="P350" s="87"/>
    </row>
    <row r="351" spans="1:16">
      <c r="A351" s="74"/>
      <c r="B351" s="86">
        <v>15</v>
      </c>
      <c r="C351" s="86" t="s">
        <v>923</v>
      </c>
      <c r="D351" s="87"/>
      <c r="E351" s="87"/>
      <c r="F351" s="87"/>
      <c r="G351" s="87"/>
      <c r="H351" s="87">
        <v>-1022104</v>
      </c>
      <c r="I351" s="87">
        <v>-1043915</v>
      </c>
      <c r="J351" s="87">
        <v>-1092006.2797300001</v>
      </c>
      <c r="K351" s="87">
        <v>-1169493.3554099998</v>
      </c>
      <c r="L351" s="87">
        <v>-483989.44471435749</v>
      </c>
      <c r="M351" s="87">
        <v>-483452.08801241941</v>
      </c>
      <c r="N351" s="87">
        <v>0</v>
      </c>
      <c r="O351" s="87"/>
      <c r="P351" s="87"/>
    </row>
    <row r="352" spans="1:16">
      <c r="A352" s="74"/>
      <c r="B352" s="86">
        <v>16</v>
      </c>
      <c r="C352" s="86" t="s">
        <v>924</v>
      </c>
      <c r="D352" s="87"/>
      <c r="E352" s="87"/>
      <c r="F352" s="87"/>
      <c r="G352" s="87"/>
      <c r="H352" s="87">
        <v>-401730</v>
      </c>
      <c r="I352" s="87">
        <v>-412019</v>
      </c>
      <c r="J352" s="87">
        <v>-427555.75813000003</v>
      </c>
      <c r="K352" s="87">
        <v>-452372.15383999998</v>
      </c>
      <c r="L352" s="87">
        <v>-180305.96552027942</v>
      </c>
      <c r="M352" s="87">
        <v>-182782.15923659463</v>
      </c>
      <c r="N352" s="87">
        <v>0</v>
      </c>
      <c r="O352" s="87"/>
      <c r="P352" s="87"/>
    </row>
    <row r="353" spans="1:16">
      <c r="A353" s="74"/>
      <c r="B353" s="86">
        <v>17</v>
      </c>
      <c r="C353" s="86" t="s">
        <v>925</v>
      </c>
      <c r="D353" s="87"/>
      <c r="E353" s="87"/>
      <c r="F353" s="87"/>
      <c r="G353" s="87"/>
      <c r="H353" s="87">
        <v>-2355742</v>
      </c>
      <c r="I353" s="87">
        <v>-2414722</v>
      </c>
      <c r="J353" s="87">
        <v>-2497095.380210001</v>
      </c>
      <c r="K353" s="87">
        <v>-2514249.3179300004</v>
      </c>
      <c r="L353" s="87">
        <v>-1137210.0023969389</v>
      </c>
      <c r="M353" s="87">
        <v>-1082456.6553445014</v>
      </c>
      <c r="N353" s="87">
        <v>0</v>
      </c>
      <c r="O353" s="87"/>
      <c r="P353" s="87"/>
    </row>
    <row r="354" spans="1:16">
      <c r="A354" s="74"/>
      <c r="B354" s="86">
        <v>18</v>
      </c>
      <c r="C354" s="86" t="s">
        <v>926</v>
      </c>
      <c r="D354" s="87"/>
      <c r="E354" s="87"/>
      <c r="F354" s="87"/>
      <c r="G354" s="87"/>
      <c r="H354" s="87">
        <v>-515929</v>
      </c>
      <c r="I354" s="87">
        <v>-532915</v>
      </c>
      <c r="J354" s="87">
        <v>-538007.44760999992</v>
      </c>
      <c r="K354" s="87">
        <v>-547115.76645</v>
      </c>
      <c r="L354" s="87">
        <v>-213511.687837351</v>
      </c>
      <c r="M354" s="87">
        <v>-225381.38981329542</v>
      </c>
      <c r="N354" s="87">
        <v>0</v>
      </c>
      <c r="O354" s="87"/>
      <c r="P354" s="87"/>
    </row>
    <row r="355" spans="1:16">
      <c r="A355" s="74"/>
      <c r="B355" s="86">
        <v>19</v>
      </c>
      <c r="C355" s="86" t="s">
        <v>927</v>
      </c>
      <c r="D355" s="87"/>
      <c r="E355" s="87"/>
      <c r="F355" s="87"/>
      <c r="G355" s="87"/>
      <c r="H355" s="87">
        <v>-1172697</v>
      </c>
      <c r="I355" s="87">
        <v>-1181698</v>
      </c>
      <c r="J355" s="87">
        <v>-1199854.14977</v>
      </c>
      <c r="K355" s="87">
        <v>-1342261.4556500001</v>
      </c>
      <c r="L355" s="87">
        <v>-480708.53151516529</v>
      </c>
      <c r="M355" s="87">
        <v>-548408.59631638369</v>
      </c>
      <c r="N355" s="87">
        <v>0</v>
      </c>
      <c r="O355" s="87"/>
      <c r="P355" s="87"/>
    </row>
    <row r="356" spans="1:16">
      <c r="A356" s="74"/>
    </row>
    <row r="357" spans="1:16">
      <c r="A357" s="74"/>
      <c r="D357" s="87">
        <v>0</v>
      </c>
      <c r="E357" s="87">
        <v>0</v>
      </c>
      <c r="F357" s="87">
        <v>0</v>
      </c>
      <c r="G357" s="87">
        <v>0</v>
      </c>
      <c r="H357" s="87">
        <v>-30356935</v>
      </c>
      <c r="I357" s="87">
        <v>-31221279</v>
      </c>
      <c r="J357" s="87">
        <v>-32280237.873019993</v>
      </c>
      <c r="K357" s="87">
        <v>-34444972.769859999</v>
      </c>
      <c r="L357" s="87">
        <v>-13538260.949441459</v>
      </c>
      <c r="M357" s="87">
        <v>-13844917.577104218</v>
      </c>
      <c r="N357" s="87">
        <v>0</v>
      </c>
      <c r="O357" s="87"/>
      <c r="P357" s="87"/>
    </row>
    <row r="358" spans="1:16">
      <c r="A358" s="74"/>
    </row>
    <row r="359" spans="1:16">
      <c r="A359" s="74"/>
    </row>
    <row r="360" spans="1:16">
      <c r="A360" s="74"/>
    </row>
    <row r="361" spans="1:16">
      <c r="A361" s="74"/>
    </row>
    <row r="362" spans="1:16">
      <c r="A362" s="74"/>
    </row>
    <row r="363" spans="1:16">
      <c r="A363" s="74"/>
    </row>
    <row r="364" spans="1:16">
      <c r="A364" s="74"/>
    </row>
    <row r="365" spans="1:16">
      <c r="A365" s="74"/>
    </row>
    <row r="366" spans="1:16">
      <c r="A366" s="74"/>
    </row>
    <row r="367" spans="1:16">
      <c r="A367" s="74"/>
    </row>
    <row r="368" spans="1:16">
      <c r="A368" s="74"/>
    </row>
    <row r="369" spans="1:1">
      <c r="A369" s="74"/>
    </row>
    <row r="370" spans="1:1">
      <c r="A370" s="74"/>
    </row>
    <row r="371" spans="1:1">
      <c r="A371" s="74"/>
    </row>
    <row r="372" spans="1:1">
      <c r="A372" s="74"/>
    </row>
    <row r="373" spans="1:1">
      <c r="A373" s="74"/>
    </row>
    <row r="374" spans="1:1">
      <c r="A374" s="74"/>
    </row>
    <row r="375" spans="1:1">
      <c r="A375" s="74"/>
    </row>
    <row r="376" spans="1:1">
      <c r="A376" s="74"/>
    </row>
    <row r="377" spans="1:1">
      <c r="A377" s="74"/>
    </row>
    <row r="378" spans="1:1">
      <c r="A378" s="74"/>
    </row>
    <row r="379" spans="1:1">
      <c r="A379" s="74"/>
    </row>
    <row r="380" spans="1:1">
      <c r="A380" s="74"/>
    </row>
    <row r="381" spans="1:1">
      <c r="A381" s="74"/>
    </row>
    <row r="382" spans="1:1">
      <c r="A382" s="74"/>
    </row>
    <row r="383" spans="1:1">
      <c r="A383" s="74"/>
    </row>
    <row r="384" spans="1:1">
      <c r="A384" s="74"/>
    </row>
    <row r="385" spans="1:1">
      <c r="A385" s="74"/>
    </row>
    <row r="386" spans="1:1">
      <c r="A386" s="74"/>
    </row>
    <row r="387" spans="1:1">
      <c r="A387" s="74"/>
    </row>
    <row r="388" spans="1:1">
      <c r="A388" s="74"/>
    </row>
    <row r="389" spans="1:1">
      <c r="A389" s="74"/>
    </row>
    <row r="390" spans="1:1">
      <c r="A390" s="74"/>
    </row>
    <row r="391" spans="1:1">
      <c r="A391" s="74"/>
    </row>
    <row r="392" spans="1:1">
      <c r="A392" s="74"/>
    </row>
    <row r="393" spans="1:1">
      <c r="A393" s="74"/>
    </row>
    <row r="394" spans="1:1">
      <c r="A394" s="74"/>
    </row>
    <row r="395" spans="1:1">
      <c r="A395" s="74"/>
    </row>
    <row r="396" spans="1:1">
      <c r="A396" s="74"/>
    </row>
    <row r="397" spans="1:1">
      <c r="A397" s="74"/>
    </row>
    <row r="398" spans="1:1">
      <c r="A398" s="74"/>
    </row>
    <row r="399" spans="1:1">
      <c r="A399" s="74"/>
    </row>
    <row r="400" spans="1:1">
      <c r="A400" s="74"/>
    </row>
    <row r="401" spans="1:1">
      <c r="A401" s="74"/>
    </row>
    <row r="402" spans="1:1">
      <c r="A402" s="74"/>
    </row>
    <row r="403" spans="1:1">
      <c r="A403" s="74"/>
    </row>
    <row r="404" spans="1:1">
      <c r="A404" s="74"/>
    </row>
    <row r="405" spans="1:1">
      <c r="A405" s="74"/>
    </row>
    <row r="406" spans="1:1">
      <c r="A406" s="74"/>
    </row>
    <row r="407" spans="1:1">
      <c r="A407" s="74"/>
    </row>
    <row r="408" spans="1:1">
      <c r="A408" s="74"/>
    </row>
    <row r="409" spans="1:1">
      <c r="A409" s="74"/>
    </row>
    <row r="410" spans="1:1">
      <c r="A410" s="74"/>
    </row>
    <row r="411" spans="1:1">
      <c r="A411" s="74"/>
    </row>
    <row r="412" spans="1:1">
      <c r="A412" s="74"/>
    </row>
    <row r="413" spans="1:1">
      <c r="A413" s="74"/>
    </row>
    <row r="414" spans="1:1">
      <c r="A414" s="74"/>
    </row>
    <row r="415" spans="1:1">
      <c r="A415" s="74"/>
    </row>
    <row r="416" spans="1:1">
      <c r="A416" s="74"/>
    </row>
    <row r="417" spans="1:1">
      <c r="A417" s="74"/>
    </row>
    <row r="418" spans="1:1">
      <c r="A418" s="74"/>
    </row>
    <row r="419" spans="1:1">
      <c r="A419" s="74"/>
    </row>
    <row r="420" spans="1:1">
      <c r="A420" s="74"/>
    </row>
    <row r="421" spans="1:1">
      <c r="A421" s="74"/>
    </row>
    <row r="422" spans="1:1">
      <c r="A422" s="74"/>
    </row>
    <row r="423" spans="1:1">
      <c r="A423" s="74"/>
    </row>
    <row r="424" spans="1:1">
      <c r="A424" s="74"/>
    </row>
    <row r="425" spans="1:1">
      <c r="A425" s="74"/>
    </row>
    <row r="426" spans="1:1">
      <c r="A426" s="74"/>
    </row>
    <row r="427" spans="1:1">
      <c r="A427" s="74"/>
    </row>
    <row r="428" spans="1:1">
      <c r="A428" s="74"/>
    </row>
    <row r="429" spans="1:1">
      <c r="A429" s="74"/>
    </row>
    <row r="430" spans="1:1">
      <c r="A430" s="74"/>
    </row>
    <row r="431" spans="1:1">
      <c r="A431" s="74"/>
    </row>
    <row r="432" spans="1:1">
      <c r="A432" s="74"/>
    </row>
    <row r="433" spans="1:1">
      <c r="A433" s="74"/>
    </row>
    <row r="434" spans="1:1">
      <c r="A434" s="74"/>
    </row>
    <row r="435" spans="1:1">
      <c r="A435" s="74"/>
    </row>
    <row r="436" spans="1:1">
      <c r="A436" s="74"/>
    </row>
    <row r="437" spans="1:1">
      <c r="A437" s="74"/>
    </row>
    <row r="438" spans="1:1">
      <c r="A438" s="74"/>
    </row>
    <row r="439" spans="1:1">
      <c r="A439" s="74"/>
    </row>
    <row r="440" spans="1:1">
      <c r="A440" s="74"/>
    </row>
    <row r="441" spans="1:1">
      <c r="A441" s="74"/>
    </row>
    <row r="442" spans="1:1">
      <c r="A442" s="74"/>
    </row>
    <row r="443" spans="1:1">
      <c r="A443" s="74"/>
    </row>
    <row r="444" spans="1:1">
      <c r="A444" s="74"/>
    </row>
    <row r="445" spans="1:1">
      <c r="A445" s="74"/>
    </row>
    <row r="446" spans="1:1">
      <c r="A446" s="74"/>
    </row>
    <row r="447" spans="1:1">
      <c r="A447" s="74"/>
    </row>
    <row r="448" spans="1:1">
      <c r="A448" s="74"/>
    </row>
    <row r="449" spans="1:1">
      <c r="A449" s="74"/>
    </row>
    <row r="450" spans="1:1">
      <c r="A450" s="74"/>
    </row>
    <row r="451" spans="1:1">
      <c r="A451" s="74"/>
    </row>
    <row r="452" spans="1:1">
      <c r="A452" s="74"/>
    </row>
    <row r="453" spans="1:1">
      <c r="A453" s="74"/>
    </row>
    <row r="454" spans="1:1">
      <c r="A454" s="74"/>
    </row>
    <row r="455" spans="1:1">
      <c r="A455" s="74"/>
    </row>
    <row r="456" spans="1:1">
      <c r="A456" s="74"/>
    </row>
    <row r="457" spans="1:1">
      <c r="A457" s="74"/>
    </row>
    <row r="458" spans="1:1">
      <c r="A458" s="74"/>
    </row>
    <row r="459" spans="1:1">
      <c r="A459" s="74"/>
    </row>
    <row r="460" spans="1:1">
      <c r="A460" s="74"/>
    </row>
    <row r="461" spans="1:1">
      <c r="A461" s="74"/>
    </row>
    <row r="462" spans="1:1">
      <c r="A462" s="74"/>
    </row>
    <row r="463" spans="1:1">
      <c r="A463" s="74"/>
    </row>
    <row r="464" spans="1:1">
      <c r="A464" s="74"/>
    </row>
    <row r="465" spans="1:1">
      <c r="A465" s="74"/>
    </row>
    <row r="466" spans="1:1">
      <c r="A466" s="74"/>
    </row>
    <row r="467" spans="1:1">
      <c r="A467" s="74"/>
    </row>
    <row r="468" spans="1:1">
      <c r="A468" s="74"/>
    </row>
    <row r="469" spans="1:1">
      <c r="A469" s="74"/>
    </row>
    <row r="470" spans="1:1">
      <c r="A470" s="74"/>
    </row>
    <row r="471" spans="1:1">
      <c r="A471" s="74"/>
    </row>
    <row r="472" spans="1:1">
      <c r="A472" s="74"/>
    </row>
    <row r="473" spans="1:1">
      <c r="A473" s="74"/>
    </row>
    <row r="474" spans="1:1">
      <c r="A474" s="74"/>
    </row>
    <row r="475" spans="1:1">
      <c r="A475" s="74"/>
    </row>
    <row r="476" spans="1:1">
      <c r="A476" s="74"/>
    </row>
    <row r="477" spans="1:1">
      <c r="A477" s="74"/>
    </row>
    <row r="478" spans="1:1">
      <c r="A478" s="74"/>
    </row>
    <row r="479" spans="1:1">
      <c r="A479" s="74"/>
    </row>
    <row r="480" spans="1:1">
      <c r="A480" s="74"/>
    </row>
    <row r="481" spans="1:1">
      <c r="A481" s="74"/>
    </row>
    <row r="482" spans="1:1">
      <c r="A482" s="74"/>
    </row>
    <row r="483" spans="1:1">
      <c r="A483" s="74"/>
    </row>
    <row r="484" spans="1:1">
      <c r="A484" s="74"/>
    </row>
    <row r="485" spans="1:1">
      <c r="A485" s="74"/>
    </row>
    <row r="486" spans="1:1">
      <c r="A486" s="74"/>
    </row>
    <row r="487" spans="1:1">
      <c r="A487" s="74"/>
    </row>
    <row r="488" spans="1:1">
      <c r="A488" s="74"/>
    </row>
    <row r="489" spans="1:1">
      <c r="A489" s="74"/>
    </row>
    <row r="490" spans="1:1">
      <c r="A490" s="74"/>
    </row>
    <row r="491" spans="1:1">
      <c r="A491" s="74"/>
    </row>
    <row r="492" spans="1:1">
      <c r="A492" s="74"/>
    </row>
    <row r="493" spans="1:1">
      <c r="A493" s="74"/>
    </row>
    <row r="494" spans="1:1">
      <c r="A494" s="74"/>
    </row>
    <row r="495" spans="1:1">
      <c r="A495" s="74"/>
    </row>
    <row r="496" spans="1:1">
      <c r="A496" s="74"/>
    </row>
    <row r="497" spans="1:1">
      <c r="A497" s="74"/>
    </row>
    <row r="498" spans="1:1">
      <c r="A498" s="74"/>
    </row>
    <row r="499" spans="1:1">
      <c r="A499" s="74"/>
    </row>
    <row r="500" spans="1:1">
      <c r="A500" s="74"/>
    </row>
    <row r="501" spans="1:1">
      <c r="A501" s="74"/>
    </row>
    <row r="502" spans="1:1">
      <c r="A502" s="74"/>
    </row>
    <row r="503" spans="1:1">
      <c r="A503" s="74"/>
    </row>
    <row r="504" spans="1:1">
      <c r="A504" s="74"/>
    </row>
    <row r="505" spans="1:1">
      <c r="A505" s="74"/>
    </row>
    <row r="506" spans="1:1">
      <c r="A506" s="74"/>
    </row>
    <row r="507" spans="1:1">
      <c r="A507" s="74"/>
    </row>
    <row r="508" spans="1:1">
      <c r="A508" s="74"/>
    </row>
    <row r="509" spans="1:1">
      <c r="A509" s="74"/>
    </row>
    <row r="510" spans="1:1">
      <c r="A510" s="74"/>
    </row>
    <row r="511" spans="1:1">
      <c r="A511" s="74"/>
    </row>
    <row r="512" spans="1:1">
      <c r="A512" s="74"/>
    </row>
    <row r="513" spans="1:1">
      <c r="A513" s="74"/>
    </row>
    <row r="514" spans="1:1">
      <c r="A514" s="74"/>
    </row>
    <row r="515" spans="1:1">
      <c r="A515" s="74"/>
    </row>
    <row r="516" spans="1:1">
      <c r="A516" s="74"/>
    </row>
    <row r="517" spans="1:1">
      <c r="A517" s="74"/>
    </row>
    <row r="518" spans="1:1">
      <c r="A518" s="74"/>
    </row>
    <row r="519" spans="1:1">
      <c r="A519" s="74"/>
    </row>
    <row r="520" spans="1:1">
      <c r="A520" s="74"/>
    </row>
    <row r="521" spans="1:1">
      <c r="A521" s="74"/>
    </row>
    <row r="522" spans="1:1">
      <c r="A522" s="74"/>
    </row>
    <row r="523" spans="1:1">
      <c r="A523" s="74"/>
    </row>
    <row r="524" spans="1:1">
      <c r="A524" s="74"/>
    </row>
    <row r="525" spans="1:1">
      <c r="A525" s="74"/>
    </row>
    <row r="526" spans="1:1">
      <c r="A526" s="74"/>
    </row>
    <row r="527" spans="1:1">
      <c r="A527" s="74"/>
    </row>
    <row r="528" spans="1:1">
      <c r="A528" s="74"/>
    </row>
    <row r="529" spans="1:1">
      <c r="A529" s="74"/>
    </row>
    <row r="530" spans="1:1">
      <c r="A530" s="74"/>
    </row>
    <row r="531" spans="1:1">
      <c r="A531" s="74"/>
    </row>
    <row r="532" spans="1:1">
      <c r="A532" s="74"/>
    </row>
    <row r="533" spans="1:1">
      <c r="A533" s="74"/>
    </row>
    <row r="534" spans="1:1">
      <c r="A534" s="74"/>
    </row>
    <row r="536" spans="1:1">
      <c r="A536" s="74"/>
    </row>
    <row r="537" spans="1:1">
      <c r="A537" s="74"/>
    </row>
    <row r="538" spans="1:1">
      <c r="A538" s="74"/>
    </row>
    <row r="539" spans="1:1">
      <c r="A539" s="74"/>
    </row>
    <row r="540" spans="1:1">
      <c r="A540" s="74"/>
    </row>
    <row r="541" spans="1:1">
      <c r="A541" s="74"/>
    </row>
    <row r="542" spans="1:1">
      <c r="A542" s="74"/>
    </row>
    <row r="543" spans="1:1">
      <c r="A543" s="74"/>
    </row>
    <row r="544" spans="1:1">
      <c r="A544" s="74"/>
    </row>
    <row r="545" spans="1:1">
      <c r="A545" s="74"/>
    </row>
    <row r="546" spans="1:1">
      <c r="A546" s="74"/>
    </row>
    <row r="547" spans="1:1">
      <c r="A547" s="74"/>
    </row>
    <row r="548" spans="1:1">
      <c r="A548" s="74"/>
    </row>
    <row r="549" spans="1:1">
      <c r="A549" s="74"/>
    </row>
    <row r="550" spans="1:1">
      <c r="A550" s="74"/>
    </row>
    <row r="551" spans="1:1">
      <c r="A551" s="74"/>
    </row>
    <row r="552" spans="1:1">
      <c r="A552" s="74"/>
    </row>
    <row r="553" spans="1:1">
      <c r="A553" s="74"/>
    </row>
    <row r="554" spans="1:1">
      <c r="A554" s="74"/>
    </row>
    <row r="555" spans="1:1">
      <c r="A555" s="74"/>
    </row>
    <row r="556" spans="1:1">
      <c r="A556" s="74"/>
    </row>
    <row r="557" spans="1:1">
      <c r="A557" s="74"/>
    </row>
    <row r="558" spans="1:1">
      <c r="A558" s="74"/>
    </row>
    <row r="559" spans="1:1">
      <c r="A559" s="74"/>
    </row>
    <row r="560" spans="1:1">
      <c r="A560" s="74"/>
    </row>
    <row r="561" spans="1:1">
      <c r="A561" s="74"/>
    </row>
    <row r="562" spans="1:1">
      <c r="A562" s="74"/>
    </row>
    <row r="563" spans="1:1">
      <c r="A563" s="74"/>
    </row>
    <row r="564" spans="1:1">
      <c r="A564" s="74"/>
    </row>
    <row r="565" spans="1:1">
      <c r="A565" s="74"/>
    </row>
    <row r="566" spans="1:1">
      <c r="A566" s="74"/>
    </row>
    <row r="567" spans="1:1">
      <c r="A567" s="74"/>
    </row>
    <row r="568" spans="1:1">
      <c r="A568" s="74"/>
    </row>
    <row r="569" spans="1:1">
      <c r="A569" s="74"/>
    </row>
    <row r="570" spans="1:1">
      <c r="A570" s="74"/>
    </row>
    <row r="571" spans="1:1">
      <c r="A571" s="74"/>
    </row>
    <row r="572" spans="1:1">
      <c r="A572" s="74"/>
    </row>
    <row r="573" spans="1:1">
      <c r="A573" s="74"/>
    </row>
    <row r="574" spans="1:1">
      <c r="A574" s="74"/>
    </row>
    <row r="575" spans="1:1">
      <c r="A575" s="74"/>
    </row>
    <row r="576" spans="1:1">
      <c r="A576" s="74"/>
    </row>
    <row r="577" spans="1:1">
      <c r="A577" s="74"/>
    </row>
    <row r="578" spans="1:1">
      <c r="A578" s="74"/>
    </row>
    <row r="579" spans="1:1">
      <c r="A579" s="74"/>
    </row>
    <row r="580" spans="1:1">
      <c r="A580" s="74"/>
    </row>
    <row r="581" spans="1:1">
      <c r="A581" s="74"/>
    </row>
    <row r="582" spans="1:1">
      <c r="A582" s="74"/>
    </row>
    <row r="583" spans="1:1">
      <c r="A583" s="74"/>
    </row>
    <row r="584" spans="1:1">
      <c r="A584" s="74"/>
    </row>
    <row r="585" spans="1:1">
      <c r="A585" s="74"/>
    </row>
    <row r="586" spans="1:1">
      <c r="A586" s="74"/>
    </row>
    <row r="587" spans="1:1">
      <c r="A587" s="74"/>
    </row>
    <row r="588" spans="1:1">
      <c r="A588" s="74"/>
    </row>
    <row r="589" spans="1:1">
      <c r="A589" s="74"/>
    </row>
    <row r="590" spans="1:1">
      <c r="A590" s="74"/>
    </row>
    <row r="591" spans="1:1">
      <c r="A591" s="74"/>
    </row>
    <row r="592" spans="1:1">
      <c r="A592" s="74"/>
    </row>
    <row r="593" spans="1:1">
      <c r="A593" s="74"/>
    </row>
    <row r="594" spans="1:1">
      <c r="A594" s="74"/>
    </row>
    <row r="595" spans="1:1">
      <c r="A595" s="74"/>
    </row>
    <row r="596" spans="1:1">
      <c r="A596" s="74"/>
    </row>
    <row r="597" spans="1:1">
      <c r="A597" s="74"/>
    </row>
    <row r="598" spans="1:1">
      <c r="A598" s="74"/>
    </row>
    <row r="599" spans="1:1">
      <c r="A599" s="74"/>
    </row>
    <row r="600" spans="1:1">
      <c r="A600" s="74"/>
    </row>
    <row r="601" spans="1:1">
      <c r="A601" s="74"/>
    </row>
    <row r="602" spans="1:1">
      <c r="A602" s="74"/>
    </row>
    <row r="603" spans="1:1">
      <c r="A603" s="74"/>
    </row>
    <row r="604" spans="1:1">
      <c r="A604" s="74"/>
    </row>
    <row r="605" spans="1:1">
      <c r="A605" s="74"/>
    </row>
    <row r="606" spans="1:1">
      <c r="A606" s="74"/>
    </row>
    <row r="607" spans="1:1">
      <c r="A607" s="74"/>
    </row>
    <row r="608" spans="1:1">
      <c r="A608" s="74"/>
    </row>
    <row r="609" spans="1:1">
      <c r="A609" s="74"/>
    </row>
    <row r="610" spans="1:1">
      <c r="A610" s="74"/>
    </row>
    <row r="611" spans="1:1">
      <c r="A611" s="74"/>
    </row>
    <row r="612" spans="1:1">
      <c r="A612" s="74"/>
    </row>
    <row r="613" spans="1:1">
      <c r="A613" s="74"/>
    </row>
    <row r="614" spans="1:1">
      <c r="A614" s="74"/>
    </row>
    <row r="615" spans="1:1">
      <c r="A615" s="74"/>
    </row>
    <row r="616" spans="1:1">
      <c r="A616" s="74"/>
    </row>
    <row r="617" spans="1:1">
      <c r="A617" s="74"/>
    </row>
    <row r="618" spans="1:1">
      <c r="A618" s="74"/>
    </row>
    <row r="619" spans="1:1">
      <c r="A619" s="74"/>
    </row>
    <row r="620" spans="1:1">
      <c r="A620" s="74"/>
    </row>
    <row r="621" spans="1:1">
      <c r="A621" s="74"/>
    </row>
    <row r="622" spans="1:1">
      <c r="A622" s="74"/>
    </row>
    <row r="623" spans="1:1">
      <c r="A623" s="74"/>
    </row>
    <row r="624" spans="1:1">
      <c r="A624" s="74"/>
    </row>
    <row r="625" spans="1:1">
      <c r="A625" s="74"/>
    </row>
    <row r="626" spans="1:1">
      <c r="A626" s="74"/>
    </row>
    <row r="627" spans="1:1">
      <c r="A627" s="74"/>
    </row>
    <row r="628" spans="1:1">
      <c r="A628" s="74"/>
    </row>
    <row r="629" spans="1:1">
      <c r="A629" s="74"/>
    </row>
    <row r="630" spans="1:1">
      <c r="A630" s="74"/>
    </row>
    <row r="631" spans="1:1">
      <c r="A631" s="74"/>
    </row>
    <row r="632" spans="1:1">
      <c r="A632" s="74"/>
    </row>
    <row r="633" spans="1:1">
      <c r="A633" s="74"/>
    </row>
    <row r="639" spans="1:1">
      <c r="A639" s="102"/>
    </row>
    <row r="642" spans="1:1">
      <c r="A642" s="74"/>
    </row>
    <row r="643" spans="1:1">
      <c r="A643" s="74"/>
    </row>
    <row r="644" spans="1:1">
      <c r="A644" s="74"/>
    </row>
    <row r="645" spans="1:1">
      <c r="A645" s="74"/>
    </row>
    <row r="646" spans="1:1">
      <c r="A646" s="74"/>
    </row>
    <row r="647" spans="1:1">
      <c r="A647" s="74"/>
    </row>
    <row r="648" spans="1:1">
      <c r="A648" s="74"/>
    </row>
    <row r="649" spans="1:1">
      <c r="A649" s="74"/>
    </row>
    <row r="650" spans="1:1">
      <c r="A650" s="74"/>
    </row>
    <row r="651" spans="1:1">
      <c r="A651" s="74"/>
    </row>
    <row r="652" spans="1:1">
      <c r="A652" s="74"/>
    </row>
    <row r="653" spans="1:1">
      <c r="A653" s="74"/>
    </row>
    <row r="654" spans="1:1">
      <c r="A654" s="74"/>
    </row>
    <row r="655" spans="1:1">
      <c r="A655" s="74"/>
    </row>
    <row r="656" spans="1:1">
      <c r="A656" s="74"/>
    </row>
    <row r="657" spans="1:1">
      <c r="A657" s="74"/>
    </row>
    <row r="658" spans="1:1">
      <c r="A658" s="74"/>
    </row>
    <row r="659" spans="1:1">
      <c r="A659" s="74"/>
    </row>
    <row r="660" spans="1:1">
      <c r="A660" s="74"/>
    </row>
    <row r="661" spans="1:1">
      <c r="A661" s="74"/>
    </row>
    <row r="662" spans="1:1">
      <c r="A662" s="74"/>
    </row>
    <row r="663" spans="1:1">
      <c r="A663" s="74"/>
    </row>
    <row r="664" spans="1:1">
      <c r="A664" s="74"/>
    </row>
    <row r="665" spans="1:1">
      <c r="A665" s="74"/>
    </row>
    <row r="666" spans="1:1">
      <c r="A666" s="74"/>
    </row>
    <row r="667" spans="1:1">
      <c r="A667" s="74"/>
    </row>
    <row r="668" spans="1:1">
      <c r="A668" s="74"/>
    </row>
    <row r="669" spans="1:1">
      <c r="A669" s="74"/>
    </row>
    <row r="670" spans="1:1">
      <c r="A670" s="74"/>
    </row>
    <row r="671" spans="1:1">
      <c r="A671" s="74"/>
    </row>
    <row r="672" spans="1:1">
      <c r="A672" s="74"/>
    </row>
    <row r="673" spans="1:1">
      <c r="A673" s="74"/>
    </row>
    <row r="674" spans="1:1">
      <c r="A674" s="74"/>
    </row>
    <row r="675" spans="1:1">
      <c r="A675" s="74"/>
    </row>
    <row r="676" spans="1:1">
      <c r="A676" s="74"/>
    </row>
    <row r="677" spans="1:1">
      <c r="A677" s="74"/>
    </row>
    <row r="678" spans="1:1">
      <c r="A678" s="74"/>
    </row>
    <row r="679" spans="1:1">
      <c r="A679" s="74"/>
    </row>
    <row r="680" spans="1:1">
      <c r="A680" s="74"/>
    </row>
    <row r="681" spans="1:1">
      <c r="A681" s="74"/>
    </row>
    <row r="682" spans="1:1">
      <c r="A682" s="74"/>
    </row>
    <row r="683" spans="1:1">
      <c r="A683" s="74"/>
    </row>
    <row r="684" spans="1:1">
      <c r="A684" s="74"/>
    </row>
    <row r="685" spans="1:1">
      <c r="A685" s="74"/>
    </row>
    <row r="686" spans="1:1">
      <c r="A686" s="74"/>
    </row>
    <row r="687" spans="1:1">
      <c r="A687" s="74"/>
    </row>
    <row r="688" spans="1:1">
      <c r="A688" s="74"/>
    </row>
    <row r="689" spans="1:1">
      <c r="A689" s="74"/>
    </row>
    <row r="690" spans="1:1">
      <c r="A690" s="74"/>
    </row>
    <row r="691" spans="1:1">
      <c r="A691" s="74"/>
    </row>
    <row r="692" spans="1:1">
      <c r="A692" s="74"/>
    </row>
    <row r="693" spans="1:1">
      <c r="A693" s="74"/>
    </row>
    <row r="694" spans="1:1">
      <c r="A694" s="74"/>
    </row>
    <row r="695" spans="1:1">
      <c r="A695" s="74"/>
    </row>
    <row r="696" spans="1:1">
      <c r="A696" s="74"/>
    </row>
    <row r="697" spans="1:1">
      <c r="A697" s="74"/>
    </row>
    <row r="698" spans="1:1">
      <c r="A698" s="74"/>
    </row>
    <row r="699" spans="1:1">
      <c r="A699" s="74"/>
    </row>
    <row r="700" spans="1:1">
      <c r="A700" s="74"/>
    </row>
    <row r="701" spans="1:1">
      <c r="A701" s="74"/>
    </row>
    <row r="702" spans="1:1">
      <c r="A702" s="74"/>
    </row>
    <row r="703" spans="1:1">
      <c r="A703" s="74"/>
    </row>
    <row r="704" spans="1:1">
      <c r="A704" s="74"/>
    </row>
    <row r="705" spans="1:1">
      <c r="A705" s="74"/>
    </row>
    <row r="706" spans="1:1">
      <c r="A706" s="74"/>
    </row>
    <row r="707" spans="1:1">
      <c r="A707" s="74"/>
    </row>
    <row r="708" spans="1:1">
      <c r="A708" s="74"/>
    </row>
    <row r="709" spans="1:1">
      <c r="A709" s="74"/>
    </row>
    <row r="710" spans="1:1">
      <c r="A710" s="74"/>
    </row>
    <row r="711" spans="1:1">
      <c r="A711" s="74"/>
    </row>
    <row r="712" spans="1:1">
      <c r="A712" s="74"/>
    </row>
    <row r="713" spans="1:1">
      <c r="A713" s="74"/>
    </row>
    <row r="714" spans="1:1">
      <c r="A714" s="74"/>
    </row>
    <row r="715" spans="1:1">
      <c r="A715" s="74"/>
    </row>
    <row r="716" spans="1:1">
      <c r="A716" s="74"/>
    </row>
    <row r="717" spans="1:1">
      <c r="A717" s="74"/>
    </row>
    <row r="718" spans="1:1">
      <c r="A718" s="74"/>
    </row>
    <row r="719" spans="1:1">
      <c r="A719" s="74"/>
    </row>
    <row r="720" spans="1:1">
      <c r="A720" s="74"/>
    </row>
    <row r="721" spans="1:1">
      <c r="A721" s="74"/>
    </row>
    <row r="722" spans="1:1">
      <c r="A722" s="74"/>
    </row>
    <row r="723" spans="1:1">
      <c r="A723" s="74"/>
    </row>
    <row r="724" spans="1:1">
      <c r="A724" s="74"/>
    </row>
    <row r="725" spans="1:1">
      <c r="A725" s="74"/>
    </row>
    <row r="726" spans="1:1">
      <c r="A726" s="74"/>
    </row>
    <row r="727" spans="1:1">
      <c r="A727" s="74"/>
    </row>
    <row r="728" spans="1:1">
      <c r="A728" s="74"/>
    </row>
    <row r="729" spans="1:1">
      <c r="A729" s="74"/>
    </row>
    <row r="730" spans="1:1">
      <c r="A730" s="74"/>
    </row>
    <row r="731" spans="1:1">
      <c r="A731" s="74"/>
    </row>
    <row r="732" spans="1:1">
      <c r="A732" s="74"/>
    </row>
    <row r="733" spans="1:1">
      <c r="A733" s="74"/>
    </row>
    <row r="734" spans="1:1">
      <c r="A734" s="74"/>
    </row>
    <row r="735" spans="1:1">
      <c r="A735" s="74"/>
    </row>
    <row r="736" spans="1:1">
      <c r="A736" s="74"/>
    </row>
    <row r="737" spans="1:1">
      <c r="A737" s="74"/>
    </row>
    <row r="738" spans="1:1">
      <c r="A738" s="74"/>
    </row>
    <row r="739" spans="1:1">
      <c r="A739" s="74"/>
    </row>
    <row r="740" spans="1:1">
      <c r="A740" s="74"/>
    </row>
    <row r="741" spans="1:1">
      <c r="A741" s="74"/>
    </row>
    <row r="742" spans="1:1">
      <c r="A742" s="74"/>
    </row>
    <row r="743" spans="1:1">
      <c r="A743" s="74"/>
    </row>
    <row r="744" spans="1:1">
      <c r="A744" s="74"/>
    </row>
    <row r="745" spans="1:1">
      <c r="A745" s="74"/>
    </row>
    <row r="746" spans="1:1">
      <c r="A746" s="74"/>
    </row>
    <row r="747" spans="1:1">
      <c r="A747" s="74"/>
    </row>
    <row r="748" spans="1:1">
      <c r="A748" s="74"/>
    </row>
    <row r="749" spans="1:1">
      <c r="A749" s="74"/>
    </row>
    <row r="750" spans="1:1">
      <c r="A750" s="74"/>
    </row>
    <row r="751" spans="1:1">
      <c r="A751" s="74"/>
    </row>
    <row r="752" spans="1:1">
      <c r="A752" s="74"/>
    </row>
    <row r="753" spans="1:1">
      <c r="A753" s="74"/>
    </row>
    <row r="754" spans="1:1">
      <c r="A754" s="74"/>
    </row>
    <row r="755" spans="1:1">
      <c r="A755" s="74"/>
    </row>
    <row r="756" spans="1:1">
      <c r="A756" s="74"/>
    </row>
    <row r="757" spans="1:1">
      <c r="A757" s="74"/>
    </row>
    <row r="758" spans="1:1">
      <c r="A758" s="74"/>
    </row>
    <row r="759" spans="1:1">
      <c r="A759" s="74"/>
    </row>
    <row r="760" spans="1:1">
      <c r="A760" s="74"/>
    </row>
    <row r="761" spans="1:1">
      <c r="A761" s="74"/>
    </row>
    <row r="762" spans="1:1">
      <c r="A762" s="74"/>
    </row>
    <row r="763" spans="1:1">
      <c r="A763" s="74"/>
    </row>
    <row r="764" spans="1:1">
      <c r="A764" s="74"/>
    </row>
    <row r="765" spans="1:1">
      <c r="A765" s="74"/>
    </row>
    <row r="766" spans="1:1">
      <c r="A766" s="74"/>
    </row>
    <row r="767" spans="1:1">
      <c r="A767" s="74"/>
    </row>
    <row r="768" spans="1:1">
      <c r="A768" s="74"/>
    </row>
    <row r="769" spans="1:1">
      <c r="A769" s="74"/>
    </row>
    <row r="770" spans="1:1">
      <c r="A770" s="74"/>
    </row>
    <row r="771" spans="1:1">
      <c r="A771" s="74"/>
    </row>
    <row r="772" spans="1:1">
      <c r="A772" s="74"/>
    </row>
    <row r="773" spans="1:1">
      <c r="A773" s="74"/>
    </row>
    <row r="774" spans="1:1">
      <c r="A774" s="74"/>
    </row>
    <row r="775" spans="1:1">
      <c r="A775" s="74"/>
    </row>
    <row r="776" spans="1:1">
      <c r="A776" s="74"/>
    </row>
    <row r="777" spans="1:1">
      <c r="A777" s="74"/>
    </row>
    <row r="778" spans="1:1">
      <c r="A778" s="74"/>
    </row>
    <row r="779" spans="1:1">
      <c r="A779" s="74"/>
    </row>
    <row r="780" spans="1:1">
      <c r="A780" s="74"/>
    </row>
    <row r="781" spans="1:1">
      <c r="A781" s="74"/>
    </row>
    <row r="782" spans="1:1">
      <c r="A782" s="74"/>
    </row>
    <row r="783" spans="1:1">
      <c r="A783" s="74"/>
    </row>
    <row r="784" spans="1:1">
      <c r="A784" s="74"/>
    </row>
    <row r="785" spans="1:1">
      <c r="A785" s="74"/>
    </row>
    <row r="786" spans="1:1">
      <c r="A786" s="74"/>
    </row>
    <row r="787" spans="1:1">
      <c r="A787" s="74"/>
    </row>
    <row r="788" spans="1:1">
      <c r="A788" s="74"/>
    </row>
    <row r="789" spans="1:1">
      <c r="A789" s="74"/>
    </row>
    <row r="790" spans="1:1">
      <c r="A790" s="74"/>
    </row>
    <row r="791" spans="1:1">
      <c r="A791" s="74"/>
    </row>
    <row r="792" spans="1:1">
      <c r="A792" s="74"/>
    </row>
    <row r="793" spans="1:1">
      <c r="A793" s="74"/>
    </row>
    <row r="794" spans="1:1">
      <c r="A794" s="74"/>
    </row>
    <row r="795" spans="1:1">
      <c r="A795" s="74"/>
    </row>
    <row r="796" spans="1:1">
      <c r="A796" s="74"/>
    </row>
    <row r="797" spans="1:1">
      <c r="A797" s="74"/>
    </row>
    <row r="798" spans="1:1">
      <c r="A798" s="74"/>
    </row>
    <row r="799" spans="1:1">
      <c r="A799" s="74"/>
    </row>
    <row r="800" spans="1:1">
      <c r="A800" s="74"/>
    </row>
    <row r="801" spans="1:1">
      <c r="A801" s="74"/>
    </row>
    <row r="802" spans="1:1">
      <c r="A802" s="74"/>
    </row>
    <row r="803" spans="1:1">
      <c r="A803" s="74"/>
    </row>
    <row r="804" spans="1:1">
      <c r="A804" s="74"/>
    </row>
    <row r="805" spans="1:1">
      <c r="A805" s="74"/>
    </row>
    <row r="806" spans="1:1">
      <c r="A806" s="74"/>
    </row>
    <row r="807" spans="1:1">
      <c r="A807" s="74"/>
    </row>
    <row r="808" spans="1:1">
      <c r="A808" s="74"/>
    </row>
    <row r="809" spans="1:1">
      <c r="A809" s="74"/>
    </row>
    <row r="810" spans="1:1">
      <c r="A810" s="74"/>
    </row>
    <row r="811" spans="1:1">
      <c r="A811" s="74"/>
    </row>
    <row r="812" spans="1:1">
      <c r="A812" s="74"/>
    </row>
    <row r="813" spans="1:1">
      <c r="A813" s="74"/>
    </row>
    <row r="814" spans="1:1">
      <c r="A814" s="74"/>
    </row>
    <row r="815" spans="1:1">
      <c r="A815" s="74"/>
    </row>
    <row r="816" spans="1:1">
      <c r="A816" s="74"/>
    </row>
    <row r="817" spans="1:1">
      <c r="A817" s="74"/>
    </row>
    <row r="818" spans="1:1">
      <c r="A818" s="74"/>
    </row>
    <row r="819" spans="1:1">
      <c r="A819" s="74"/>
    </row>
    <row r="820" spans="1:1">
      <c r="A820" s="74"/>
    </row>
    <row r="821" spans="1:1">
      <c r="A821" s="74"/>
    </row>
    <row r="822" spans="1:1">
      <c r="A822" s="74"/>
    </row>
    <row r="823" spans="1:1">
      <c r="A823" s="74"/>
    </row>
    <row r="824" spans="1:1">
      <c r="A824" s="74"/>
    </row>
    <row r="825" spans="1:1">
      <c r="A825" s="74"/>
    </row>
    <row r="826" spans="1:1">
      <c r="A826" s="74"/>
    </row>
    <row r="827" spans="1:1">
      <c r="A827" s="74"/>
    </row>
    <row r="828" spans="1:1">
      <c r="A828" s="74"/>
    </row>
    <row r="829" spans="1:1">
      <c r="A829" s="74"/>
    </row>
    <row r="830" spans="1:1">
      <c r="A830" s="74"/>
    </row>
    <row r="831" spans="1:1">
      <c r="A831" s="74"/>
    </row>
    <row r="832" spans="1:1">
      <c r="A832" s="74"/>
    </row>
    <row r="833" spans="1:1">
      <c r="A833" s="74"/>
    </row>
    <row r="834" spans="1:1">
      <c r="A834" s="74"/>
    </row>
    <row r="835" spans="1:1">
      <c r="A835" s="74"/>
    </row>
    <row r="836" spans="1:1">
      <c r="A836" s="74"/>
    </row>
    <row r="838" spans="1:1">
      <c r="A838" s="74"/>
    </row>
    <row r="839" spans="1:1">
      <c r="A839" s="74"/>
    </row>
    <row r="840" spans="1:1">
      <c r="A840" s="74"/>
    </row>
    <row r="841" spans="1:1">
      <c r="A841" s="74"/>
    </row>
    <row r="842" spans="1:1">
      <c r="A842" s="74"/>
    </row>
    <row r="843" spans="1:1">
      <c r="A843" s="74"/>
    </row>
    <row r="844" spans="1:1">
      <c r="A844" s="74"/>
    </row>
    <row r="845" spans="1:1">
      <c r="A845" s="74"/>
    </row>
    <row r="846" spans="1:1">
      <c r="A846" s="74"/>
    </row>
    <row r="847" spans="1:1">
      <c r="A847" s="74"/>
    </row>
    <row r="848" spans="1:1">
      <c r="A848" s="74"/>
    </row>
    <row r="849" spans="1:1">
      <c r="A849" s="74"/>
    </row>
    <row r="850" spans="1:1">
      <c r="A850" s="74"/>
    </row>
    <row r="851" spans="1:1">
      <c r="A851" s="74"/>
    </row>
    <row r="852" spans="1:1">
      <c r="A852" s="74"/>
    </row>
    <row r="853" spans="1:1">
      <c r="A853" s="74"/>
    </row>
    <row r="854" spans="1:1">
      <c r="A854" s="74"/>
    </row>
    <row r="855" spans="1:1">
      <c r="A855" s="74"/>
    </row>
    <row r="856" spans="1:1">
      <c r="A856" s="74"/>
    </row>
    <row r="857" spans="1:1">
      <c r="A857" s="74"/>
    </row>
    <row r="858" spans="1:1">
      <c r="A858" s="74"/>
    </row>
    <row r="859" spans="1:1">
      <c r="A859" s="74"/>
    </row>
    <row r="860" spans="1:1">
      <c r="A860" s="74"/>
    </row>
    <row r="861" spans="1:1">
      <c r="A861" s="74"/>
    </row>
    <row r="862" spans="1:1">
      <c r="A862" s="74"/>
    </row>
    <row r="863" spans="1:1">
      <c r="A863" s="74"/>
    </row>
    <row r="864" spans="1:1">
      <c r="A864" s="74"/>
    </row>
    <row r="865" spans="1:1">
      <c r="A865" s="74"/>
    </row>
    <row r="866" spans="1:1">
      <c r="A866" s="74"/>
    </row>
    <row r="867" spans="1:1">
      <c r="A867" s="74"/>
    </row>
    <row r="868" spans="1:1">
      <c r="A868" s="74"/>
    </row>
    <row r="869" spans="1:1">
      <c r="A869" s="74"/>
    </row>
    <row r="870" spans="1:1">
      <c r="A870" s="74"/>
    </row>
    <row r="871" spans="1:1">
      <c r="A871" s="74"/>
    </row>
    <row r="872" spans="1:1">
      <c r="A872" s="74"/>
    </row>
    <row r="873" spans="1:1">
      <c r="A873" s="74"/>
    </row>
    <row r="874" spans="1:1">
      <c r="A874" s="74"/>
    </row>
    <row r="875" spans="1:1">
      <c r="A875" s="74"/>
    </row>
    <row r="876" spans="1:1">
      <c r="A876" s="74"/>
    </row>
    <row r="877" spans="1:1">
      <c r="A877" s="74"/>
    </row>
    <row r="878" spans="1:1">
      <c r="A878" s="74"/>
    </row>
    <row r="879" spans="1:1">
      <c r="A879" s="74"/>
    </row>
    <row r="880" spans="1:1">
      <c r="A880" s="74"/>
    </row>
    <row r="881" spans="1:1">
      <c r="A881" s="74"/>
    </row>
    <row r="882" spans="1:1">
      <c r="A882" s="74"/>
    </row>
    <row r="883" spans="1:1">
      <c r="A883" s="74"/>
    </row>
    <row r="884" spans="1:1">
      <c r="A884" s="74"/>
    </row>
    <row r="885" spans="1:1">
      <c r="A885" s="74"/>
    </row>
    <row r="886" spans="1:1">
      <c r="A886" s="74"/>
    </row>
    <row r="887" spans="1:1">
      <c r="A887" s="74"/>
    </row>
    <row r="888" spans="1:1">
      <c r="A888" s="74"/>
    </row>
    <row r="889" spans="1:1">
      <c r="A889" s="74"/>
    </row>
    <row r="890" spans="1:1">
      <c r="A890" s="74"/>
    </row>
    <row r="891" spans="1:1">
      <c r="A891" s="74"/>
    </row>
    <row r="892" spans="1:1">
      <c r="A892" s="74"/>
    </row>
    <row r="893" spans="1:1">
      <c r="A893" s="74"/>
    </row>
    <row r="894" spans="1:1">
      <c r="A894" s="74"/>
    </row>
    <row r="895" spans="1:1">
      <c r="A895" s="74"/>
    </row>
    <row r="896" spans="1:1">
      <c r="A896" s="74"/>
    </row>
    <row r="897" spans="1:1">
      <c r="A897" s="74"/>
    </row>
    <row r="898" spans="1:1">
      <c r="A898" s="74"/>
    </row>
    <row r="899" spans="1:1">
      <c r="A899" s="74"/>
    </row>
    <row r="900" spans="1:1">
      <c r="A900" s="74"/>
    </row>
    <row r="901" spans="1:1">
      <c r="A901" s="74"/>
    </row>
    <row r="902" spans="1:1">
      <c r="A902" s="74"/>
    </row>
    <row r="903" spans="1:1">
      <c r="A903" s="74"/>
    </row>
    <row r="904" spans="1:1">
      <c r="A904" s="74"/>
    </row>
    <row r="905" spans="1:1">
      <c r="A905" s="74"/>
    </row>
    <row r="906" spans="1:1">
      <c r="A906" s="74"/>
    </row>
    <row r="907" spans="1:1">
      <c r="A907" s="74"/>
    </row>
    <row r="908" spans="1:1">
      <c r="A908" s="74"/>
    </row>
    <row r="909" spans="1:1">
      <c r="A909" s="74"/>
    </row>
    <row r="910" spans="1:1">
      <c r="A910" s="74"/>
    </row>
    <row r="911" spans="1:1">
      <c r="A911" s="74"/>
    </row>
    <row r="912" spans="1:1">
      <c r="A912" s="74"/>
    </row>
    <row r="913" spans="1:1">
      <c r="A913" s="74"/>
    </row>
    <row r="914" spans="1:1">
      <c r="A914" s="74"/>
    </row>
    <row r="915" spans="1:1">
      <c r="A915" s="74"/>
    </row>
    <row r="916" spans="1:1">
      <c r="A916" s="74"/>
    </row>
    <row r="917" spans="1:1">
      <c r="A917" s="74"/>
    </row>
    <row r="918" spans="1:1">
      <c r="A918" s="74"/>
    </row>
    <row r="919" spans="1:1">
      <c r="A919" s="74"/>
    </row>
    <row r="920" spans="1:1">
      <c r="A920" s="74"/>
    </row>
    <row r="921" spans="1:1">
      <c r="A921" s="74"/>
    </row>
    <row r="922" spans="1:1">
      <c r="A922" s="74"/>
    </row>
    <row r="923" spans="1:1">
      <c r="A923" s="74"/>
    </row>
    <row r="924" spans="1:1">
      <c r="A924" s="74"/>
    </row>
    <row r="925" spans="1:1">
      <c r="A925" s="74"/>
    </row>
    <row r="926" spans="1:1">
      <c r="A926" s="74"/>
    </row>
    <row r="927" spans="1:1">
      <c r="A927" s="74"/>
    </row>
    <row r="928" spans="1:1">
      <c r="A928" s="74"/>
    </row>
    <row r="929" spans="1:1">
      <c r="A929" s="74"/>
    </row>
    <row r="930" spans="1:1">
      <c r="A930" s="74"/>
    </row>
    <row r="931" spans="1:1">
      <c r="A931" s="74"/>
    </row>
    <row r="932" spans="1:1">
      <c r="A932" s="74"/>
    </row>
    <row r="933" spans="1:1">
      <c r="A933" s="74"/>
    </row>
    <row r="934" spans="1:1">
      <c r="A934" s="74"/>
    </row>
    <row r="935" spans="1:1">
      <c r="A935" s="74"/>
    </row>
  </sheetData>
  <autoFilter ref="A11:AH11" xr:uid="{9E71FA4B-345F-4A65-8140-A39651049C65}">
    <sortState xmlns:xlrd2="http://schemas.microsoft.com/office/spreadsheetml/2017/richdata2" ref="A12:AH304">
      <sortCondition ref="C11"/>
    </sortState>
  </autoFilter>
  <hyperlinks>
    <hyperlink ref="A3" r:id="rId1" display="https://vm.fi/kuntatalousohjelma" xr:uid="{F159CC46-9CB4-4EEC-BA87-FEB0E9D94196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BBD7-A4A0-482D-9AAA-FF100DC0C1ED}">
  <sheetPr>
    <tabColor theme="6"/>
  </sheetPr>
  <dimension ref="A1:AG313"/>
  <sheetViews>
    <sheetView tabSelected="1" zoomScaleNormal="100" workbookViewId="0">
      <pane xSplit="4" ySplit="10" topLeftCell="E11" activePane="bottomRight" state="frozen"/>
      <selection pane="topRight" activeCell="E1" sqref="E1"/>
      <selection pane="bottomLeft" activeCell="A11" sqref="A11"/>
      <selection pane="bottomRight" activeCell="A10" sqref="A10"/>
    </sheetView>
  </sheetViews>
  <sheetFormatPr defaultRowHeight="16.5"/>
  <cols>
    <col min="1" max="1" width="7.42578125" style="10" customWidth="1"/>
    <col min="2" max="2" width="5.42578125" style="12" bestFit="1" customWidth="1"/>
    <col min="3" max="3" width="12" style="10" customWidth="1"/>
    <col min="4" max="4" width="11.42578125" style="12" customWidth="1"/>
    <col min="5" max="5" width="9.7109375" style="12" customWidth="1"/>
    <col min="6" max="6" width="10.42578125" style="12" bestFit="1" customWidth="1"/>
    <col min="7" max="8" width="10.28515625" style="12" customWidth="1"/>
    <col min="9" max="9" width="10.28515625" style="10" customWidth="1"/>
    <col min="10" max="10" width="11" customWidth="1"/>
    <col min="11" max="11" width="15.140625" style="12" customWidth="1"/>
    <col min="12" max="12" width="15" style="12" customWidth="1"/>
    <col min="13" max="13" width="12.140625" style="10" bestFit="1" customWidth="1"/>
    <col min="14" max="14" width="10" style="12" bestFit="1" customWidth="1"/>
    <col min="15" max="15" width="10.28515625" style="12" customWidth="1"/>
    <col min="16" max="16" width="9.85546875" style="10" bestFit="1" customWidth="1"/>
    <col min="17" max="17" width="14.42578125" style="12" bestFit="1" customWidth="1"/>
    <col min="18" max="18" width="17.42578125" style="12" customWidth="1"/>
    <col min="19" max="19" width="13" style="12" bestFit="1" customWidth="1"/>
    <col min="20" max="21" width="12.28515625" style="12" bestFit="1" customWidth="1"/>
    <col min="22" max="22" width="7.140625" style="10" bestFit="1" customWidth="1"/>
    <col min="23" max="23" width="9.7109375" style="12" bestFit="1" customWidth="1"/>
    <col min="24" max="24" width="15.28515625" style="12" bestFit="1" customWidth="1"/>
    <col min="25" max="25" width="17.42578125" style="12" bestFit="1" customWidth="1"/>
    <col min="26" max="26" width="10.42578125" style="12" bestFit="1" customWidth="1"/>
    <col min="27" max="27" width="12.28515625" customWidth="1"/>
    <col min="28" max="28" width="13.140625" style="10" customWidth="1"/>
    <col min="29" max="29" width="14.42578125" customWidth="1"/>
    <col min="30" max="33" width="14.42578125" style="10" customWidth="1"/>
    <col min="34" max="16384" width="9.140625" style="10"/>
  </cols>
  <sheetData>
    <row r="1" spans="1:33" ht="33.75">
      <c r="A1" s="317" t="s">
        <v>1086</v>
      </c>
    </row>
    <row r="2" spans="1:33" ht="33.75">
      <c r="A2" s="317" t="s">
        <v>1087</v>
      </c>
    </row>
    <row r="3" spans="1:33">
      <c r="A3" s="316" t="s">
        <v>1094</v>
      </c>
    </row>
    <row r="4" spans="1:33" hidden="1"/>
    <row r="5" spans="1:33" hidden="1">
      <c r="J5" s="10"/>
      <c r="AA5" s="10"/>
      <c r="AC5" s="10"/>
    </row>
    <row r="6" spans="1:33" hidden="1">
      <c r="J6" s="10"/>
      <c r="AA6" s="10"/>
      <c r="AC6" s="10"/>
    </row>
    <row r="7" spans="1:33" hidden="1">
      <c r="J7" s="10"/>
      <c r="AA7" s="10"/>
    </row>
    <row r="8" spans="1:33" hidden="1">
      <c r="J8" s="10"/>
      <c r="AA8" s="10"/>
      <c r="AC8" s="286" t="s">
        <v>1073</v>
      </c>
      <c r="AD8" s="285"/>
      <c r="AE8" s="285"/>
      <c r="AF8" s="285"/>
      <c r="AG8" s="285"/>
    </row>
    <row r="9" spans="1:33" ht="82.5">
      <c r="A9" s="228" t="s">
        <v>983</v>
      </c>
      <c r="B9" s="237" t="s">
        <v>969</v>
      </c>
      <c r="C9" s="228" t="s">
        <v>17</v>
      </c>
      <c r="D9" s="228" t="s">
        <v>1062</v>
      </c>
      <c r="E9" s="266" t="s">
        <v>1061</v>
      </c>
      <c r="F9" s="228" t="s">
        <v>1011</v>
      </c>
      <c r="G9" s="228" t="s">
        <v>1064</v>
      </c>
      <c r="H9" s="263" t="s">
        <v>1063</v>
      </c>
      <c r="I9" s="261" t="s">
        <v>1056</v>
      </c>
      <c r="J9" s="261" t="s">
        <v>1065</v>
      </c>
      <c r="K9" s="228" t="s">
        <v>1057</v>
      </c>
      <c r="L9" s="228" t="s">
        <v>1060</v>
      </c>
      <c r="M9" s="228" t="s">
        <v>984</v>
      </c>
      <c r="N9" s="228" t="s">
        <v>1058</v>
      </c>
      <c r="O9" s="228" t="s">
        <v>1059</v>
      </c>
      <c r="P9" s="228" t="s">
        <v>985</v>
      </c>
      <c r="Q9" s="228" t="s">
        <v>986</v>
      </c>
      <c r="R9" s="228" t="s">
        <v>1045</v>
      </c>
      <c r="S9" s="228" t="s">
        <v>987</v>
      </c>
      <c r="T9" s="228" t="s">
        <v>988</v>
      </c>
      <c r="U9" s="228" t="s">
        <v>1012</v>
      </c>
      <c r="V9" s="228" t="s">
        <v>1010</v>
      </c>
      <c r="W9" s="229" t="s">
        <v>989</v>
      </c>
      <c r="X9" s="229" t="s">
        <v>990</v>
      </c>
      <c r="Y9" s="229" t="s">
        <v>991</v>
      </c>
      <c r="Z9" s="228" t="s">
        <v>992</v>
      </c>
      <c r="AA9" s="261" t="s">
        <v>1066</v>
      </c>
      <c r="AB9" s="279" t="s">
        <v>1072</v>
      </c>
      <c r="AC9" s="280" t="s">
        <v>1089</v>
      </c>
      <c r="AD9" s="280" t="s">
        <v>1090</v>
      </c>
      <c r="AE9" s="280" t="s">
        <v>1091</v>
      </c>
      <c r="AF9" s="281" t="s">
        <v>1093</v>
      </c>
      <c r="AG9" s="282" t="s">
        <v>1092</v>
      </c>
    </row>
    <row r="10" spans="1:33" s="277" customFormat="1" ht="38.25" customHeight="1">
      <c r="A10" s="270">
        <v>0</v>
      </c>
      <c r="B10" s="271">
        <v>0</v>
      </c>
      <c r="C10" s="272" t="s">
        <v>993</v>
      </c>
      <c r="D10" s="189">
        <v>5533611</v>
      </c>
      <c r="E10" s="273">
        <v>897317</v>
      </c>
      <c r="F10" s="264">
        <f t="shared" ref="F10" si="0">E10/D10</f>
        <v>0.16215758570669314</v>
      </c>
      <c r="G10" s="189">
        <v>5570737</v>
      </c>
      <c r="H10" s="189">
        <v>794718</v>
      </c>
      <c r="I10" s="265">
        <f t="shared" ref="I10" si="1">H10/G10</f>
        <v>0.14265940036300404</v>
      </c>
      <c r="J10" s="274">
        <f t="shared" ref="J10" si="2">H10/E10-1</f>
        <v>-0.1143397483832358</v>
      </c>
      <c r="K10" s="262">
        <v>2752.7760750096086</v>
      </c>
      <c r="L10" s="262">
        <v>2739.5521895033771</v>
      </c>
      <c r="M10" s="275">
        <v>2280.5912505757997</v>
      </c>
      <c r="N10" s="276">
        <v>0.82846958431511331</v>
      </c>
      <c r="O10" s="262">
        <f t="shared" ref="O10" si="3">M10*D10/E10</f>
        <v>14064.042953259552</v>
      </c>
      <c r="P10" s="26">
        <v>2475.4125041426919</v>
      </c>
      <c r="Q10" s="271">
        <v>603.42451384019353</v>
      </c>
      <c r="R10" s="271">
        <v>-55.772901132387915</v>
      </c>
      <c r="S10" s="189">
        <f t="shared" ref="S10:S73" si="4">SUM(P10:Q10)</f>
        <v>3078.8370179828853</v>
      </c>
      <c r="T10" s="276">
        <f t="shared" ref="T10" si="5">Q10/S10</f>
        <v>0.19599105451691951</v>
      </c>
      <c r="U10" s="276">
        <f t="shared" ref="U10:U73" si="6">S10/K10</f>
        <v>1.1184480444789315</v>
      </c>
      <c r="V10" s="277">
        <v>7.46</v>
      </c>
      <c r="W10" s="278">
        <v>115</v>
      </c>
      <c r="X10" s="278">
        <v>108.88205653187443</v>
      </c>
      <c r="Y10" s="278">
        <v>100.44874216726325</v>
      </c>
      <c r="Z10" s="271">
        <v>210.60483654378373</v>
      </c>
      <c r="AA10" s="277">
        <v>323</v>
      </c>
      <c r="AB10" s="178">
        <v>230.43189549318151</v>
      </c>
      <c r="AC10" s="283">
        <f t="shared" ref="AC10" si="7">W10/$AB10</f>
        <v>0.49906285652804888</v>
      </c>
      <c r="AD10" s="283">
        <f t="shared" ref="AD10" si="8">X10/$AB10</f>
        <v>0.47251295789083264</v>
      </c>
      <c r="AE10" s="283">
        <f t="shared" ref="AE10" si="9">Y10/$AB10</f>
        <v>0.43591509739690326</v>
      </c>
      <c r="AF10" s="283">
        <f t="shared" ref="AF10" si="10">Z10/$AB10</f>
        <v>0.91395696803620463</v>
      </c>
      <c r="AG10" s="283">
        <f t="shared" ref="AG10" si="11">AA10/$AB10</f>
        <v>1.4017156752918243</v>
      </c>
    </row>
    <row r="11" spans="1:33">
      <c r="A11" s="10">
        <v>5</v>
      </c>
      <c r="B11" s="176">
        <v>14</v>
      </c>
      <c r="C11" s="181" t="s">
        <v>318</v>
      </c>
      <c r="D11" s="178">
        <v>9183</v>
      </c>
      <c r="E11" s="17">
        <v>1650</v>
      </c>
      <c r="F11" s="264">
        <f t="shared" ref="F11:F74" si="12">E11/D11</f>
        <v>0.1796798431885005</v>
      </c>
      <c r="G11" s="189">
        <v>8025</v>
      </c>
      <c r="H11" s="189">
        <v>1185</v>
      </c>
      <c r="I11" s="265">
        <f t="shared" ref="I11:I74" si="13">H11/G11</f>
        <v>0.14766355140186915</v>
      </c>
      <c r="J11" s="254">
        <f t="shared" ref="J11:J74" si="14">H11/E11-1</f>
        <v>-0.28181818181818186</v>
      </c>
      <c r="K11" s="17">
        <v>2987.2068920832007</v>
      </c>
      <c r="L11" s="17">
        <v>3217.0198291176762</v>
      </c>
      <c r="M11" s="32">
        <v>2547.5311390613092</v>
      </c>
      <c r="N11" s="16">
        <v>0.85281375917177504</v>
      </c>
      <c r="O11" s="262">
        <f t="shared" ref="O11:O74" si="15">M11*D11/E11</f>
        <v>14178.168757575759</v>
      </c>
      <c r="P11" s="26">
        <v>2077.319317536072</v>
      </c>
      <c r="Q11" s="40">
        <v>1475.5685894658614</v>
      </c>
      <c r="R11" s="40">
        <v>65.35370160729218</v>
      </c>
      <c r="S11" s="189">
        <f t="shared" si="4"/>
        <v>3552.8879070019334</v>
      </c>
      <c r="T11" s="276">
        <f t="shared" ref="T11:T74" si="16">Q11/S11</f>
        <v>0.41531526692915122</v>
      </c>
      <c r="U11" s="276">
        <f t="shared" si="6"/>
        <v>1.1893678728506953</v>
      </c>
      <c r="V11" s="174">
        <v>9.1</v>
      </c>
      <c r="W11" s="180">
        <v>37.624398483876817</v>
      </c>
      <c r="X11" s="180">
        <v>43.372050470772649</v>
      </c>
      <c r="Y11" s="180">
        <v>37.752265474859669</v>
      </c>
      <c r="Z11" s="18">
        <v>69.715686594794732</v>
      </c>
      <c r="AA11" s="247">
        <v>272.12348905586407</v>
      </c>
      <c r="AB11" s="32">
        <v>159.89552981410384</v>
      </c>
      <c r="AC11" s="284">
        <f t="shared" ref="AC11:AC74" si="17">W11/$AB11</f>
        <v>0.23530613099452702</v>
      </c>
      <c r="AD11" s="284">
        <f t="shared" ref="AD11:AD74" si="18">X11/$AB11</f>
        <v>0.27125242663880245</v>
      </c>
      <c r="AE11" s="284">
        <f t="shared" ref="AE11:AE74" si="19">Y11/$AB11</f>
        <v>0.23610582183723858</v>
      </c>
      <c r="AF11" s="284">
        <f t="shared" ref="AF11:AF74" si="20">Z11/$AB11</f>
        <v>0.43600772751963046</v>
      </c>
      <c r="AG11" s="284">
        <f t="shared" ref="AG11:AG74" si="21">AA11/$AB11</f>
        <v>1.7018830318285796</v>
      </c>
    </row>
    <row r="12" spans="1:33">
      <c r="A12" s="10">
        <v>9</v>
      </c>
      <c r="B12" s="176">
        <v>17</v>
      </c>
      <c r="C12" s="181" t="s">
        <v>319</v>
      </c>
      <c r="D12" s="32">
        <v>2447</v>
      </c>
      <c r="E12" s="17">
        <v>499</v>
      </c>
      <c r="F12" s="264">
        <f t="shared" si="12"/>
        <v>0.20392317123007764</v>
      </c>
      <c r="G12" s="189">
        <v>2220</v>
      </c>
      <c r="H12" s="189">
        <v>366</v>
      </c>
      <c r="I12" s="265">
        <f t="shared" si="13"/>
        <v>0.16486486486486487</v>
      </c>
      <c r="J12" s="254">
        <f t="shared" si="14"/>
        <v>-0.26653306613226457</v>
      </c>
      <c r="K12" s="17">
        <v>2750.9296771557019</v>
      </c>
      <c r="L12" s="17">
        <v>2731.7502681786568</v>
      </c>
      <c r="M12" s="32">
        <v>2361.7440948099711</v>
      </c>
      <c r="N12" s="16">
        <v>0.85852579745036395</v>
      </c>
      <c r="O12" s="262">
        <f t="shared" si="15"/>
        <v>11581.538677354707</v>
      </c>
      <c r="P12" s="26">
        <v>1967.8442573997052</v>
      </c>
      <c r="Q12" s="40">
        <v>1489.6766865373431</v>
      </c>
      <c r="R12" s="40">
        <v>170.38621725889385</v>
      </c>
      <c r="S12" s="189">
        <f t="shared" si="4"/>
        <v>3457.5209439370483</v>
      </c>
      <c r="T12" s="276">
        <f t="shared" si="16"/>
        <v>0.43085109553698364</v>
      </c>
      <c r="U12" s="276">
        <f t="shared" si="6"/>
        <v>1.256855445142429</v>
      </c>
      <c r="V12" s="174">
        <v>9.3000000000000007</v>
      </c>
      <c r="W12" s="180">
        <v>596.37137521844488</v>
      </c>
      <c r="X12" s="180">
        <v>563.09104395756424</v>
      </c>
      <c r="Y12" s="180">
        <v>557.47125896165096</v>
      </c>
      <c r="Z12" s="18">
        <v>816.29094809971389</v>
      </c>
      <c r="AA12" s="247">
        <v>146.35232120964446</v>
      </c>
      <c r="AB12" s="32">
        <v>164.01981752593272</v>
      </c>
      <c r="AC12" s="284">
        <f t="shared" si="17"/>
        <v>3.6359714589010212</v>
      </c>
      <c r="AD12" s="284">
        <f t="shared" si="18"/>
        <v>3.4330671284190122</v>
      </c>
      <c r="AE12" s="284">
        <f t="shared" si="19"/>
        <v>3.3988042870094688</v>
      </c>
      <c r="AF12" s="284">
        <f t="shared" si="20"/>
        <v>4.9767824425890019</v>
      </c>
      <c r="AG12" s="284">
        <f t="shared" si="21"/>
        <v>0.89228438012684108</v>
      </c>
    </row>
    <row r="13" spans="1:33">
      <c r="A13" s="10">
        <v>10</v>
      </c>
      <c r="B13" s="176">
        <v>14</v>
      </c>
      <c r="C13" s="181" t="s">
        <v>24</v>
      </c>
      <c r="D13" s="32">
        <v>11102</v>
      </c>
      <c r="E13" s="17">
        <v>1927</v>
      </c>
      <c r="F13" s="264">
        <f t="shared" si="12"/>
        <v>0.17357232931003422</v>
      </c>
      <c r="G13" s="189">
        <v>9783</v>
      </c>
      <c r="H13" s="189">
        <v>1465</v>
      </c>
      <c r="I13" s="265">
        <f t="shared" si="13"/>
        <v>0.14974956557293265</v>
      </c>
      <c r="J13" s="254">
        <f t="shared" si="14"/>
        <v>-0.23975090814737932</v>
      </c>
      <c r="K13" s="17">
        <v>2880.3004170419745</v>
      </c>
      <c r="L13" s="17">
        <v>2764.8146808505699</v>
      </c>
      <c r="M13" s="32">
        <v>2229.1353765087374</v>
      </c>
      <c r="N13" s="16">
        <v>0.7739246098495608</v>
      </c>
      <c r="O13" s="262">
        <f t="shared" si="15"/>
        <v>12842.688609237157</v>
      </c>
      <c r="P13" s="26">
        <v>2030.6423701046415</v>
      </c>
      <c r="Q13" s="40">
        <v>961.59910974084528</v>
      </c>
      <c r="R13" s="40">
        <v>-177.4374172933876</v>
      </c>
      <c r="S13" s="189">
        <f t="shared" si="4"/>
        <v>2992.2414798454865</v>
      </c>
      <c r="T13" s="276">
        <f t="shared" si="16"/>
        <v>0.32136413996590285</v>
      </c>
      <c r="U13" s="276">
        <f t="shared" si="6"/>
        <v>1.0388643705848135</v>
      </c>
      <c r="V13" s="174">
        <v>9.6</v>
      </c>
      <c r="W13" s="180">
        <v>-229.55412491141993</v>
      </c>
      <c r="X13" s="180">
        <v>-123.06621326178875</v>
      </c>
      <c r="Y13" s="180">
        <v>-175.17390990733736</v>
      </c>
      <c r="Z13" s="18">
        <v>-184.72973788506576</v>
      </c>
      <c r="AA13" s="247">
        <v>-108.37126193478653</v>
      </c>
      <c r="AB13" s="32">
        <v>161.74747943494017</v>
      </c>
      <c r="AC13" s="284">
        <f t="shared" si="17"/>
        <v>-1.4192129961676077</v>
      </c>
      <c r="AD13" s="284">
        <f t="shared" si="18"/>
        <v>-0.76085397863210458</v>
      </c>
      <c r="AE13" s="284">
        <f t="shared" si="19"/>
        <v>-1.0830085916596786</v>
      </c>
      <c r="AF13" s="284">
        <f t="shared" si="20"/>
        <v>-1.1420872741288668</v>
      </c>
      <c r="AG13" s="284">
        <f t="shared" si="21"/>
        <v>-0.67000278652488554</v>
      </c>
    </row>
    <row r="14" spans="1:33">
      <c r="A14" s="10">
        <v>16</v>
      </c>
      <c r="B14" s="176">
        <v>7</v>
      </c>
      <c r="C14" s="181" t="s">
        <v>320</v>
      </c>
      <c r="D14" s="32">
        <v>8014</v>
      </c>
      <c r="E14" s="17">
        <v>1127</v>
      </c>
      <c r="F14" s="264">
        <f t="shared" si="12"/>
        <v>0.14062889942600448</v>
      </c>
      <c r="G14" s="189">
        <v>7500</v>
      </c>
      <c r="H14" s="189">
        <v>821</v>
      </c>
      <c r="I14" s="265">
        <f t="shared" si="13"/>
        <v>0.10946666666666667</v>
      </c>
      <c r="J14" s="254">
        <f t="shared" si="14"/>
        <v>-0.27151730257320317</v>
      </c>
      <c r="K14" s="17">
        <v>2691.1403107062652</v>
      </c>
      <c r="L14" s="17">
        <v>2858.6892427789917</v>
      </c>
      <c r="M14" s="32">
        <v>1988.3258522585479</v>
      </c>
      <c r="N14" s="16">
        <v>0.73884139163919327</v>
      </c>
      <c r="O14" s="262">
        <f t="shared" si="15"/>
        <v>14138.814001774625</v>
      </c>
      <c r="P14" s="26">
        <v>2241.9612632841781</v>
      </c>
      <c r="Q14" s="40">
        <v>978.29293756102572</v>
      </c>
      <c r="R14" s="40">
        <v>467.2563999671807</v>
      </c>
      <c r="S14" s="189">
        <f t="shared" si="4"/>
        <v>3220.2542008452037</v>
      </c>
      <c r="T14" s="276">
        <f t="shared" si="16"/>
        <v>0.30379369967260911</v>
      </c>
      <c r="U14" s="276">
        <f t="shared" si="6"/>
        <v>1.1966132676300618</v>
      </c>
      <c r="V14" s="174">
        <v>8.1</v>
      </c>
      <c r="W14" s="180">
        <v>132.47266497743476</v>
      </c>
      <c r="X14" s="180">
        <v>-131.48050114491943</v>
      </c>
      <c r="Y14" s="180">
        <v>66.852879981517304</v>
      </c>
      <c r="Z14" s="18">
        <v>289.48262914898925</v>
      </c>
      <c r="AA14" s="247">
        <v>512.26891190416768</v>
      </c>
      <c r="AB14" s="32">
        <v>201.04004055563004</v>
      </c>
      <c r="AC14" s="284">
        <f t="shared" si="17"/>
        <v>0.65893672032352224</v>
      </c>
      <c r="AD14" s="284">
        <f t="shared" si="18"/>
        <v>-0.65400156496952799</v>
      </c>
      <c r="AE14" s="284">
        <f t="shared" si="19"/>
        <v>0.33253514969829284</v>
      </c>
      <c r="AF14" s="284">
        <f t="shared" si="20"/>
        <v>1.4399252424985765</v>
      </c>
      <c r="AG14" s="284">
        <f t="shared" si="21"/>
        <v>2.5480939542609029</v>
      </c>
    </row>
    <row r="15" spans="1:33">
      <c r="A15" s="10">
        <v>18</v>
      </c>
      <c r="B15" s="177">
        <v>32</v>
      </c>
      <c r="C15" s="181" t="s">
        <v>321</v>
      </c>
      <c r="D15" s="32">
        <v>4763</v>
      </c>
      <c r="E15" s="17">
        <v>911</v>
      </c>
      <c r="F15" s="264">
        <f t="shared" si="12"/>
        <v>0.19126600881797187</v>
      </c>
      <c r="G15" s="189">
        <v>4541</v>
      </c>
      <c r="H15" s="189">
        <v>714</v>
      </c>
      <c r="I15" s="265">
        <f t="shared" si="13"/>
        <v>0.15723408940761946</v>
      </c>
      <c r="J15" s="254">
        <f t="shared" si="14"/>
        <v>-0.21624588364434683</v>
      </c>
      <c r="K15" s="17">
        <v>2762.1666827629615</v>
      </c>
      <c r="L15" s="17">
        <v>2825.7446746517926</v>
      </c>
      <c r="M15" s="32">
        <v>2431.9187276926295</v>
      </c>
      <c r="N15" s="16">
        <v>0.88043880294002064</v>
      </c>
      <c r="O15" s="262">
        <f t="shared" si="15"/>
        <v>12714.850603732157</v>
      </c>
      <c r="P15" s="26">
        <v>2450.6925951867406</v>
      </c>
      <c r="Q15" s="40">
        <v>675.30359871337669</v>
      </c>
      <c r="R15" s="40">
        <v>-209.8261097741661</v>
      </c>
      <c r="S15" s="189">
        <f t="shared" si="4"/>
        <v>3125.9961939001173</v>
      </c>
      <c r="T15" s="276">
        <f t="shared" si="16"/>
        <v>0.21602828564894733</v>
      </c>
      <c r="U15" s="276">
        <f t="shared" si="6"/>
        <v>1.1317188833706522</v>
      </c>
      <c r="V15" s="174">
        <v>8.9</v>
      </c>
      <c r="W15" s="180">
        <v>1.8905900640226627</v>
      </c>
      <c r="X15" s="180">
        <v>75.646112084517398</v>
      </c>
      <c r="Y15" s="180">
        <v>56.270805068105219</v>
      </c>
      <c r="Z15" s="18">
        <v>187.17130380012597</v>
      </c>
      <c r="AA15" s="247">
        <v>146.46758555532227</v>
      </c>
      <c r="AB15" s="32">
        <v>225.72776177556048</v>
      </c>
      <c r="AC15" s="284">
        <f t="shared" si="17"/>
        <v>8.3755318758818118E-3</v>
      </c>
      <c r="AD15" s="284">
        <f t="shared" si="18"/>
        <v>0.33512099481911223</v>
      </c>
      <c r="AE15" s="284">
        <f t="shared" si="19"/>
        <v>0.24928615171427113</v>
      </c>
      <c r="AF15" s="284">
        <f t="shared" si="20"/>
        <v>0.82919044750122084</v>
      </c>
      <c r="AG15" s="284">
        <f t="shared" si="21"/>
        <v>0.64886828453539513</v>
      </c>
    </row>
    <row r="16" spans="1:33">
      <c r="A16" s="10">
        <v>19</v>
      </c>
      <c r="B16" s="176">
        <v>2</v>
      </c>
      <c r="C16" s="181" t="s">
        <v>322</v>
      </c>
      <c r="D16" s="32">
        <v>3965</v>
      </c>
      <c r="E16" s="17">
        <v>792</v>
      </c>
      <c r="F16" s="264">
        <f t="shared" si="12"/>
        <v>0.19974779319041613</v>
      </c>
      <c r="G16" s="189">
        <v>4010</v>
      </c>
      <c r="H16" s="189">
        <v>689</v>
      </c>
      <c r="I16" s="265">
        <f t="shared" si="13"/>
        <v>0.17182044887780548</v>
      </c>
      <c r="J16" s="254">
        <f t="shared" si="14"/>
        <v>-0.13005050505050508</v>
      </c>
      <c r="K16" s="17">
        <v>2449.2560302648176</v>
      </c>
      <c r="L16" s="17">
        <v>2465.9365902820009</v>
      </c>
      <c r="M16" s="32">
        <v>2008.1087087011351</v>
      </c>
      <c r="N16" s="16">
        <v>0.81988517488064128</v>
      </c>
      <c r="O16" s="262">
        <f t="shared" si="15"/>
        <v>10053.220997474749</v>
      </c>
      <c r="P16" s="26">
        <v>2187.5425989353671</v>
      </c>
      <c r="Q16" s="40">
        <v>518.01029108344051</v>
      </c>
      <c r="R16" s="40">
        <v>-274.62904715729462</v>
      </c>
      <c r="S16" s="189">
        <f t="shared" si="4"/>
        <v>2705.5528900188074</v>
      </c>
      <c r="T16" s="276">
        <f t="shared" si="16"/>
        <v>0.19146189785993784</v>
      </c>
      <c r="U16" s="276">
        <f t="shared" si="6"/>
        <v>1.1046427390958709</v>
      </c>
      <c r="V16" s="174">
        <v>8.9</v>
      </c>
      <c r="W16" s="180">
        <v>99.803195460020447</v>
      </c>
      <c r="X16" s="180">
        <v>242.4298839447778</v>
      </c>
      <c r="Y16" s="180">
        <v>154.18341046410302</v>
      </c>
      <c r="Z16" s="18">
        <v>154.58255737704917</v>
      </c>
      <c r="AA16" s="247">
        <v>167.40801765447668</v>
      </c>
      <c r="AB16" s="32">
        <v>204.7965021172856</v>
      </c>
      <c r="AC16" s="284">
        <f t="shared" si="17"/>
        <v>0.48732861366383989</v>
      </c>
      <c r="AD16" s="284">
        <f t="shared" si="18"/>
        <v>1.18375988573252</v>
      </c>
      <c r="AE16" s="284">
        <f t="shared" si="19"/>
        <v>0.75286154240956327</v>
      </c>
      <c r="AF16" s="284">
        <f t="shared" si="20"/>
        <v>0.75481053523326669</v>
      </c>
      <c r="AG16" s="284">
        <f t="shared" si="21"/>
        <v>0.81743592260478759</v>
      </c>
    </row>
    <row r="17" spans="1:33">
      <c r="A17" s="10">
        <v>20</v>
      </c>
      <c r="B17" s="176">
        <v>6</v>
      </c>
      <c r="C17" s="181" t="s">
        <v>21</v>
      </c>
      <c r="D17" s="32">
        <v>16473</v>
      </c>
      <c r="E17" s="17">
        <v>2822</v>
      </c>
      <c r="F17" s="264">
        <f t="shared" si="12"/>
        <v>0.17131062951496387</v>
      </c>
      <c r="G17" s="189">
        <v>15102</v>
      </c>
      <c r="H17" s="189">
        <v>1998</v>
      </c>
      <c r="I17" s="265">
        <f t="shared" si="13"/>
        <v>0.13230035756853398</v>
      </c>
      <c r="J17" s="254">
        <f t="shared" si="14"/>
        <v>-0.29199149539333802</v>
      </c>
      <c r="K17" s="17">
        <v>2363.477137740545</v>
      </c>
      <c r="L17" s="17">
        <v>2457.4517990244449</v>
      </c>
      <c r="M17" s="32">
        <v>1807.49523644752</v>
      </c>
      <c r="N17" s="16">
        <v>0.76476104108858156</v>
      </c>
      <c r="O17" s="262">
        <f t="shared" si="15"/>
        <v>10550.981229624378</v>
      </c>
      <c r="P17" s="26">
        <v>2405.0046338798907</v>
      </c>
      <c r="Q17" s="40">
        <v>343.8541538777406</v>
      </c>
      <c r="R17" s="40">
        <v>-367.41306751673807</v>
      </c>
      <c r="S17" s="189">
        <f t="shared" si="4"/>
        <v>2748.858787757631</v>
      </c>
      <c r="T17" s="276">
        <f t="shared" si="16"/>
        <v>0.12508978468051393</v>
      </c>
      <c r="U17" s="276">
        <f t="shared" si="6"/>
        <v>1.1630570670065825</v>
      </c>
      <c r="V17" s="174">
        <v>9.9</v>
      </c>
      <c r="W17" s="180">
        <v>-95.467988365229331</v>
      </c>
      <c r="X17" s="180">
        <v>62.456203885018695</v>
      </c>
      <c r="Y17" s="180">
        <v>-41.087773361146759</v>
      </c>
      <c r="Z17" s="18">
        <v>-87.414433922175675</v>
      </c>
      <c r="AA17" s="247">
        <v>56.736400169975106</v>
      </c>
      <c r="AB17" s="32">
        <v>206.01210605970556</v>
      </c>
      <c r="AC17" s="284">
        <f t="shared" si="17"/>
        <v>-0.46340960340243892</v>
      </c>
      <c r="AD17" s="284">
        <f t="shared" si="18"/>
        <v>0.30316763941492791</v>
      </c>
      <c r="AE17" s="284">
        <f t="shared" si="19"/>
        <v>-0.19944348973957324</v>
      </c>
      <c r="AF17" s="284">
        <f t="shared" si="20"/>
        <v>-0.42431697628896425</v>
      </c>
      <c r="AG17" s="284">
        <f t="shared" si="21"/>
        <v>0.27540323360187385</v>
      </c>
    </row>
    <row r="18" spans="1:33">
      <c r="A18" s="10">
        <v>46</v>
      </c>
      <c r="B18" s="176">
        <v>10</v>
      </c>
      <c r="C18" s="181" t="s">
        <v>323</v>
      </c>
      <c r="D18" s="32">
        <v>1341</v>
      </c>
      <c r="E18" s="17">
        <v>180</v>
      </c>
      <c r="F18" s="264">
        <f t="shared" si="12"/>
        <v>0.13422818791946309</v>
      </c>
      <c r="G18" s="189">
        <v>1185</v>
      </c>
      <c r="H18" s="189">
        <v>114</v>
      </c>
      <c r="I18" s="265">
        <f t="shared" si="13"/>
        <v>9.6202531645569619E-2</v>
      </c>
      <c r="J18" s="254">
        <f t="shared" si="14"/>
        <v>-0.3666666666666667</v>
      </c>
      <c r="K18" s="17">
        <v>2646.5236167039529</v>
      </c>
      <c r="L18" s="17">
        <v>2807.1046107414058</v>
      </c>
      <c r="M18" s="32">
        <v>1850.228240119314</v>
      </c>
      <c r="N18" s="16">
        <v>0.69911646676466643</v>
      </c>
      <c r="O18" s="262">
        <f t="shared" si="15"/>
        <v>13784.20038888889</v>
      </c>
      <c r="P18" s="26">
        <v>2079.3156671293514</v>
      </c>
      <c r="Q18" s="40">
        <v>1421.0304183512339</v>
      </c>
      <c r="R18" s="40">
        <v>449.3081476992603</v>
      </c>
      <c r="S18" s="189">
        <f t="shared" si="4"/>
        <v>3500.3460854805853</v>
      </c>
      <c r="T18" s="276">
        <f t="shared" si="16"/>
        <v>0.40596854815175554</v>
      </c>
      <c r="U18" s="276">
        <f t="shared" si="6"/>
        <v>1.322620385243342</v>
      </c>
      <c r="V18" s="174">
        <v>8.4</v>
      </c>
      <c r="W18" s="180">
        <v>458.64670363937955</v>
      </c>
      <c r="X18" s="180">
        <v>227.11144187775497</v>
      </c>
      <c r="Y18" s="180">
        <v>393.02691864346207</v>
      </c>
      <c r="Z18" s="18">
        <v>582.09332587621179</v>
      </c>
      <c r="AA18" s="247">
        <v>464.51003728560772</v>
      </c>
      <c r="AB18" s="32">
        <v>152.01406130769246</v>
      </c>
      <c r="AC18" s="284">
        <f t="shared" si="17"/>
        <v>3.0171334131454484</v>
      </c>
      <c r="AD18" s="284">
        <f t="shared" si="18"/>
        <v>1.4940160135453358</v>
      </c>
      <c r="AE18" s="284">
        <f t="shared" si="19"/>
        <v>2.585464234442985</v>
      </c>
      <c r="AF18" s="284">
        <f t="shared" si="20"/>
        <v>3.8292071198465885</v>
      </c>
      <c r="AG18" s="284">
        <f t="shared" si="21"/>
        <v>3.0557044084585736</v>
      </c>
    </row>
    <row r="19" spans="1:33">
      <c r="A19" s="10">
        <v>47</v>
      </c>
      <c r="B19" s="176">
        <v>19</v>
      </c>
      <c r="C19" s="181" t="s">
        <v>324</v>
      </c>
      <c r="D19" s="32">
        <v>1811</v>
      </c>
      <c r="E19" s="17">
        <v>231</v>
      </c>
      <c r="F19" s="264">
        <f t="shared" si="12"/>
        <v>0.12755383765875208</v>
      </c>
      <c r="G19" s="189">
        <v>1703</v>
      </c>
      <c r="H19" s="189">
        <v>188</v>
      </c>
      <c r="I19" s="265">
        <f t="shared" si="13"/>
        <v>0.1103934233705226</v>
      </c>
      <c r="J19" s="254">
        <f t="shared" si="14"/>
        <v>-0.18614718614718617</v>
      </c>
      <c r="K19" s="17">
        <v>4042.4327167310867</v>
      </c>
      <c r="L19" s="17">
        <v>4138.0505872137537</v>
      </c>
      <c r="M19" s="32">
        <v>3186.8342849254564</v>
      </c>
      <c r="N19" s="16">
        <v>0.7883456592203939</v>
      </c>
      <c r="O19" s="262">
        <f t="shared" si="15"/>
        <v>24984.228961038967</v>
      </c>
      <c r="P19" s="26">
        <v>2463.1169496546377</v>
      </c>
      <c r="Q19" s="40">
        <v>1904.5877386660766</v>
      </c>
      <c r="R19" s="40">
        <v>191.40929302868</v>
      </c>
      <c r="S19" s="189">
        <f t="shared" si="4"/>
        <v>4367.704688320714</v>
      </c>
      <c r="T19" s="276">
        <f t="shared" si="16"/>
        <v>0.43606147269044154</v>
      </c>
      <c r="U19" s="276">
        <f t="shared" si="6"/>
        <v>1.0804644119971052</v>
      </c>
      <c r="V19" s="174">
        <v>8.6</v>
      </c>
      <c r="W19" s="180">
        <v>1130.0551498581788</v>
      </c>
      <c r="X19" s="180">
        <v>797.60257822448773</v>
      </c>
      <c r="Y19" s="180">
        <v>1064.4353648622614</v>
      </c>
      <c r="Z19" s="18">
        <v>1035.9969298729984</v>
      </c>
      <c r="AA19" s="247">
        <v>546.38085035891766</v>
      </c>
      <c r="AB19" s="32">
        <v>190.25332242052056</v>
      </c>
      <c r="AC19" s="284">
        <f t="shared" si="17"/>
        <v>5.9397393721219558</v>
      </c>
      <c r="AD19" s="284">
        <f t="shared" si="18"/>
        <v>4.1923187888489615</v>
      </c>
      <c r="AE19" s="284">
        <f t="shared" si="19"/>
        <v>5.5948319394366184</v>
      </c>
      <c r="AF19" s="284">
        <f t="shared" si="20"/>
        <v>5.4453552594635619</v>
      </c>
      <c r="AG19" s="284">
        <f t="shared" si="21"/>
        <v>2.8718597047742569</v>
      </c>
    </row>
    <row r="20" spans="1:33">
      <c r="A20" s="10">
        <v>49</v>
      </c>
      <c r="B20" s="177">
        <v>34</v>
      </c>
      <c r="C20" s="181" t="s">
        <v>325</v>
      </c>
      <c r="D20" s="32">
        <v>305274</v>
      </c>
      <c r="E20" s="17">
        <v>59097</v>
      </c>
      <c r="F20" s="264">
        <f t="shared" si="12"/>
        <v>0.19358674502250436</v>
      </c>
      <c r="G20" s="189">
        <v>339752</v>
      </c>
      <c r="H20" s="189">
        <v>59818</v>
      </c>
      <c r="I20" s="265">
        <f t="shared" si="13"/>
        <v>0.17606371706421153</v>
      </c>
      <c r="J20" s="254">
        <f t="shared" si="14"/>
        <v>1.2200280894123283E-2</v>
      </c>
      <c r="K20" s="17">
        <v>3167.3871404377705</v>
      </c>
      <c r="L20" s="17">
        <v>3131.1815161565014</v>
      </c>
      <c r="M20" s="32">
        <v>2643.0853670145502</v>
      </c>
      <c r="N20" s="16">
        <v>0.83446868027924259</v>
      </c>
      <c r="O20" s="262">
        <f t="shared" si="15"/>
        <v>13653.235229030235</v>
      </c>
      <c r="P20" s="26">
        <v>2668.7956991966425</v>
      </c>
      <c r="Q20" s="40">
        <v>1284.8677307423209</v>
      </c>
      <c r="R20" s="40">
        <v>473.88426077601258</v>
      </c>
      <c r="S20" s="189">
        <f t="shared" si="4"/>
        <v>3953.6634299389634</v>
      </c>
      <c r="T20" s="276">
        <f t="shared" si="16"/>
        <v>0.3249815654546388</v>
      </c>
      <c r="U20" s="276">
        <f t="shared" si="6"/>
        <v>1.248241296260526</v>
      </c>
      <c r="V20" s="174">
        <v>5.3</v>
      </c>
      <c r="W20" s="180">
        <v>458.43903706777786</v>
      </c>
      <c r="X20" s="180">
        <v>295.42840417056954</v>
      </c>
      <c r="Y20" s="180">
        <v>392.81925207186043</v>
      </c>
      <c r="Z20" s="18">
        <v>801.95312751822951</v>
      </c>
      <c r="AA20" s="247">
        <v>843.90716792127728</v>
      </c>
      <c r="AB20" s="32">
        <v>310.08256248715071</v>
      </c>
      <c r="AC20" s="284">
        <f t="shared" si="17"/>
        <v>1.4784418491342117</v>
      </c>
      <c r="AD20" s="284">
        <f t="shared" si="18"/>
        <v>0.95274110804863976</v>
      </c>
      <c r="AE20" s="284">
        <f t="shared" si="19"/>
        <v>1.2668214843204484</v>
      </c>
      <c r="AF20" s="284">
        <f t="shared" si="20"/>
        <v>2.5862567733116597</v>
      </c>
      <c r="AG20" s="284">
        <f t="shared" si="21"/>
        <v>2.7215563530962736</v>
      </c>
    </row>
    <row r="21" spans="1:33">
      <c r="A21" s="10">
        <v>50</v>
      </c>
      <c r="B21" s="176">
        <v>4</v>
      </c>
      <c r="C21" s="181" t="s">
        <v>326</v>
      </c>
      <c r="D21" s="32">
        <v>11276</v>
      </c>
      <c r="E21" s="17">
        <v>1771</v>
      </c>
      <c r="F21" s="264">
        <f t="shared" si="12"/>
        <v>0.15705924086555517</v>
      </c>
      <c r="G21" s="189">
        <v>10082</v>
      </c>
      <c r="H21" s="189">
        <v>1325</v>
      </c>
      <c r="I21" s="265">
        <f t="shared" si="13"/>
        <v>0.13142233683792898</v>
      </c>
      <c r="J21" s="254">
        <f t="shared" si="14"/>
        <v>-0.25183512140033881</v>
      </c>
      <c r="K21" s="17">
        <v>2624.3741211422494</v>
      </c>
      <c r="L21" s="17">
        <v>2651.0632380908132</v>
      </c>
      <c r="M21" s="32">
        <v>2117.9945893934014</v>
      </c>
      <c r="N21" s="16">
        <v>0.80704750604367026</v>
      </c>
      <c r="O21" s="262">
        <f t="shared" si="15"/>
        <v>13485.32297571993</v>
      </c>
      <c r="P21" s="26">
        <v>2372.4846160378615</v>
      </c>
      <c r="Q21" s="40">
        <v>447.8147710821533</v>
      </c>
      <c r="R21" s="40">
        <v>-178.57679905063199</v>
      </c>
      <c r="S21" s="189">
        <f t="shared" si="4"/>
        <v>2820.2993871200147</v>
      </c>
      <c r="T21" s="276">
        <f t="shared" si="16"/>
        <v>0.15878270694496913</v>
      </c>
      <c r="U21" s="276">
        <f t="shared" si="6"/>
        <v>1.0746559967953386</v>
      </c>
      <c r="V21" s="174">
        <v>8.9999999999999982</v>
      </c>
      <c r="W21" s="180">
        <v>-239.74084134659168</v>
      </c>
      <c r="X21" s="180">
        <v>-181.55939930601957</v>
      </c>
      <c r="Y21" s="180">
        <v>-187.17918430193239</v>
      </c>
      <c r="Z21" s="18">
        <v>-245.42116796736431</v>
      </c>
      <c r="AA21" s="247">
        <v>78.213291060659799</v>
      </c>
      <c r="AB21" s="32">
        <v>206.85467539483395</v>
      </c>
      <c r="AC21" s="284">
        <f t="shared" si="17"/>
        <v>-1.1589819804120272</v>
      </c>
      <c r="AD21" s="284">
        <f t="shared" si="18"/>
        <v>-0.87771474809292072</v>
      </c>
      <c r="AE21" s="284">
        <f t="shared" si="19"/>
        <v>-0.90488254106248289</v>
      </c>
      <c r="AF21" s="284">
        <f t="shared" si="20"/>
        <v>-1.1864424504735827</v>
      </c>
      <c r="AG21" s="284">
        <f t="shared" si="21"/>
        <v>0.37810743659223628</v>
      </c>
    </row>
    <row r="22" spans="1:33">
      <c r="A22" s="10">
        <v>51</v>
      </c>
      <c r="B22" s="176">
        <v>4</v>
      </c>
      <c r="C22" s="181" t="s">
        <v>327</v>
      </c>
      <c r="D22" s="32">
        <v>9211</v>
      </c>
      <c r="E22" s="17">
        <v>1617</v>
      </c>
      <c r="F22" s="264">
        <f t="shared" si="12"/>
        <v>0.17555097166431441</v>
      </c>
      <c r="G22" s="189">
        <v>9463</v>
      </c>
      <c r="H22" s="189">
        <v>1359</v>
      </c>
      <c r="I22" s="265">
        <f t="shared" si="13"/>
        <v>0.14361196237979498</v>
      </c>
      <c r="J22" s="254">
        <f t="shared" si="14"/>
        <v>-0.15955473098330242</v>
      </c>
      <c r="K22" s="17">
        <v>3209.7149028335689</v>
      </c>
      <c r="L22" s="17">
        <v>3319.3108590293973</v>
      </c>
      <c r="M22" s="32">
        <v>3024.6937444360015</v>
      </c>
      <c r="N22" s="16">
        <v>0.94235589016512689</v>
      </c>
      <c r="O22" s="262">
        <f t="shared" si="15"/>
        <v>17229.718045763766</v>
      </c>
      <c r="P22" s="26">
        <v>4318.270800138881</v>
      </c>
      <c r="Q22" s="40">
        <v>-513.72630909194106</v>
      </c>
      <c r="R22" s="40">
        <v>-984.56310736560624</v>
      </c>
      <c r="S22" s="189">
        <f t="shared" si="4"/>
        <v>3804.54449104694</v>
      </c>
      <c r="T22" s="276">
        <f t="shared" si="16"/>
        <v>-0.135029649489149</v>
      </c>
      <c r="U22" s="276">
        <f t="shared" si="6"/>
        <v>1.185321627066706</v>
      </c>
      <c r="V22" s="174">
        <v>5.4</v>
      </c>
      <c r="W22" s="180">
        <v>113.50920795559423</v>
      </c>
      <c r="X22" s="180">
        <v>613.16031236132847</v>
      </c>
      <c r="Y22" s="180">
        <v>167.88942295967678</v>
      </c>
      <c r="Z22" s="18">
        <v>141.19791553577244</v>
      </c>
      <c r="AA22" s="247">
        <v>365.12952122462275</v>
      </c>
      <c r="AB22" s="32">
        <v>222.20558632698371</v>
      </c>
      <c r="AC22" s="284">
        <f t="shared" si="17"/>
        <v>0.51082967729065665</v>
      </c>
      <c r="AD22" s="284">
        <f t="shared" si="18"/>
        <v>2.7594279806225956</v>
      </c>
      <c r="AE22" s="284">
        <f t="shared" si="19"/>
        <v>0.75555896561763891</v>
      </c>
      <c r="AF22" s="284">
        <f t="shared" si="20"/>
        <v>0.63543818978517719</v>
      </c>
      <c r="AG22" s="284">
        <f t="shared" si="21"/>
        <v>1.6432058584131237</v>
      </c>
    </row>
    <row r="23" spans="1:33">
      <c r="A23" s="10">
        <v>52</v>
      </c>
      <c r="B23" s="176">
        <v>14</v>
      </c>
      <c r="C23" s="181" t="s">
        <v>328</v>
      </c>
      <c r="D23" s="32">
        <v>2346</v>
      </c>
      <c r="E23" s="17">
        <v>407</v>
      </c>
      <c r="F23" s="264">
        <f t="shared" si="12"/>
        <v>0.17348678601875533</v>
      </c>
      <c r="G23" s="189">
        <v>2075</v>
      </c>
      <c r="H23" s="189">
        <v>298</v>
      </c>
      <c r="I23" s="265">
        <f t="shared" si="13"/>
        <v>0.14361445783132532</v>
      </c>
      <c r="J23" s="254">
        <f t="shared" si="14"/>
        <v>-0.26781326781326786</v>
      </c>
      <c r="K23" s="17">
        <v>3236.6390366581409</v>
      </c>
      <c r="L23" s="17">
        <v>3233.0176184259853</v>
      </c>
      <c r="M23" s="32">
        <v>2558.3832864450128</v>
      </c>
      <c r="N23" s="16">
        <v>0.79044442629183842</v>
      </c>
      <c r="O23" s="262">
        <f t="shared" si="15"/>
        <v>14746.848132678133</v>
      </c>
      <c r="P23" s="26">
        <v>2281.7398409933012</v>
      </c>
      <c r="Q23" s="40">
        <v>1506.5652281116545</v>
      </c>
      <c r="R23" s="40">
        <v>192.7937688778056</v>
      </c>
      <c r="S23" s="189">
        <f t="shared" si="4"/>
        <v>3788.3050691049557</v>
      </c>
      <c r="T23" s="276">
        <f t="shared" si="16"/>
        <v>0.39768846506007588</v>
      </c>
      <c r="U23" s="276">
        <f t="shared" si="6"/>
        <v>1.1704441014888132</v>
      </c>
      <c r="V23" s="174">
        <v>9.8000000000000007</v>
      </c>
      <c r="W23" s="180">
        <v>102.22248065955016</v>
      </c>
      <c r="X23" s="180">
        <v>24.822697224194709</v>
      </c>
      <c r="Y23" s="180">
        <v>36.602695663632716</v>
      </c>
      <c r="Z23" s="18">
        <v>178.52048167092923</v>
      </c>
      <c r="AA23" s="247">
        <v>534.01717391304351</v>
      </c>
      <c r="AB23" s="32">
        <v>169.07758056542104</v>
      </c>
      <c r="AC23" s="284">
        <f t="shared" si="17"/>
        <v>0.60458920879813094</v>
      </c>
      <c r="AD23" s="284">
        <f t="shared" si="18"/>
        <v>0.14681246999858791</v>
      </c>
      <c r="AE23" s="284">
        <f t="shared" si="19"/>
        <v>0.21648461931633842</v>
      </c>
      <c r="AF23" s="284">
        <f t="shared" si="20"/>
        <v>1.0558495163813539</v>
      </c>
      <c r="AG23" s="284">
        <f t="shared" si="21"/>
        <v>3.158415043125228</v>
      </c>
    </row>
    <row r="24" spans="1:33">
      <c r="A24" s="10">
        <v>61</v>
      </c>
      <c r="B24" s="176">
        <v>5</v>
      </c>
      <c r="C24" s="181" t="s">
        <v>329</v>
      </c>
      <c r="D24" s="32">
        <v>16459</v>
      </c>
      <c r="E24" s="17">
        <v>2041</v>
      </c>
      <c r="F24" s="264">
        <f t="shared" si="12"/>
        <v>0.12400510359074063</v>
      </c>
      <c r="G24" s="189">
        <v>15239</v>
      </c>
      <c r="H24" s="189">
        <v>1563</v>
      </c>
      <c r="I24" s="265">
        <f t="shared" si="13"/>
        <v>0.10256578515650633</v>
      </c>
      <c r="J24" s="254">
        <f t="shared" si="14"/>
        <v>-0.23419892209701132</v>
      </c>
      <c r="K24" s="17">
        <v>2424.7276863721954</v>
      </c>
      <c r="L24" s="17">
        <v>2397.7182982175759</v>
      </c>
      <c r="M24" s="32">
        <v>1727.5242706118231</v>
      </c>
      <c r="N24" s="16">
        <v>0.71246114783161196</v>
      </c>
      <c r="O24" s="262">
        <f t="shared" si="15"/>
        <v>13931.073968642821</v>
      </c>
      <c r="P24" s="26">
        <v>2140.1601744891145</v>
      </c>
      <c r="Q24" s="40">
        <v>598.13982081100505</v>
      </c>
      <c r="R24" s="40">
        <v>60.656128196801802</v>
      </c>
      <c r="S24" s="189">
        <f t="shared" si="4"/>
        <v>2738.2999953001195</v>
      </c>
      <c r="T24" s="276">
        <f t="shared" si="16"/>
        <v>0.21843473024782609</v>
      </c>
      <c r="U24" s="276">
        <f t="shared" si="6"/>
        <v>1.1293226908284624</v>
      </c>
      <c r="V24" s="174">
        <v>8.1999999999999993</v>
      </c>
      <c r="W24" s="180">
        <v>105.8074858805218</v>
      </c>
      <c r="X24" s="180">
        <v>16.053387339387093</v>
      </c>
      <c r="Y24" s="180">
        <v>40.187700884604354</v>
      </c>
      <c r="Z24" s="18">
        <v>127.74164530044354</v>
      </c>
      <c r="AA24" s="247">
        <v>287.13432286287139</v>
      </c>
      <c r="AB24" s="32">
        <v>192.419837914505</v>
      </c>
      <c r="AC24" s="284">
        <f t="shared" si="17"/>
        <v>0.5498782611361186</v>
      </c>
      <c r="AD24" s="284">
        <f t="shared" si="18"/>
        <v>8.3428961968671098E-2</v>
      </c>
      <c r="AE24" s="284">
        <f t="shared" si="19"/>
        <v>0.20885424974975994</v>
      </c>
      <c r="AF24" s="284">
        <f t="shared" si="20"/>
        <v>0.66386941536246935</v>
      </c>
      <c r="AG24" s="284">
        <f t="shared" si="21"/>
        <v>1.4922282752906666</v>
      </c>
    </row>
    <row r="25" spans="1:33">
      <c r="A25" s="10">
        <v>69</v>
      </c>
      <c r="B25" s="176">
        <v>17</v>
      </c>
      <c r="C25" s="181" t="s">
        <v>330</v>
      </c>
      <c r="D25" s="32">
        <v>6687</v>
      </c>
      <c r="E25" s="17">
        <v>1246</v>
      </c>
      <c r="F25" s="264">
        <f t="shared" si="12"/>
        <v>0.18633168835053088</v>
      </c>
      <c r="G25" s="189">
        <v>5702</v>
      </c>
      <c r="H25" s="189">
        <v>931</v>
      </c>
      <c r="I25" s="265">
        <f t="shared" si="13"/>
        <v>0.16327604349351105</v>
      </c>
      <c r="J25" s="254">
        <f t="shared" si="14"/>
        <v>-0.2528089887640449</v>
      </c>
      <c r="K25" s="17">
        <v>3070.9697996111836</v>
      </c>
      <c r="L25" s="17">
        <v>3054.1973372860871</v>
      </c>
      <c r="M25" s="32">
        <v>2446.8164647824142</v>
      </c>
      <c r="N25" s="16">
        <v>0.79675692841141144</v>
      </c>
      <c r="O25" s="262">
        <f t="shared" si="15"/>
        <v>13131.510192616375</v>
      </c>
      <c r="P25" s="26">
        <v>2634.7773811916322</v>
      </c>
      <c r="Q25" s="40">
        <v>761.58110810544269</v>
      </c>
      <c r="R25" s="40">
        <v>-606.54977095174604</v>
      </c>
      <c r="S25" s="189">
        <f t="shared" si="4"/>
        <v>3396.3584892970748</v>
      </c>
      <c r="T25" s="276">
        <f t="shared" si="16"/>
        <v>0.22423460612459165</v>
      </c>
      <c r="U25" s="276">
        <f t="shared" si="6"/>
        <v>1.1059563300580451</v>
      </c>
      <c r="V25" s="174">
        <v>10.199999999999999</v>
      </c>
      <c r="W25" s="180">
        <v>-251.1655316291185</v>
      </c>
      <c r="X25" s="180">
        <v>42.876230687021106</v>
      </c>
      <c r="Y25" s="180">
        <v>-196.78531662503596</v>
      </c>
      <c r="Z25" s="18">
        <v>-119.18233138926274</v>
      </c>
      <c r="AA25" s="247">
        <v>-137.49622551218783</v>
      </c>
      <c r="AB25" s="32">
        <v>176.25612553320894</v>
      </c>
      <c r="AC25" s="284">
        <f t="shared" si="17"/>
        <v>-1.4250031360288562</v>
      </c>
      <c r="AD25" s="284">
        <f t="shared" si="18"/>
        <v>0.24326093948401623</v>
      </c>
      <c r="AE25" s="284">
        <f t="shared" si="19"/>
        <v>-1.1164736319360375</v>
      </c>
      <c r="AF25" s="284">
        <f t="shared" si="20"/>
        <v>-0.67618830851247347</v>
      </c>
      <c r="AG25" s="284">
        <f t="shared" si="21"/>
        <v>-0.78009331645203872</v>
      </c>
    </row>
    <row r="26" spans="1:33">
      <c r="A26" s="10">
        <v>71</v>
      </c>
      <c r="B26" s="176">
        <v>17</v>
      </c>
      <c r="C26" s="181" t="s">
        <v>331</v>
      </c>
      <c r="D26" s="32">
        <v>6601</v>
      </c>
      <c r="E26" s="17">
        <v>1365</v>
      </c>
      <c r="F26" s="264">
        <f t="shared" si="12"/>
        <v>0.20678685047720041</v>
      </c>
      <c r="G26" s="189">
        <v>5660</v>
      </c>
      <c r="H26" s="189">
        <v>1011</v>
      </c>
      <c r="I26" s="265">
        <f t="shared" si="13"/>
        <v>0.17862190812720849</v>
      </c>
      <c r="J26" s="254">
        <f t="shared" si="14"/>
        <v>-0.25934065934065931</v>
      </c>
      <c r="K26" s="17">
        <v>3200.8831404332695</v>
      </c>
      <c r="L26" s="17">
        <v>3300.1637229708203</v>
      </c>
      <c r="M26" s="32">
        <v>2756.6027056506587</v>
      </c>
      <c r="N26" s="16">
        <v>0.86120067016177504</v>
      </c>
      <c r="O26" s="262">
        <f t="shared" si="15"/>
        <v>13330.647956043955</v>
      </c>
      <c r="P26" s="26">
        <v>2078.4256656412335</v>
      </c>
      <c r="Q26" s="40">
        <v>1397.3710717244221</v>
      </c>
      <c r="R26" s="40">
        <v>-221.03652821774173</v>
      </c>
      <c r="S26" s="189">
        <f t="shared" si="4"/>
        <v>3475.7967373656556</v>
      </c>
      <c r="T26" s="276">
        <f t="shared" si="16"/>
        <v>0.40202899574142098</v>
      </c>
      <c r="U26" s="276">
        <f t="shared" si="6"/>
        <v>1.0858867958844551</v>
      </c>
      <c r="V26" s="174">
        <v>9.4</v>
      </c>
      <c r="W26" s="180">
        <v>-233.21538120177661</v>
      </c>
      <c r="X26" s="180">
        <v>-99.132911559642537</v>
      </c>
      <c r="Y26" s="180">
        <v>-178.83516619769404</v>
      </c>
      <c r="Z26" s="18">
        <v>-99.012558703226787</v>
      </c>
      <c r="AA26" s="247">
        <v>232.03297379184971</v>
      </c>
      <c r="AB26" s="32">
        <v>171.70670832909019</v>
      </c>
      <c r="AC26" s="284">
        <f t="shared" si="17"/>
        <v>-1.3582193932388473</v>
      </c>
      <c r="AD26" s="284">
        <f t="shared" si="18"/>
        <v>-0.5773386056044244</v>
      </c>
      <c r="AE26" s="284">
        <f t="shared" si="19"/>
        <v>-1.0415153137461675</v>
      </c>
      <c r="AF26" s="284">
        <f t="shared" si="20"/>
        <v>-0.57663768449547692</v>
      </c>
      <c r="AG26" s="284">
        <f t="shared" si="21"/>
        <v>1.3513331893075442</v>
      </c>
    </row>
    <row r="27" spans="1:33">
      <c r="A27" s="10">
        <v>72</v>
      </c>
      <c r="B27" s="176">
        <v>17</v>
      </c>
      <c r="C27" s="181" t="s">
        <v>332</v>
      </c>
      <c r="D27" s="32">
        <v>960</v>
      </c>
      <c r="E27" s="17">
        <v>127</v>
      </c>
      <c r="F27" s="264">
        <f t="shared" si="12"/>
        <v>0.13229166666666667</v>
      </c>
      <c r="G27" s="189">
        <v>872</v>
      </c>
      <c r="H27" s="189">
        <v>82</v>
      </c>
      <c r="I27" s="265">
        <f t="shared" si="13"/>
        <v>9.4036697247706427E-2</v>
      </c>
      <c r="J27" s="254">
        <f t="shared" si="14"/>
        <v>-0.35433070866141736</v>
      </c>
      <c r="K27" s="17">
        <v>2766.5718437499972</v>
      </c>
      <c r="L27" s="17">
        <v>3073.4003826792159</v>
      </c>
      <c r="M27" s="32">
        <v>2396.1073229166668</v>
      </c>
      <c r="N27" s="16">
        <v>0.86609257168930853</v>
      </c>
      <c r="O27" s="262">
        <f t="shared" si="15"/>
        <v>18112.307322834647</v>
      </c>
      <c r="P27" s="26">
        <v>2075.0417081635233</v>
      </c>
      <c r="Q27" s="40">
        <v>1262.5358126197527</v>
      </c>
      <c r="R27" s="40">
        <v>-309.17934312977076</v>
      </c>
      <c r="S27" s="189">
        <f t="shared" si="4"/>
        <v>3337.5775207832758</v>
      </c>
      <c r="T27" s="276">
        <f t="shared" si="16"/>
        <v>0.37827909756638578</v>
      </c>
      <c r="U27" s="276">
        <f t="shared" si="6"/>
        <v>1.206394667943739</v>
      </c>
      <c r="V27" s="174">
        <v>7.9</v>
      </c>
      <c r="W27" s="180">
        <v>70.523075438183156</v>
      </c>
      <c r="X27" s="180">
        <v>160.49056518654106</v>
      </c>
      <c r="Y27" s="180">
        <v>124.90329044226571</v>
      </c>
      <c r="Z27" s="18">
        <v>397.91283333333337</v>
      </c>
      <c r="AA27" s="247">
        <v>262.3874166666667</v>
      </c>
      <c r="AB27" s="32">
        <v>197.29126578120054</v>
      </c>
      <c r="AC27" s="284">
        <f t="shared" si="17"/>
        <v>0.35745665252304926</v>
      </c>
      <c r="AD27" s="284">
        <f t="shared" si="18"/>
        <v>0.81347019874933491</v>
      </c>
      <c r="AE27" s="284">
        <f t="shared" si="19"/>
        <v>0.6330908261331023</v>
      </c>
      <c r="AF27" s="284">
        <f t="shared" si="20"/>
        <v>2.0168801277529722</v>
      </c>
      <c r="AG27" s="284">
        <f t="shared" si="21"/>
        <v>1.329949481684906</v>
      </c>
    </row>
    <row r="28" spans="1:33">
      <c r="A28" s="10">
        <v>74</v>
      </c>
      <c r="B28" s="176">
        <v>16</v>
      </c>
      <c r="C28" s="181" t="s">
        <v>333</v>
      </c>
      <c r="D28" s="32">
        <v>1052</v>
      </c>
      <c r="E28" s="17">
        <v>154</v>
      </c>
      <c r="F28" s="264">
        <f t="shared" si="12"/>
        <v>0.14638783269961977</v>
      </c>
      <c r="G28" s="189">
        <v>842</v>
      </c>
      <c r="H28" s="189">
        <v>92</v>
      </c>
      <c r="I28" s="265">
        <f t="shared" si="13"/>
        <v>0.10926365795724466</v>
      </c>
      <c r="J28" s="254">
        <f t="shared" si="14"/>
        <v>-0.40259740259740262</v>
      </c>
      <c r="K28" s="17">
        <v>3046.3240209125452</v>
      </c>
      <c r="L28" s="17">
        <v>2916.8325844894566</v>
      </c>
      <c r="M28" s="32">
        <v>2192.9049524714828</v>
      </c>
      <c r="N28" s="16">
        <v>0.71985282504997106</v>
      </c>
      <c r="O28" s="262">
        <f t="shared" si="15"/>
        <v>14980.10396103896</v>
      </c>
      <c r="P28" s="26">
        <v>2325.4941772407915</v>
      </c>
      <c r="Q28" s="40">
        <v>1165.140752341501</v>
      </c>
      <c r="R28" s="40">
        <v>192.83484206676181</v>
      </c>
      <c r="S28" s="189">
        <f t="shared" si="4"/>
        <v>3490.6349295822924</v>
      </c>
      <c r="T28" s="276">
        <f t="shared" si="16"/>
        <v>0.33379049251676624</v>
      </c>
      <c r="U28" s="276">
        <f t="shared" si="6"/>
        <v>1.145851493675532</v>
      </c>
      <c r="V28" s="174">
        <v>10.800000000000002</v>
      </c>
      <c r="W28" s="180">
        <v>516.86872495446153</v>
      </c>
      <c r="X28" s="180">
        <v>445.88727319843849</v>
      </c>
      <c r="Y28" s="180">
        <v>451.2489399585441</v>
      </c>
      <c r="Z28" s="18">
        <v>581.21491444866922</v>
      </c>
      <c r="AA28" s="247"/>
      <c r="AB28" s="32">
        <v>156.10803485569994</v>
      </c>
      <c r="AC28" s="284">
        <f t="shared" si="17"/>
        <v>3.3109681089268368</v>
      </c>
      <c r="AD28" s="284">
        <f t="shared" si="18"/>
        <v>2.856273692834574</v>
      </c>
      <c r="AE28" s="284">
        <f t="shared" si="19"/>
        <v>2.8906195659669964</v>
      </c>
      <c r="AF28" s="284">
        <f t="shared" si="20"/>
        <v>3.7231582281201678</v>
      </c>
      <c r="AG28" s="284">
        <f t="shared" si="21"/>
        <v>0</v>
      </c>
    </row>
    <row r="29" spans="1:33">
      <c r="A29" s="10">
        <v>75</v>
      </c>
      <c r="B29" s="176">
        <v>8</v>
      </c>
      <c r="C29" s="181" t="s">
        <v>334</v>
      </c>
      <c r="D29" s="32">
        <v>19549</v>
      </c>
      <c r="E29" s="17">
        <v>2668</v>
      </c>
      <c r="F29" s="264">
        <f t="shared" si="12"/>
        <v>0.13647756918512455</v>
      </c>
      <c r="G29" s="189">
        <v>17520</v>
      </c>
      <c r="H29" s="189">
        <v>1814</v>
      </c>
      <c r="I29" s="265">
        <f t="shared" si="13"/>
        <v>0.10353881278538812</v>
      </c>
      <c r="J29" s="254">
        <f t="shared" si="14"/>
        <v>-0.32008995502248871</v>
      </c>
      <c r="K29" s="17">
        <v>2393.370473169979</v>
      </c>
      <c r="L29" s="17">
        <v>2424.9704015064108</v>
      </c>
      <c r="M29" s="32">
        <v>2300.4972822139239</v>
      </c>
      <c r="N29" s="16">
        <v>0.96119564772893429</v>
      </c>
      <c r="O29" s="262">
        <f t="shared" si="15"/>
        <v>16856.2298988006</v>
      </c>
      <c r="P29" s="26">
        <v>2734.1791796861935</v>
      </c>
      <c r="Q29" s="40">
        <v>-173.76428758316661</v>
      </c>
      <c r="R29" s="40">
        <v>-304.14759516483133</v>
      </c>
      <c r="S29" s="189">
        <f t="shared" si="4"/>
        <v>2560.4148921030269</v>
      </c>
      <c r="T29" s="276">
        <f t="shared" si="16"/>
        <v>-6.7865676035200398E-2</v>
      </c>
      <c r="U29" s="276">
        <f t="shared" si="6"/>
        <v>1.0697946351413787</v>
      </c>
      <c r="V29" s="174">
        <v>9.4000000000000021</v>
      </c>
      <c r="W29" s="180">
        <v>118.71661719145345</v>
      </c>
      <c r="X29" s="180">
        <v>176.02363832539584</v>
      </c>
      <c r="Y29" s="180">
        <v>170.40385332948259</v>
      </c>
      <c r="Z29" s="18">
        <v>52.282598598393783</v>
      </c>
      <c r="AA29" s="247">
        <v>148.71028748273571</v>
      </c>
      <c r="AB29" s="32">
        <v>211.05083845069117</v>
      </c>
      <c r="AC29" s="284">
        <f t="shared" si="17"/>
        <v>0.5625024665286501</v>
      </c>
      <c r="AD29" s="284">
        <f t="shared" si="18"/>
        <v>0.83403430006520007</v>
      </c>
      <c r="AE29" s="284">
        <f t="shared" si="19"/>
        <v>0.80740666362855917</v>
      </c>
      <c r="AF29" s="284">
        <f t="shared" si="20"/>
        <v>0.24772514045524069</v>
      </c>
      <c r="AG29" s="284">
        <f t="shared" si="21"/>
        <v>0.70461832122727919</v>
      </c>
    </row>
    <row r="30" spans="1:33">
      <c r="A30" s="10">
        <v>77</v>
      </c>
      <c r="B30" s="176">
        <v>13</v>
      </c>
      <c r="C30" s="181" t="s">
        <v>335</v>
      </c>
      <c r="D30" s="32">
        <v>4601</v>
      </c>
      <c r="E30" s="17">
        <v>671</v>
      </c>
      <c r="F30" s="264">
        <f t="shared" si="12"/>
        <v>0.1458378613344925</v>
      </c>
      <c r="G30" s="189">
        <v>3944</v>
      </c>
      <c r="H30" s="189">
        <v>439</v>
      </c>
      <c r="I30" s="265">
        <f t="shared" si="13"/>
        <v>0.11130831643002029</v>
      </c>
      <c r="J30" s="254">
        <f t="shared" si="14"/>
        <v>-0.34575260804769004</v>
      </c>
      <c r="K30" s="17">
        <v>2710.7263268854567</v>
      </c>
      <c r="L30" s="17">
        <v>2749.9775511204657</v>
      </c>
      <c r="M30" s="32">
        <v>2084.3238861117156</v>
      </c>
      <c r="N30" s="16">
        <v>0.76891712211558494</v>
      </c>
      <c r="O30" s="262">
        <f t="shared" si="15"/>
        <v>14292.062891207159</v>
      </c>
      <c r="P30" s="26">
        <v>2174.4405569922169</v>
      </c>
      <c r="Q30" s="40">
        <v>831.78826466734836</v>
      </c>
      <c r="R30" s="40">
        <v>-193.88315001399016</v>
      </c>
      <c r="S30" s="189">
        <f t="shared" si="4"/>
        <v>3006.2288216595653</v>
      </c>
      <c r="T30" s="276">
        <f t="shared" si="16"/>
        <v>0.27668827425058284</v>
      </c>
      <c r="U30" s="276">
        <f t="shared" si="6"/>
        <v>1.1090122938060043</v>
      </c>
      <c r="V30" s="174">
        <v>9.4</v>
      </c>
      <c r="W30" s="180">
        <v>-10.362380009930733</v>
      </c>
      <c r="X30" s="180">
        <v>53.582500247512286</v>
      </c>
      <c r="Y30" s="180">
        <v>44.017834994151826</v>
      </c>
      <c r="Z30" s="18">
        <v>16.074433818735059</v>
      </c>
      <c r="AA30" s="247">
        <v>297.74570093457942</v>
      </c>
      <c r="AB30" s="32">
        <v>169.27488854069179</v>
      </c>
      <c r="AC30" s="284">
        <f t="shared" si="17"/>
        <v>-6.1216286120547247E-2</v>
      </c>
      <c r="AD30" s="284">
        <f t="shared" si="18"/>
        <v>0.31654134118441113</v>
      </c>
      <c r="AE30" s="284">
        <f t="shared" si="19"/>
        <v>0.26003759549704519</v>
      </c>
      <c r="AF30" s="284">
        <f t="shared" si="20"/>
        <v>9.4960534059787285E-2</v>
      </c>
      <c r="AG30" s="284">
        <f t="shared" si="21"/>
        <v>1.7589478480915064</v>
      </c>
    </row>
    <row r="31" spans="1:33">
      <c r="A31" s="10">
        <v>78</v>
      </c>
      <c r="B31" s="177">
        <v>34</v>
      </c>
      <c r="C31" s="181" t="s">
        <v>336</v>
      </c>
      <c r="D31" s="32">
        <v>7832</v>
      </c>
      <c r="E31" s="17">
        <v>977</v>
      </c>
      <c r="F31" s="264">
        <f t="shared" si="12"/>
        <v>0.12474463738508683</v>
      </c>
      <c r="G31" s="189">
        <v>6589</v>
      </c>
      <c r="H31" s="189">
        <v>631</v>
      </c>
      <c r="I31" s="265">
        <f t="shared" si="13"/>
        <v>9.576567005615419E-2</v>
      </c>
      <c r="J31" s="254">
        <f t="shared" si="14"/>
        <v>-0.35414534288638688</v>
      </c>
      <c r="K31" s="17">
        <v>2541.6086108273748</v>
      </c>
      <c r="L31" s="17">
        <v>2592.2111250463668</v>
      </c>
      <c r="M31" s="32">
        <v>2168.0307929009191</v>
      </c>
      <c r="N31" s="16">
        <v>0.85301520606477477</v>
      </c>
      <c r="O31" s="262">
        <f t="shared" si="15"/>
        <v>17379.75145342886</v>
      </c>
      <c r="P31" s="26">
        <v>2872.6379431304172</v>
      </c>
      <c r="Q31" s="40">
        <v>-216.40218010330341</v>
      </c>
      <c r="R31" s="40">
        <v>-441.25857076028154</v>
      </c>
      <c r="S31" s="189">
        <f t="shared" si="4"/>
        <v>2656.2357630271135</v>
      </c>
      <c r="T31" s="276">
        <f t="shared" si="16"/>
        <v>-8.1469492699204532E-2</v>
      </c>
      <c r="U31" s="276">
        <f t="shared" si="6"/>
        <v>1.045100237586315</v>
      </c>
      <c r="V31" s="174">
        <v>9.1</v>
      </c>
      <c r="W31" s="180">
        <v>222.95659639689771</v>
      </c>
      <c r="X31" s="180">
        <v>333.97080872338921</v>
      </c>
      <c r="Y31" s="180">
        <v>277.33681140098025</v>
      </c>
      <c r="Z31" s="18">
        <v>276.10933478038817</v>
      </c>
      <c r="AA31" s="247">
        <v>620.00060393258434</v>
      </c>
      <c r="AB31" s="32">
        <v>232.53052755540992</v>
      </c>
      <c r="AC31" s="284">
        <f t="shared" si="17"/>
        <v>0.95882720751050277</v>
      </c>
      <c r="AD31" s="284">
        <f t="shared" si="18"/>
        <v>1.4362450050512485</v>
      </c>
      <c r="AE31" s="284">
        <f t="shared" si="19"/>
        <v>1.1926898988989452</v>
      </c>
      <c r="AF31" s="284">
        <f t="shared" si="20"/>
        <v>1.1874111226733179</v>
      </c>
      <c r="AG31" s="284">
        <f t="shared" si="21"/>
        <v>2.6663191730162992</v>
      </c>
    </row>
    <row r="32" spans="1:33">
      <c r="A32" s="10">
        <v>79</v>
      </c>
      <c r="B32" s="176">
        <v>4</v>
      </c>
      <c r="C32" s="181" t="s">
        <v>337</v>
      </c>
      <c r="D32" s="32">
        <v>6753</v>
      </c>
      <c r="E32" s="17">
        <v>974</v>
      </c>
      <c r="F32" s="264">
        <f t="shared" si="12"/>
        <v>0.14423219309936325</v>
      </c>
      <c r="G32" s="189">
        <v>5999</v>
      </c>
      <c r="H32" s="189">
        <v>706</v>
      </c>
      <c r="I32" s="265">
        <f t="shared" si="13"/>
        <v>0.11768628104684115</v>
      </c>
      <c r="J32" s="254">
        <f t="shared" si="14"/>
        <v>-0.27515400410677615</v>
      </c>
      <c r="K32" s="17">
        <v>2715.6201095809274</v>
      </c>
      <c r="L32" s="17">
        <v>2659.7061839641633</v>
      </c>
      <c r="M32" s="32">
        <v>2099.3074870427963</v>
      </c>
      <c r="N32" s="16">
        <v>0.77304902833657396</v>
      </c>
      <c r="O32" s="262">
        <f t="shared" si="15"/>
        <v>14555.054887063658</v>
      </c>
      <c r="P32" s="26">
        <v>3267.4987224611414</v>
      </c>
      <c r="Q32" s="40">
        <v>-241.85290032234946</v>
      </c>
      <c r="R32" s="40">
        <v>-342.72373159946227</v>
      </c>
      <c r="S32" s="189">
        <f t="shared" si="4"/>
        <v>3025.645822138792</v>
      </c>
      <c r="T32" s="276">
        <f t="shared" si="16"/>
        <v>-7.9934306438876779E-2</v>
      </c>
      <c r="U32" s="276">
        <f t="shared" si="6"/>
        <v>1.1141638741973034</v>
      </c>
      <c r="V32" s="174">
        <v>8.9</v>
      </c>
      <c r="W32" s="180">
        <v>335.90016765762755</v>
      </c>
      <c r="X32" s="180">
        <v>482.17035304571601</v>
      </c>
      <c r="Y32" s="180">
        <v>390.28038266171012</v>
      </c>
      <c r="Z32" s="18">
        <v>455.72085147341926</v>
      </c>
      <c r="AA32" s="247">
        <v>182.40273359988151</v>
      </c>
      <c r="AB32" s="32">
        <v>208.92003213931056</v>
      </c>
      <c r="AC32" s="284">
        <f t="shared" si="17"/>
        <v>1.607793011603813</v>
      </c>
      <c r="AD32" s="284">
        <f t="shared" si="18"/>
        <v>2.3079182408137799</v>
      </c>
      <c r="AE32" s="284">
        <f t="shared" si="19"/>
        <v>1.8680850211695648</v>
      </c>
      <c r="AF32" s="284">
        <f t="shared" si="20"/>
        <v>2.1813171614368638</v>
      </c>
      <c r="AG32" s="284">
        <f t="shared" si="21"/>
        <v>0.87307440905548506</v>
      </c>
    </row>
    <row r="33" spans="1:33">
      <c r="A33" s="10">
        <v>81</v>
      </c>
      <c r="B33" s="176">
        <v>7</v>
      </c>
      <c r="C33" s="181" t="s">
        <v>338</v>
      </c>
      <c r="D33" s="32">
        <v>2574</v>
      </c>
      <c r="E33" s="17">
        <v>243</v>
      </c>
      <c r="F33" s="264">
        <f t="shared" si="12"/>
        <v>9.4405594405594401E-2</v>
      </c>
      <c r="G33" s="189">
        <v>2116</v>
      </c>
      <c r="H33" s="189">
        <v>157</v>
      </c>
      <c r="I33" s="265">
        <f t="shared" si="13"/>
        <v>7.4196597353497165E-2</v>
      </c>
      <c r="J33" s="254">
        <f t="shared" si="14"/>
        <v>-0.35390946502057619</v>
      </c>
      <c r="K33" s="17">
        <v>2545.7920007770053</v>
      </c>
      <c r="L33" s="17">
        <v>2757.0286463436278</v>
      </c>
      <c r="M33" s="32">
        <v>1967.1624125874127</v>
      </c>
      <c r="N33" s="16">
        <v>0.77271136525961737</v>
      </c>
      <c r="O33" s="262">
        <f t="shared" si="15"/>
        <v>20837.350000000002</v>
      </c>
      <c r="P33" s="26">
        <v>2555.0389394100371</v>
      </c>
      <c r="Q33" s="40">
        <v>-23.692037362891984</v>
      </c>
      <c r="R33" s="40">
        <v>-81.160874159205406</v>
      </c>
      <c r="S33" s="189">
        <f t="shared" si="4"/>
        <v>2531.3469020471452</v>
      </c>
      <c r="T33" s="276">
        <f t="shared" si="16"/>
        <v>-9.3594589282613976E-3</v>
      </c>
      <c r="U33" s="276">
        <f t="shared" si="6"/>
        <v>0.99432589201103183</v>
      </c>
      <c r="V33" s="174">
        <v>8.9</v>
      </c>
      <c r="W33" s="180">
        <v>-428.42444030348452</v>
      </c>
      <c r="X33" s="180">
        <v>-472.36816607117646</v>
      </c>
      <c r="Y33" s="180">
        <v>-477.98795106708957</v>
      </c>
      <c r="Z33" s="18">
        <v>-123.85973193473194</v>
      </c>
      <c r="AA33" s="247">
        <v>-6.489700854700855</v>
      </c>
      <c r="AB33" s="32">
        <v>166.47384999837308</v>
      </c>
      <c r="AC33" s="284">
        <f t="shared" si="17"/>
        <v>-2.5735239517057571</v>
      </c>
      <c r="AD33" s="284">
        <f t="shared" si="18"/>
        <v>-2.8374916905916026</v>
      </c>
      <c r="AE33" s="284">
        <f t="shared" si="19"/>
        <v>-2.8712494549249676</v>
      </c>
      <c r="AF33" s="284">
        <f t="shared" si="20"/>
        <v>-0.74401914736724351</v>
      </c>
      <c r="AG33" s="284">
        <f t="shared" si="21"/>
        <v>-3.8983304914040721E-2</v>
      </c>
    </row>
    <row r="34" spans="1:33">
      <c r="A34" s="10">
        <v>82</v>
      </c>
      <c r="B34" s="176">
        <v>5</v>
      </c>
      <c r="C34" s="181" t="s">
        <v>339</v>
      </c>
      <c r="D34" s="32">
        <v>9359</v>
      </c>
      <c r="E34" s="17">
        <v>1662</v>
      </c>
      <c r="F34" s="264">
        <f t="shared" si="12"/>
        <v>0.17758307511486271</v>
      </c>
      <c r="G34" s="189">
        <v>8670</v>
      </c>
      <c r="H34" s="189">
        <v>1256</v>
      </c>
      <c r="I34" s="265">
        <f t="shared" si="13"/>
        <v>0.14486735870818915</v>
      </c>
      <c r="J34" s="254">
        <f t="shared" si="14"/>
        <v>-0.24428399518652222</v>
      </c>
      <c r="K34" s="17">
        <v>2506.9303344374384</v>
      </c>
      <c r="L34" s="17">
        <v>2609.0691095038296</v>
      </c>
      <c r="M34" s="32">
        <v>1871.1316476119243</v>
      </c>
      <c r="N34" s="16">
        <v>0.74638358390274573</v>
      </c>
      <c r="O34" s="262">
        <f t="shared" si="15"/>
        <v>10536.655288808664</v>
      </c>
      <c r="P34" s="26">
        <v>2512.4035207367178</v>
      </c>
      <c r="Q34" s="40">
        <v>488.03911178665027</v>
      </c>
      <c r="R34" s="40">
        <v>35.002577463180195</v>
      </c>
      <c r="S34" s="189">
        <f t="shared" si="4"/>
        <v>3000.442632523368</v>
      </c>
      <c r="T34" s="276">
        <f t="shared" si="16"/>
        <v>0.16265570502716462</v>
      </c>
      <c r="U34" s="276">
        <f t="shared" si="6"/>
        <v>1.1968591991993567</v>
      </c>
      <c r="V34" s="174">
        <v>8.1</v>
      </c>
      <c r="W34" s="180">
        <v>67.259695695274715</v>
      </c>
      <c r="X34" s="180">
        <v>36.530588786191672</v>
      </c>
      <c r="Y34" s="180">
        <v>30.910803790278603</v>
      </c>
      <c r="Z34" s="18">
        <v>199.87366919542686</v>
      </c>
      <c r="AA34" s="247">
        <v>364.34324927876912</v>
      </c>
      <c r="AB34" s="32">
        <v>232.53692808007662</v>
      </c>
      <c r="AC34" s="284">
        <f t="shared" si="17"/>
        <v>0.28924307313508979</v>
      </c>
      <c r="AD34" s="284">
        <f t="shared" si="18"/>
        <v>0.15709586037711812</v>
      </c>
      <c r="AE34" s="284">
        <f t="shared" si="19"/>
        <v>0.13292858061509324</v>
      </c>
      <c r="AF34" s="284">
        <f t="shared" si="20"/>
        <v>0.85953517510387933</v>
      </c>
      <c r="AG34" s="284">
        <f t="shared" si="21"/>
        <v>1.5668188802825482</v>
      </c>
    </row>
    <row r="35" spans="1:33">
      <c r="A35" s="10">
        <v>86</v>
      </c>
      <c r="B35" s="176">
        <v>5</v>
      </c>
      <c r="C35" s="181" t="s">
        <v>340</v>
      </c>
      <c r="D35" s="32">
        <v>8031</v>
      </c>
      <c r="E35" s="17">
        <v>1408</v>
      </c>
      <c r="F35" s="264">
        <f t="shared" si="12"/>
        <v>0.17532063254887312</v>
      </c>
      <c r="G35" s="189">
        <v>7256</v>
      </c>
      <c r="H35" s="189">
        <v>1001</v>
      </c>
      <c r="I35" s="265">
        <f t="shared" si="13"/>
        <v>0.13795479603087099</v>
      </c>
      <c r="J35" s="254">
        <f t="shared" si="14"/>
        <v>-0.2890625</v>
      </c>
      <c r="K35" s="17">
        <v>2531.0239970115804</v>
      </c>
      <c r="L35" s="17">
        <v>2579.5174085125814</v>
      </c>
      <c r="M35" s="32">
        <v>2112.981936247043</v>
      </c>
      <c r="N35" s="16">
        <v>0.83483283396043417</v>
      </c>
      <c r="O35" s="262">
        <f t="shared" si="15"/>
        <v>12052.100802556821</v>
      </c>
      <c r="P35" s="26">
        <v>2275.3323532516351</v>
      </c>
      <c r="Q35" s="40">
        <v>526.45519368546297</v>
      </c>
      <c r="R35" s="40">
        <v>-154.75498095743416</v>
      </c>
      <c r="S35" s="189">
        <f t="shared" si="4"/>
        <v>2801.7875469370983</v>
      </c>
      <c r="T35" s="276">
        <f t="shared" si="16"/>
        <v>0.18789975501924885</v>
      </c>
      <c r="U35" s="276">
        <f t="shared" si="6"/>
        <v>1.1069778675529005</v>
      </c>
      <c r="V35" s="174">
        <v>8.9</v>
      </c>
      <c r="W35" s="180">
        <v>12.085824131008222</v>
      </c>
      <c r="X35" s="180">
        <v>76.33294182200305</v>
      </c>
      <c r="Y35" s="180">
        <v>66.466039135090782</v>
      </c>
      <c r="Z35" s="18">
        <v>61.894593450379773</v>
      </c>
      <c r="AA35" s="247">
        <v>63.340965010583986</v>
      </c>
      <c r="AB35" s="32">
        <v>213.43307363358656</v>
      </c>
      <c r="AC35" s="284">
        <f t="shared" si="17"/>
        <v>5.6625826191102346E-2</v>
      </c>
      <c r="AD35" s="284">
        <f t="shared" si="18"/>
        <v>0.35764345479580367</v>
      </c>
      <c r="AE35" s="284">
        <f t="shared" si="19"/>
        <v>0.31141396224840506</v>
      </c>
      <c r="AF35" s="284">
        <f t="shared" si="20"/>
        <v>0.28999532451394089</v>
      </c>
      <c r="AG35" s="284">
        <f t="shared" si="21"/>
        <v>0.29677202287460491</v>
      </c>
    </row>
    <row r="36" spans="1:33">
      <c r="A36" s="10">
        <v>90</v>
      </c>
      <c r="B36" s="176">
        <v>12</v>
      </c>
      <c r="C36" s="181" t="s">
        <v>341</v>
      </c>
      <c r="D36" s="32">
        <v>3061</v>
      </c>
      <c r="E36" s="17">
        <v>315</v>
      </c>
      <c r="F36" s="264">
        <f t="shared" si="12"/>
        <v>0.10290754655341391</v>
      </c>
      <c r="G36" s="189">
        <v>2562</v>
      </c>
      <c r="H36" s="189">
        <v>213</v>
      </c>
      <c r="I36" s="265">
        <f t="shared" si="13"/>
        <v>8.3138173302107723E-2</v>
      </c>
      <c r="J36" s="254">
        <f t="shared" si="14"/>
        <v>-0.32380952380952377</v>
      </c>
      <c r="K36" s="17">
        <v>2532.7119144070602</v>
      </c>
      <c r="L36" s="17">
        <v>2514.3140606340235</v>
      </c>
      <c r="M36" s="32">
        <v>2123.1893531525643</v>
      </c>
      <c r="N36" s="16">
        <v>0.83830669452574891</v>
      </c>
      <c r="O36" s="262">
        <f t="shared" si="15"/>
        <v>20632.008285714284</v>
      </c>
      <c r="P36" s="26">
        <v>2390.4400923957783</v>
      </c>
      <c r="Q36" s="40">
        <v>32.778231472930351</v>
      </c>
      <c r="R36" s="40">
        <v>-550.74198208633243</v>
      </c>
      <c r="S36" s="189">
        <f t="shared" si="4"/>
        <v>2423.2183238687085</v>
      </c>
      <c r="T36" s="276">
        <f t="shared" si="16"/>
        <v>1.3526734735399061E-2</v>
      </c>
      <c r="U36" s="276">
        <f t="shared" si="6"/>
        <v>0.95676824122178716</v>
      </c>
      <c r="V36" s="174">
        <v>8.8000000000000007</v>
      </c>
      <c r="W36" s="180">
        <v>-126.70621524372329</v>
      </c>
      <c r="X36" s="180">
        <v>224.96379285683682</v>
      </c>
      <c r="Y36" s="180">
        <v>-72.326000239640706</v>
      </c>
      <c r="Z36" s="18">
        <v>38.454723946422739</v>
      </c>
      <c r="AA36" s="247">
        <v>118.72717412610258</v>
      </c>
      <c r="AB36" s="32">
        <v>162.06539511825909</v>
      </c>
      <c r="AC36" s="284">
        <f t="shared" si="17"/>
        <v>-0.78182153044618685</v>
      </c>
      <c r="AD36" s="284">
        <f t="shared" si="18"/>
        <v>1.388105046686128</v>
      </c>
      <c r="AE36" s="284">
        <f t="shared" si="19"/>
        <v>-0.44627664151785418</v>
      </c>
      <c r="AF36" s="284">
        <f t="shared" si="20"/>
        <v>0.23727905589198936</v>
      </c>
      <c r="AG36" s="284">
        <f t="shared" si="21"/>
        <v>0.73258806446291258</v>
      </c>
    </row>
    <row r="37" spans="1:33">
      <c r="A37" s="10">
        <v>91</v>
      </c>
      <c r="B37" s="177">
        <v>31</v>
      </c>
      <c r="C37" s="181" t="s">
        <v>342</v>
      </c>
      <c r="D37" s="32">
        <v>664028</v>
      </c>
      <c r="E37" s="17">
        <v>100405</v>
      </c>
      <c r="F37" s="264">
        <f t="shared" si="12"/>
        <v>0.1512059732420922</v>
      </c>
      <c r="G37" s="189">
        <v>714035</v>
      </c>
      <c r="H37" s="189">
        <v>101885</v>
      </c>
      <c r="I37" s="265">
        <f t="shared" si="13"/>
        <v>0.14268908386843782</v>
      </c>
      <c r="J37" s="254">
        <f t="shared" si="14"/>
        <v>1.4740301777799836E-2</v>
      </c>
      <c r="K37" s="17">
        <v>2847.7509180486354</v>
      </c>
      <c r="L37" s="17">
        <v>2649.9479516674091</v>
      </c>
      <c r="M37" s="32">
        <v>2382.0580448113637</v>
      </c>
      <c r="N37" s="179">
        <v>0.83646994184576418</v>
      </c>
      <c r="O37" s="240">
        <f t="shared" si="15"/>
        <v>15753.729788157963</v>
      </c>
      <c r="P37" s="26">
        <v>2731.0995872317444</v>
      </c>
      <c r="Q37" s="40">
        <v>444.02451207108089</v>
      </c>
      <c r="R37" s="40">
        <v>-15.302515025436241</v>
      </c>
      <c r="S37" s="189">
        <f t="shared" si="4"/>
        <v>3175.1240993028255</v>
      </c>
      <c r="T37" s="276">
        <f t="shared" si="16"/>
        <v>0.1398447739943699</v>
      </c>
      <c r="U37" s="276">
        <f t="shared" si="6"/>
        <v>1.1149585025780682</v>
      </c>
      <c r="V37" s="174">
        <v>5.3</v>
      </c>
      <c r="W37" s="180">
        <v>412.8950435651675</v>
      </c>
      <c r="X37" s="180">
        <v>470.72798414334346</v>
      </c>
      <c r="Y37" s="180">
        <v>465.10819914743035</v>
      </c>
      <c r="Z37" s="18">
        <v>522.4958615299355</v>
      </c>
      <c r="AA37" s="247">
        <v>658.16164109043586</v>
      </c>
      <c r="AB37" s="32">
        <v>283.20952367876879</v>
      </c>
      <c r="AC37" s="284">
        <f t="shared" si="17"/>
        <v>1.4579136965517263</v>
      </c>
      <c r="AD37" s="284">
        <f t="shared" si="18"/>
        <v>1.6621191901627856</v>
      </c>
      <c r="AE37" s="284">
        <f t="shared" si="19"/>
        <v>1.6422759838930441</v>
      </c>
      <c r="AF37" s="284">
        <f t="shared" si="20"/>
        <v>1.8449092203642767</v>
      </c>
      <c r="AG37" s="284">
        <f t="shared" si="21"/>
        <v>2.3239389429465569</v>
      </c>
    </row>
    <row r="38" spans="1:33">
      <c r="A38" s="10">
        <v>92</v>
      </c>
      <c r="B38" s="177">
        <v>35</v>
      </c>
      <c r="C38" s="181" t="s">
        <v>343</v>
      </c>
      <c r="D38" s="32">
        <v>242819</v>
      </c>
      <c r="E38" s="17">
        <v>43162</v>
      </c>
      <c r="F38" s="264">
        <f t="shared" si="12"/>
        <v>0.17775380015567152</v>
      </c>
      <c r="G38" s="189">
        <v>275714</v>
      </c>
      <c r="H38" s="189">
        <v>45949</v>
      </c>
      <c r="I38" s="265">
        <f t="shared" si="13"/>
        <v>0.16665457684412108</v>
      </c>
      <c r="J38" s="254">
        <f t="shared" si="14"/>
        <v>6.4570687178536756E-2</v>
      </c>
      <c r="K38" s="17">
        <v>2831.5767424295459</v>
      </c>
      <c r="L38" s="17">
        <v>2883.9771470244623</v>
      </c>
      <c r="M38" s="32">
        <v>2299.2098605957526</v>
      </c>
      <c r="N38" s="16">
        <v>0.81198924477073764</v>
      </c>
      <c r="O38" s="262">
        <f t="shared" si="15"/>
        <v>12934.800035679535</v>
      </c>
      <c r="P38" s="26">
        <v>2381.3736203367289</v>
      </c>
      <c r="Q38" s="40">
        <v>727.61087454442747</v>
      </c>
      <c r="R38" s="40">
        <v>-164.39943678623214</v>
      </c>
      <c r="S38" s="189">
        <f t="shared" si="4"/>
        <v>3108.9844948811565</v>
      </c>
      <c r="T38" s="276">
        <f t="shared" si="16"/>
        <v>0.2340348997373308</v>
      </c>
      <c r="U38" s="276">
        <f t="shared" si="6"/>
        <v>1.0979693568939224</v>
      </c>
      <c r="V38" s="174">
        <v>6.4</v>
      </c>
      <c r="W38" s="180">
        <v>71.758367908373614</v>
      </c>
      <c r="X38" s="180">
        <v>85.739927519071728</v>
      </c>
      <c r="Y38" s="180">
        <v>80.120142523158705</v>
      </c>
      <c r="Z38" s="18">
        <v>53.540667575436842</v>
      </c>
      <c r="AA38" s="247">
        <v>212.07346397934265</v>
      </c>
      <c r="AB38" s="32">
        <v>247.28368222422043</v>
      </c>
      <c r="AC38" s="284">
        <f t="shared" si="17"/>
        <v>0.29018642582047888</v>
      </c>
      <c r="AD38" s="284">
        <f t="shared" si="18"/>
        <v>0.34672699285239716</v>
      </c>
      <c r="AE38" s="284">
        <f t="shared" si="19"/>
        <v>0.32400092801315972</v>
      </c>
      <c r="AF38" s="284">
        <f t="shared" si="20"/>
        <v>0.21651516628133077</v>
      </c>
      <c r="AG38" s="284">
        <f t="shared" si="21"/>
        <v>0.85761204326878515</v>
      </c>
    </row>
    <row r="39" spans="1:33">
      <c r="A39" s="10">
        <v>97</v>
      </c>
      <c r="B39" s="176">
        <v>10</v>
      </c>
      <c r="C39" s="181" t="s">
        <v>344</v>
      </c>
      <c r="D39" s="32">
        <v>2091</v>
      </c>
      <c r="E39" s="17">
        <v>220</v>
      </c>
      <c r="F39" s="264">
        <f t="shared" si="12"/>
        <v>0.10521281683405069</v>
      </c>
      <c r="G39" s="189">
        <v>1987</v>
      </c>
      <c r="H39" s="189">
        <v>188</v>
      </c>
      <c r="I39" s="265">
        <f t="shared" si="13"/>
        <v>9.4614997483643687E-2</v>
      </c>
      <c r="J39" s="254">
        <f t="shared" si="14"/>
        <v>-0.1454545454545455</v>
      </c>
      <c r="K39" s="17">
        <v>2501.0624246771904</v>
      </c>
      <c r="L39" s="17">
        <v>2354.2695074922285</v>
      </c>
      <c r="M39" s="32">
        <v>1809.414543280727</v>
      </c>
      <c r="N39" s="16">
        <v>0.72345836930250407</v>
      </c>
      <c r="O39" s="262">
        <f t="shared" si="15"/>
        <v>17197.662772727272</v>
      </c>
      <c r="P39" s="26">
        <v>2458.9913279937687</v>
      </c>
      <c r="Q39" s="40">
        <v>25.322767922559098</v>
      </c>
      <c r="R39" s="40">
        <v>-167.49473920645102</v>
      </c>
      <c r="S39" s="189">
        <f t="shared" si="4"/>
        <v>2484.3140959163279</v>
      </c>
      <c r="T39" s="276">
        <f t="shared" si="16"/>
        <v>1.0193062126960604E-2</v>
      </c>
      <c r="U39" s="276">
        <f t="shared" si="6"/>
        <v>0.99330351430031816</v>
      </c>
      <c r="V39" s="174">
        <v>7.4000000000000012</v>
      </c>
      <c r="W39" s="180">
        <v>93.98085507265921</v>
      </c>
      <c r="X39" s="180">
        <v>-2.8530421593159239</v>
      </c>
      <c r="Y39" s="180">
        <v>28.361070076741765</v>
      </c>
      <c r="Z39" s="18">
        <v>24.90719273075084</v>
      </c>
      <c r="AA39" s="247">
        <v>512.43985174557622</v>
      </c>
      <c r="AB39" s="32">
        <v>184.19122371624672</v>
      </c>
      <c r="AC39" s="284">
        <f t="shared" si="17"/>
        <v>0.51023524995653502</v>
      </c>
      <c r="AD39" s="284">
        <f t="shared" si="18"/>
        <v>-1.5489566233140071E-2</v>
      </c>
      <c r="AE39" s="284">
        <f t="shared" si="19"/>
        <v>0.15397622918469245</v>
      </c>
      <c r="AF39" s="284">
        <f t="shared" si="20"/>
        <v>0.13522464441151266</v>
      </c>
      <c r="AG39" s="284">
        <f t="shared" si="21"/>
        <v>2.7821078627231906</v>
      </c>
    </row>
    <row r="40" spans="1:33">
      <c r="A40" s="10">
        <v>98</v>
      </c>
      <c r="B40" s="176">
        <v>7</v>
      </c>
      <c r="C40" s="181" t="s">
        <v>345</v>
      </c>
      <c r="D40" s="32">
        <v>22943</v>
      </c>
      <c r="E40" s="17">
        <v>4059</v>
      </c>
      <c r="F40" s="264">
        <f t="shared" si="12"/>
        <v>0.17691670662075579</v>
      </c>
      <c r="G40" s="189">
        <v>21543</v>
      </c>
      <c r="H40" s="189">
        <v>3193</v>
      </c>
      <c r="I40" s="265">
        <f t="shared" si="13"/>
        <v>0.14821519751195283</v>
      </c>
      <c r="J40" s="254">
        <f t="shared" si="14"/>
        <v>-0.21335304262133525</v>
      </c>
      <c r="K40" s="17">
        <v>2650.0947199581574</v>
      </c>
      <c r="L40" s="17">
        <v>2673.6471016950641</v>
      </c>
      <c r="M40" s="32">
        <v>2165.9835884583536</v>
      </c>
      <c r="N40" s="16">
        <v>0.81732308364153583</v>
      </c>
      <c r="O40" s="262">
        <f t="shared" si="15"/>
        <v>12242.956755358464</v>
      </c>
      <c r="P40" s="26">
        <v>2269.773601871364</v>
      </c>
      <c r="Q40" s="40">
        <v>752.70489777130808</v>
      </c>
      <c r="R40" s="40">
        <v>257.473691109046</v>
      </c>
      <c r="S40" s="189">
        <f t="shared" si="4"/>
        <v>3022.478499642672</v>
      </c>
      <c r="T40" s="276">
        <f t="shared" si="16"/>
        <v>0.24903565000058578</v>
      </c>
      <c r="U40" s="276">
        <f t="shared" si="6"/>
        <v>1.1405171584547718</v>
      </c>
      <c r="V40" s="174">
        <v>8.3000000000000007</v>
      </c>
      <c r="W40" s="180">
        <v>286.62740651499303</v>
      </c>
      <c r="X40" s="180">
        <v>154.67413444100552</v>
      </c>
      <c r="Y40" s="180">
        <v>221.0076215190756</v>
      </c>
      <c r="Z40" s="18">
        <v>333.15710848624855</v>
      </c>
      <c r="AA40" s="247">
        <v>460.07882011942638</v>
      </c>
      <c r="AB40" s="32">
        <v>221.86098059344832</v>
      </c>
      <c r="AC40" s="284">
        <f t="shared" si="17"/>
        <v>1.2919234637307706</v>
      </c>
      <c r="AD40" s="284">
        <f t="shared" si="18"/>
        <v>0.69716691068106251</v>
      </c>
      <c r="AE40" s="284">
        <f t="shared" si="19"/>
        <v>0.99615363155751813</v>
      </c>
      <c r="AF40" s="284">
        <f t="shared" si="20"/>
        <v>1.5016480482286612</v>
      </c>
      <c r="AG40" s="284">
        <f t="shared" si="21"/>
        <v>2.0737257127809374</v>
      </c>
    </row>
    <row r="41" spans="1:33">
      <c r="A41" s="10">
        <v>102</v>
      </c>
      <c r="B41" s="176">
        <v>4</v>
      </c>
      <c r="C41" s="181" t="s">
        <v>346</v>
      </c>
      <c r="D41" s="32">
        <v>9745</v>
      </c>
      <c r="E41" s="17">
        <v>1438</v>
      </c>
      <c r="F41" s="264">
        <f t="shared" si="12"/>
        <v>0.14756285274499745</v>
      </c>
      <c r="G41" s="189">
        <v>8837</v>
      </c>
      <c r="H41" s="189">
        <v>1083</v>
      </c>
      <c r="I41" s="265">
        <f t="shared" si="13"/>
        <v>0.12255290256874504</v>
      </c>
      <c r="J41" s="254">
        <f t="shared" si="14"/>
        <v>-0.24687065368567451</v>
      </c>
      <c r="K41" s="17">
        <v>2732.6052478193951</v>
      </c>
      <c r="L41" s="17">
        <v>2796.0497600967315</v>
      </c>
      <c r="M41" s="32">
        <v>2083.8436398152899</v>
      </c>
      <c r="N41" s="16">
        <v>0.76258495129444193</v>
      </c>
      <c r="O41" s="262">
        <f t="shared" si="15"/>
        <v>14121.735931849791</v>
      </c>
      <c r="P41" s="26">
        <v>2174.8630325232625</v>
      </c>
      <c r="Q41" s="40">
        <v>825.82318558230793</v>
      </c>
      <c r="R41" s="40">
        <v>-23.576964355861353</v>
      </c>
      <c r="S41" s="189">
        <f t="shared" si="4"/>
        <v>3000.6862181055703</v>
      </c>
      <c r="T41" s="276">
        <f t="shared" si="16"/>
        <v>0.27521144350230548</v>
      </c>
      <c r="U41" s="276">
        <f t="shared" si="6"/>
        <v>1.0981045361382156</v>
      </c>
      <c r="V41" s="174">
        <v>9</v>
      </c>
      <c r="W41" s="180">
        <v>-57.307126578829298</v>
      </c>
      <c r="X41" s="180">
        <v>-69.853961261305258</v>
      </c>
      <c r="Y41" s="180">
        <v>-75.473746257218494</v>
      </c>
      <c r="Z41" s="18">
        <v>298.76906413545407</v>
      </c>
      <c r="AA41" s="247">
        <v>355.33257054899946</v>
      </c>
      <c r="AB41" s="32">
        <v>187.25734021324507</v>
      </c>
      <c r="AC41" s="284">
        <f t="shared" si="17"/>
        <v>-0.30603407328956528</v>
      </c>
      <c r="AD41" s="284">
        <f t="shared" si="18"/>
        <v>-0.37303723945751288</v>
      </c>
      <c r="AE41" s="284">
        <f t="shared" si="19"/>
        <v>-0.40304826593857651</v>
      </c>
      <c r="AF41" s="284">
        <f t="shared" si="20"/>
        <v>1.5954998815812591</v>
      </c>
      <c r="AG41" s="284">
        <f t="shared" si="21"/>
        <v>1.8975628412982559</v>
      </c>
    </row>
    <row r="42" spans="1:33">
      <c r="A42" s="10">
        <v>103</v>
      </c>
      <c r="B42" s="176">
        <v>5</v>
      </c>
      <c r="C42" s="181" t="s">
        <v>347</v>
      </c>
      <c r="D42" s="32">
        <v>2161</v>
      </c>
      <c r="E42" s="17">
        <v>309</v>
      </c>
      <c r="F42" s="264">
        <f t="shared" si="12"/>
        <v>0.14298935677926886</v>
      </c>
      <c r="G42" s="189">
        <v>1916</v>
      </c>
      <c r="H42" s="189">
        <v>218</v>
      </c>
      <c r="I42" s="265">
        <f t="shared" si="13"/>
        <v>0.11377870563674322</v>
      </c>
      <c r="J42" s="254">
        <f t="shared" si="14"/>
        <v>-0.29449838187702271</v>
      </c>
      <c r="K42" s="17">
        <v>2588.153378065711</v>
      </c>
      <c r="L42" s="17">
        <v>2568.3164396092702</v>
      </c>
      <c r="M42" s="32">
        <v>1956.3319620546042</v>
      </c>
      <c r="N42" s="16">
        <v>0.75587945391269418</v>
      </c>
      <c r="O42" s="262">
        <f t="shared" si="15"/>
        <v>13681.661391585762</v>
      </c>
      <c r="P42" s="26">
        <v>2219.0540466413981</v>
      </c>
      <c r="Q42" s="40">
        <v>589.35038852811158</v>
      </c>
      <c r="R42" s="40">
        <v>28.398360311898809</v>
      </c>
      <c r="S42" s="189">
        <f t="shared" si="4"/>
        <v>2808.4044351695097</v>
      </c>
      <c r="T42" s="276">
        <f t="shared" si="16"/>
        <v>0.20985239203716738</v>
      </c>
      <c r="U42" s="276">
        <f t="shared" si="6"/>
        <v>1.0850996926883856</v>
      </c>
      <c r="V42" s="174">
        <v>9.3000000000000007</v>
      </c>
      <c r="W42" s="180">
        <v>-55.966364407345601</v>
      </c>
      <c r="X42" s="180">
        <v>-89.024587905897647</v>
      </c>
      <c r="Y42" s="180">
        <v>-94.644372901810783</v>
      </c>
      <c r="Z42" s="18">
        <v>-84.625131883387326</v>
      </c>
      <c r="AA42" s="247">
        <v>-21.550101804720036</v>
      </c>
      <c r="AB42" s="32">
        <v>186.765754576007</v>
      </c>
      <c r="AC42" s="284">
        <f t="shared" si="17"/>
        <v>-0.29966074098755235</v>
      </c>
      <c r="AD42" s="284">
        <f t="shared" si="18"/>
        <v>-0.476664408354733</v>
      </c>
      <c r="AE42" s="284">
        <f t="shared" si="19"/>
        <v>-0.50675442677738813</v>
      </c>
      <c r="AF42" s="284">
        <f t="shared" si="20"/>
        <v>-0.45310839814023784</v>
      </c>
      <c r="AG42" s="284">
        <f t="shared" si="21"/>
        <v>-0.11538572397087879</v>
      </c>
    </row>
    <row r="43" spans="1:33">
      <c r="A43" s="10">
        <v>105</v>
      </c>
      <c r="B43" s="176">
        <v>18</v>
      </c>
      <c r="C43" s="181" t="s">
        <v>348</v>
      </c>
      <c r="D43" s="32">
        <v>2094</v>
      </c>
      <c r="E43" s="17">
        <v>211</v>
      </c>
      <c r="F43" s="264">
        <f t="shared" si="12"/>
        <v>0.10076408787010506</v>
      </c>
      <c r="G43" s="189">
        <v>1778</v>
      </c>
      <c r="H43" s="189">
        <v>149</v>
      </c>
      <c r="I43" s="265">
        <f t="shared" si="13"/>
        <v>8.3802024746906636E-2</v>
      </c>
      <c r="J43" s="254">
        <f t="shared" si="14"/>
        <v>-0.29383886255924174</v>
      </c>
      <c r="K43" s="17">
        <v>2945.8380706781281</v>
      </c>
      <c r="L43" s="17">
        <v>2916.737837143472</v>
      </c>
      <c r="M43" s="32">
        <v>1856.6500477554916</v>
      </c>
      <c r="N43" s="16">
        <v>0.63026208610580325</v>
      </c>
      <c r="O43" s="262">
        <f t="shared" si="15"/>
        <v>18425.711848341231</v>
      </c>
      <c r="P43" s="26">
        <v>2521.5525288463327</v>
      </c>
      <c r="Q43" s="40">
        <v>1273.5949840517949</v>
      </c>
      <c r="R43" s="40">
        <v>317.23603159010588</v>
      </c>
      <c r="S43" s="189">
        <f t="shared" si="4"/>
        <v>3795.1475128981274</v>
      </c>
      <c r="T43" s="276">
        <f t="shared" si="16"/>
        <v>0.33558510696181781</v>
      </c>
      <c r="U43" s="276">
        <f t="shared" si="6"/>
        <v>1.2883082579024749</v>
      </c>
      <c r="V43" s="174">
        <v>9</v>
      </c>
      <c r="W43" s="180">
        <v>502.80998828926027</v>
      </c>
      <c r="X43" s="180">
        <v>314.0323082022947</v>
      </c>
      <c r="Y43" s="180">
        <v>437.19020329334285</v>
      </c>
      <c r="Z43" s="18">
        <v>935.26663801337156</v>
      </c>
      <c r="AA43" s="247">
        <v>363.61937917860553</v>
      </c>
      <c r="AB43" s="32">
        <v>157.47844000882753</v>
      </c>
      <c r="AC43" s="284">
        <f t="shared" si="17"/>
        <v>3.1928814399042498</v>
      </c>
      <c r="AD43" s="284">
        <f t="shared" si="18"/>
        <v>1.9941288990714632</v>
      </c>
      <c r="AE43" s="284">
        <f t="shared" si="19"/>
        <v>2.7761908440852978</v>
      </c>
      <c r="AF43" s="284">
        <f t="shared" si="20"/>
        <v>5.939013860951027</v>
      </c>
      <c r="AG43" s="284">
        <f t="shared" si="21"/>
        <v>2.3090105487343071</v>
      </c>
    </row>
    <row r="44" spans="1:33">
      <c r="A44" s="10">
        <v>106</v>
      </c>
      <c r="B44" s="177">
        <v>33</v>
      </c>
      <c r="C44" s="181" t="s">
        <v>349</v>
      </c>
      <c r="D44" s="32">
        <v>46797</v>
      </c>
      <c r="E44" s="17">
        <v>7396</v>
      </c>
      <c r="F44" s="264">
        <f t="shared" si="12"/>
        <v>0.15804431908028294</v>
      </c>
      <c r="G44" s="189">
        <v>47667</v>
      </c>
      <c r="H44" s="189">
        <v>6440</v>
      </c>
      <c r="I44" s="265">
        <f t="shared" si="13"/>
        <v>0.13510395032202571</v>
      </c>
      <c r="J44" s="254">
        <f t="shared" si="14"/>
        <v>-0.12925905895078416</v>
      </c>
      <c r="K44" s="17">
        <v>2241.9587932987179</v>
      </c>
      <c r="L44" s="17">
        <v>2295.3477350677085</v>
      </c>
      <c r="M44" s="32">
        <v>2072.1076165138788</v>
      </c>
      <c r="N44" s="16">
        <v>0.92423983112779351</v>
      </c>
      <c r="O44" s="262">
        <f t="shared" si="15"/>
        <v>13110.927545970795</v>
      </c>
      <c r="P44" s="26">
        <v>2463.1255997054973</v>
      </c>
      <c r="Q44" s="40">
        <v>245.62616895334429</v>
      </c>
      <c r="R44" s="40">
        <v>-69.323585213851374</v>
      </c>
      <c r="S44" s="189">
        <f t="shared" si="4"/>
        <v>2708.7517686588417</v>
      </c>
      <c r="T44" s="276">
        <f t="shared" si="16"/>
        <v>9.0678729514945114E-2</v>
      </c>
      <c r="U44" s="276">
        <f t="shared" si="6"/>
        <v>1.2082076516104499</v>
      </c>
      <c r="V44" s="174">
        <v>7.6</v>
      </c>
      <c r="W44" s="180">
        <v>276.85937988292557</v>
      </c>
      <c r="X44" s="180">
        <v>246.99929771140205</v>
      </c>
      <c r="Y44" s="180">
        <v>241.37951271548906</v>
      </c>
      <c r="Z44" s="18">
        <v>315.52310831890935</v>
      </c>
      <c r="AA44" s="247">
        <v>571.26107378678114</v>
      </c>
      <c r="AB44" s="32">
        <v>248.21858995701189</v>
      </c>
      <c r="AC44" s="284">
        <f t="shared" si="17"/>
        <v>1.115385354218932</v>
      </c>
      <c r="AD44" s="284">
        <f t="shared" si="18"/>
        <v>0.99508782865207235</v>
      </c>
      <c r="AE44" s="284">
        <f t="shared" si="19"/>
        <v>0.97244736084147743</v>
      </c>
      <c r="AF44" s="284">
        <f t="shared" si="20"/>
        <v>1.2711501921494022</v>
      </c>
      <c r="AG44" s="284">
        <f t="shared" si="21"/>
        <v>2.3014435537874736</v>
      </c>
    </row>
    <row r="45" spans="1:33">
      <c r="A45" s="10">
        <v>108</v>
      </c>
      <c r="B45" s="176">
        <v>6</v>
      </c>
      <c r="C45" s="181" t="s">
        <v>350</v>
      </c>
      <c r="D45" s="32">
        <v>10257</v>
      </c>
      <c r="E45" s="17">
        <v>1817</v>
      </c>
      <c r="F45" s="264">
        <f t="shared" si="12"/>
        <v>0.17714731402944331</v>
      </c>
      <c r="G45" s="189">
        <v>9623</v>
      </c>
      <c r="H45" s="189">
        <v>1387</v>
      </c>
      <c r="I45" s="265">
        <f t="shared" si="13"/>
        <v>0.14413384599397278</v>
      </c>
      <c r="J45" s="254">
        <f t="shared" si="14"/>
        <v>-0.2366538249862411</v>
      </c>
      <c r="K45" s="17">
        <v>2807.4849653894894</v>
      </c>
      <c r="L45" s="17">
        <v>2773.447320063357</v>
      </c>
      <c r="M45" s="32">
        <v>2219.0333216340064</v>
      </c>
      <c r="N45" s="16">
        <v>0.79039900444352129</v>
      </c>
      <c r="O45" s="262">
        <f t="shared" si="15"/>
        <v>12526.485844799123</v>
      </c>
      <c r="P45" s="26">
        <v>2305.0776141217189</v>
      </c>
      <c r="Q45" s="40">
        <v>784.84351232381562</v>
      </c>
      <c r="R45" s="40">
        <v>34.755016484759409</v>
      </c>
      <c r="S45" s="189">
        <f t="shared" si="4"/>
        <v>3089.9211264455344</v>
      </c>
      <c r="T45" s="276">
        <f t="shared" si="16"/>
        <v>0.25400114766898724</v>
      </c>
      <c r="U45" s="276">
        <f t="shared" si="6"/>
        <v>1.100601130384633</v>
      </c>
      <c r="V45" s="174">
        <v>9.4</v>
      </c>
      <c r="W45" s="180">
        <v>95.971221339550652</v>
      </c>
      <c r="X45" s="180">
        <v>76.079249272150761</v>
      </c>
      <c r="Y45" s="180">
        <v>70.459464276237682</v>
      </c>
      <c r="Z45" s="18">
        <v>197.29835331968411</v>
      </c>
      <c r="AA45" s="247">
        <v>224.24901823145171</v>
      </c>
      <c r="AB45" s="32">
        <v>199.22539578832234</v>
      </c>
      <c r="AC45" s="284">
        <f t="shared" si="17"/>
        <v>0.48172182547209191</v>
      </c>
      <c r="AD45" s="284">
        <f t="shared" si="18"/>
        <v>0.38187525727385285</v>
      </c>
      <c r="AE45" s="284">
        <f t="shared" si="19"/>
        <v>0.35366708143524583</v>
      </c>
      <c r="AF45" s="284">
        <f t="shared" si="20"/>
        <v>0.99032732518355382</v>
      </c>
      <c r="AG45" s="284">
        <f t="shared" si="21"/>
        <v>1.1256045814044564</v>
      </c>
    </row>
    <row r="46" spans="1:33">
      <c r="A46" s="10">
        <v>109</v>
      </c>
      <c r="B46" s="176">
        <v>5</v>
      </c>
      <c r="C46" s="181" t="s">
        <v>351</v>
      </c>
      <c r="D46" s="32">
        <v>68043</v>
      </c>
      <c r="E46" s="17">
        <v>10249</v>
      </c>
      <c r="F46" s="264">
        <f t="shared" si="12"/>
        <v>0.15062533985861881</v>
      </c>
      <c r="G46" s="189">
        <v>67985</v>
      </c>
      <c r="H46" s="189">
        <v>8591</v>
      </c>
      <c r="I46" s="265">
        <f t="shared" si="13"/>
        <v>0.12636611017136132</v>
      </c>
      <c r="J46" s="254">
        <f t="shared" si="14"/>
        <v>-0.16177188018343258</v>
      </c>
      <c r="K46" s="17">
        <v>2533.5386980291887</v>
      </c>
      <c r="L46" s="17">
        <v>2372.8622521603029</v>
      </c>
      <c r="M46" s="32">
        <v>1837.185155269462</v>
      </c>
      <c r="N46" s="16">
        <v>0.72514588259440749</v>
      </c>
      <c r="O46" s="262">
        <f t="shared" si="15"/>
        <v>12197.052348521807</v>
      </c>
      <c r="P46" s="26">
        <v>2611.2154633926589</v>
      </c>
      <c r="Q46" s="40">
        <v>205.48766059172195</v>
      </c>
      <c r="R46" s="40">
        <v>-11.96832450378758</v>
      </c>
      <c r="S46" s="189">
        <f t="shared" si="4"/>
        <v>2816.7031239843809</v>
      </c>
      <c r="T46" s="276">
        <f t="shared" si="16"/>
        <v>7.2953254761562655E-2</v>
      </c>
      <c r="U46" s="276">
        <f t="shared" si="6"/>
        <v>1.1117663709559529</v>
      </c>
      <c r="V46" s="174">
        <v>8.4</v>
      </c>
      <c r="W46" s="180">
        <v>109.46747943977479</v>
      </c>
      <c r="X46" s="180">
        <v>62.837625751486271</v>
      </c>
      <c r="Y46" s="180">
        <v>57.217840755573206</v>
      </c>
      <c r="Z46" s="18">
        <v>145.43821789162735</v>
      </c>
      <c r="AA46" s="247">
        <v>408.79756815543112</v>
      </c>
      <c r="AB46" s="32">
        <v>224.50029813918937</v>
      </c>
      <c r="AC46" s="284">
        <f t="shared" si="17"/>
        <v>0.48760505151714922</v>
      </c>
      <c r="AD46" s="284">
        <f t="shared" si="18"/>
        <v>0.27989996571197057</v>
      </c>
      <c r="AE46" s="284">
        <f t="shared" si="19"/>
        <v>0.25486754908493864</v>
      </c>
      <c r="AF46" s="284">
        <f t="shared" si="20"/>
        <v>0.64783084520206824</v>
      </c>
      <c r="AG46" s="284">
        <f t="shared" si="21"/>
        <v>1.8209221615464319</v>
      </c>
    </row>
    <row r="47" spans="1:33">
      <c r="A47" s="10">
        <v>111</v>
      </c>
      <c r="B47" s="176">
        <v>7</v>
      </c>
      <c r="C47" s="181" t="s">
        <v>352</v>
      </c>
      <c r="D47" s="32">
        <v>18131</v>
      </c>
      <c r="E47" s="17">
        <v>2042</v>
      </c>
      <c r="F47" s="264">
        <f t="shared" si="12"/>
        <v>0.11262478627764602</v>
      </c>
      <c r="G47" s="189">
        <v>16267</v>
      </c>
      <c r="H47" s="189">
        <v>1434</v>
      </c>
      <c r="I47" s="265">
        <f t="shared" si="13"/>
        <v>8.815393127190016E-2</v>
      </c>
      <c r="J47" s="254">
        <f t="shared" si="14"/>
        <v>-0.29774730656219395</v>
      </c>
      <c r="K47" s="17">
        <v>2460.6033081462674</v>
      </c>
      <c r="L47" s="17">
        <v>2399.0278262303459</v>
      </c>
      <c r="M47" s="32">
        <v>1698.3073316419393</v>
      </c>
      <c r="N47" s="16">
        <v>0.69019956448054387</v>
      </c>
      <c r="O47" s="262">
        <f t="shared" si="15"/>
        <v>15079.338996082273</v>
      </c>
      <c r="P47" s="26">
        <v>2337.3940930114968</v>
      </c>
      <c r="Q47" s="40">
        <v>508.01710286563838</v>
      </c>
      <c r="R47" s="40">
        <v>320.503892840123</v>
      </c>
      <c r="S47" s="189">
        <f t="shared" si="4"/>
        <v>2845.411195877135</v>
      </c>
      <c r="T47" s="276">
        <f t="shared" si="16"/>
        <v>0.17853908201448385</v>
      </c>
      <c r="U47" s="276">
        <f t="shared" si="6"/>
        <v>1.1563876169949427</v>
      </c>
      <c r="V47" s="174">
        <v>8.1999999999999993</v>
      </c>
      <c r="W47" s="180">
        <v>-87.894689499003746</v>
      </c>
      <c r="X47" s="180">
        <v>-297.73562827683776</v>
      </c>
      <c r="Y47" s="180">
        <v>-153.51447449492119</v>
      </c>
      <c r="Z47" s="18">
        <v>3.3503149302299926</v>
      </c>
      <c r="AA47" s="247">
        <v>194.96669130218962</v>
      </c>
      <c r="AB47" s="32">
        <v>198.8479301471464</v>
      </c>
      <c r="AC47" s="284">
        <f t="shared" si="17"/>
        <v>-0.44201963497413399</v>
      </c>
      <c r="AD47" s="284">
        <f t="shared" si="18"/>
        <v>-1.4973031303695994</v>
      </c>
      <c r="AE47" s="284">
        <f t="shared" si="19"/>
        <v>-0.77201947428530582</v>
      </c>
      <c r="AF47" s="284">
        <f t="shared" si="20"/>
        <v>1.6848628636721426E-2</v>
      </c>
      <c r="AG47" s="284">
        <f t="shared" si="21"/>
        <v>0.98048137165881144</v>
      </c>
    </row>
    <row r="48" spans="1:33">
      <c r="A48" s="10">
        <v>139</v>
      </c>
      <c r="B48" s="176">
        <v>17</v>
      </c>
      <c r="C48" s="181" t="s">
        <v>353</v>
      </c>
      <c r="D48" s="32">
        <v>9853</v>
      </c>
      <c r="E48" s="17">
        <v>2268</v>
      </c>
      <c r="F48" s="264">
        <f t="shared" si="12"/>
        <v>0.23018370039581854</v>
      </c>
      <c r="G48" s="189">
        <v>9325</v>
      </c>
      <c r="H48" s="189">
        <v>1758</v>
      </c>
      <c r="I48" s="265">
        <f t="shared" si="13"/>
        <v>0.18852546916890081</v>
      </c>
      <c r="J48" s="254">
        <f t="shared" si="14"/>
        <v>-0.22486772486772488</v>
      </c>
      <c r="K48" s="17">
        <v>3271.3374160154262</v>
      </c>
      <c r="L48" s="17">
        <v>3264.1230451871111</v>
      </c>
      <c r="M48" s="32">
        <v>2814.3035329341324</v>
      </c>
      <c r="N48" s="16">
        <v>0.86029142672846848</v>
      </c>
      <c r="O48" s="262">
        <f t="shared" si="15"/>
        <v>12226.337173721342</v>
      </c>
      <c r="P48" s="26">
        <v>2246.6521584425527</v>
      </c>
      <c r="Q48" s="40">
        <v>1315.6727811485966</v>
      </c>
      <c r="R48" s="40">
        <v>-259.88235562547277</v>
      </c>
      <c r="S48" s="189">
        <f t="shared" si="4"/>
        <v>3562.3249395911494</v>
      </c>
      <c r="T48" s="276">
        <f t="shared" si="16"/>
        <v>0.36932980664576809</v>
      </c>
      <c r="U48" s="276">
        <f t="shared" si="6"/>
        <v>1.0889506298406091</v>
      </c>
      <c r="V48" s="174">
        <v>8.9</v>
      </c>
      <c r="W48" s="180">
        <v>16.592053021974372</v>
      </c>
      <c r="X48" s="180">
        <v>143.69382385125178</v>
      </c>
      <c r="Y48" s="180">
        <v>70.972268026056938</v>
      </c>
      <c r="Z48" s="18">
        <v>73.04677763117833</v>
      </c>
      <c r="AA48" s="247">
        <v>24.811027098345679</v>
      </c>
      <c r="AB48" s="32">
        <v>182.12189826235866</v>
      </c>
      <c r="AC48" s="284">
        <f t="shared" si="17"/>
        <v>9.1104107634944712E-2</v>
      </c>
      <c r="AD48" s="284">
        <f t="shared" si="18"/>
        <v>0.78899805691818181</v>
      </c>
      <c r="AE48" s="284">
        <f t="shared" si="19"/>
        <v>0.38969650933363698</v>
      </c>
      <c r="AF48" s="284">
        <f t="shared" si="20"/>
        <v>0.40108728455020609</v>
      </c>
      <c r="AG48" s="284">
        <f t="shared" si="21"/>
        <v>0.13623307979474139</v>
      </c>
    </row>
    <row r="49" spans="1:33">
      <c r="A49" s="10">
        <v>140</v>
      </c>
      <c r="B49" s="176">
        <v>11</v>
      </c>
      <c r="C49" s="181" t="s">
        <v>354</v>
      </c>
      <c r="D49" s="32">
        <v>20801</v>
      </c>
      <c r="E49" s="17">
        <v>3267</v>
      </c>
      <c r="F49" s="264">
        <f t="shared" si="12"/>
        <v>0.15705975674246431</v>
      </c>
      <c r="G49" s="189">
        <v>19042</v>
      </c>
      <c r="H49" s="189">
        <v>2412</v>
      </c>
      <c r="I49" s="265">
        <f t="shared" si="13"/>
        <v>0.1266673668732276</v>
      </c>
      <c r="J49" s="254">
        <f t="shared" si="14"/>
        <v>-0.26170798898071623</v>
      </c>
      <c r="K49" s="17">
        <v>2757.7505470890819</v>
      </c>
      <c r="L49" s="17">
        <v>2712.7889210308635</v>
      </c>
      <c r="M49" s="32">
        <v>2157.5265165136293</v>
      </c>
      <c r="N49" s="16">
        <v>0.7823501363424572</v>
      </c>
      <c r="O49" s="262">
        <f t="shared" si="15"/>
        <v>13736.978595041322</v>
      </c>
      <c r="P49" s="26">
        <v>2040.17041428076</v>
      </c>
      <c r="Q49" s="40">
        <v>1028.3067461577659</v>
      </c>
      <c r="R49" s="40">
        <v>359.81535415593396</v>
      </c>
      <c r="S49" s="189">
        <f t="shared" si="4"/>
        <v>3068.477160438526</v>
      </c>
      <c r="T49" s="276">
        <f t="shared" si="16"/>
        <v>0.33511956986859476</v>
      </c>
      <c r="U49" s="276">
        <f t="shared" si="6"/>
        <v>1.1126739377052899</v>
      </c>
      <c r="V49" s="174">
        <v>7.9</v>
      </c>
      <c r="W49" s="180">
        <v>205.3905835776531</v>
      </c>
      <c r="X49" s="180">
        <v>48.601298064195468</v>
      </c>
      <c r="Y49" s="180">
        <v>139.77079858173568</v>
      </c>
      <c r="Z49" s="18">
        <v>201.82781933560887</v>
      </c>
      <c r="AA49" s="247">
        <v>379.11362819095234</v>
      </c>
      <c r="AB49" s="32">
        <v>190.78128890445379</v>
      </c>
      <c r="AC49" s="284">
        <f t="shared" si="17"/>
        <v>1.0765761399196536</v>
      </c>
      <c r="AD49" s="284">
        <f t="shared" si="18"/>
        <v>0.2547487667332814</v>
      </c>
      <c r="AE49" s="284">
        <f t="shared" si="19"/>
        <v>0.73262320107154244</v>
      </c>
      <c r="AF49" s="284">
        <f t="shared" si="20"/>
        <v>1.0579015400021086</v>
      </c>
      <c r="AG49" s="284">
        <f t="shared" si="21"/>
        <v>1.9871635754637254</v>
      </c>
    </row>
    <row r="50" spans="1:33">
      <c r="A50" s="10">
        <v>142</v>
      </c>
      <c r="B50" s="176">
        <v>7</v>
      </c>
      <c r="C50" s="181" t="s">
        <v>355</v>
      </c>
      <c r="D50" s="32">
        <v>6504</v>
      </c>
      <c r="E50" s="17">
        <v>959</v>
      </c>
      <c r="F50" s="264">
        <f t="shared" si="12"/>
        <v>0.14744772447724477</v>
      </c>
      <c r="G50" s="189">
        <v>5977</v>
      </c>
      <c r="H50" s="189">
        <v>766</v>
      </c>
      <c r="I50" s="265">
        <f t="shared" si="13"/>
        <v>0.12815793876526685</v>
      </c>
      <c r="J50" s="254">
        <f t="shared" si="14"/>
        <v>-0.20125130344108444</v>
      </c>
      <c r="K50" s="17">
        <v>2682.5122170971708</v>
      </c>
      <c r="L50" s="17">
        <v>2453.9668162099315</v>
      </c>
      <c r="M50" s="32">
        <v>1978.8269987699875</v>
      </c>
      <c r="N50" s="16">
        <v>0.73767678900315958</v>
      </c>
      <c r="O50" s="262">
        <f t="shared" si="15"/>
        <v>13420.532638164754</v>
      </c>
      <c r="P50" s="26">
        <v>2307.1049841081453</v>
      </c>
      <c r="Q50" s="40">
        <v>620.84732723599609</v>
      </c>
      <c r="R50" s="40">
        <v>31.335636667760205</v>
      </c>
      <c r="S50" s="189">
        <f t="shared" si="4"/>
        <v>2927.9523113441414</v>
      </c>
      <c r="T50" s="276">
        <f t="shared" si="16"/>
        <v>0.21204147513966248</v>
      </c>
      <c r="U50" s="276">
        <f t="shared" si="6"/>
        <v>1.0914963565431843</v>
      </c>
      <c r="V50" s="174">
        <v>8.6</v>
      </c>
      <c r="W50" s="180">
        <v>296.40372389257135</v>
      </c>
      <c r="X50" s="180">
        <v>241.14130373823548</v>
      </c>
      <c r="Y50" s="180">
        <v>235.52151874232263</v>
      </c>
      <c r="Z50" s="18">
        <v>240.18089944649446</v>
      </c>
      <c r="AA50" s="247">
        <v>314.77173585485855</v>
      </c>
      <c r="AB50" s="32">
        <v>189.9619825016909</v>
      </c>
      <c r="AC50" s="284">
        <f t="shared" si="17"/>
        <v>1.5603318094973713</v>
      </c>
      <c r="AD50" s="284">
        <f t="shared" si="18"/>
        <v>1.2694187571773159</v>
      </c>
      <c r="AE50" s="284">
        <f t="shared" si="19"/>
        <v>1.2398350219377512</v>
      </c>
      <c r="AF50" s="284">
        <f t="shared" si="20"/>
        <v>1.2643629861272718</v>
      </c>
      <c r="AG50" s="284">
        <f t="shared" si="21"/>
        <v>1.6570249041913252</v>
      </c>
    </row>
    <row r="51" spans="1:33">
      <c r="A51" s="10">
        <v>143</v>
      </c>
      <c r="B51" s="176">
        <v>6</v>
      </c>
      <c r="C51" s="181" t="s">
        <v>356</v>
      </c>
      <c r="D51" s="32">
        <v>6804</v>
      </c>
      <c r="E51" s="17">
        <v>974</v>
      </c>
      <c r="F51" s="264">
        <f t="shared" si="12"/>
        <v>0.14315108759553205</v>
      </c>
      <c r="G51" s="189">
        <v>6239</v>
      </c>
      <c r="H51" s="189">
        <v>659</v>
      </c>
      <c r="I51" s="265">
        <f t="shared" si="13"/>
        <v>0.10562590158679276</v>
      </c>
      <c r="J51" s="254">
        <f t="shared" si="14"/>
        <v>-0.32340862422997951</v>
      </c>
      <c r="K51" s="17">
        <v>2614.6222854203397</v>
      </c>
      <c r="L51" s="17">
        <v>2526.1023348315862</v>
      </c>
      <c r="M51" s="32">
        <v>1711.2582745443854</v>
      </c>
      <c r="N51" s="16">
        <v>0.65449540611915769</v>
      </c>
      <c r="O51" s="262">
        <f t="shared" si="15"/>
        <v>11954.210780287473</v>
      </c>
      <c r="P51" s="26">
        <v>2408.0152279431736</v>
      </c>
      <c r="Q51" s="40">
        <v>429.31192859987715</v>
      </c>
      <c r="R51" s="40">
        <v>-139.07919179107924</v>
      </c>
      <c r="S51" s="189">
        <f t="shared" si="4"/>
        <v>2837.3271565430509</v>
      </c>
      <c r="T51" s="276">
        <f t="shared" si="16"/>
        <v>0.15130857490644228</v>
      </c>
      <c r="U51" s="276">
        <f t="shared" si="6"/>
        <v>1.0851766897132937</v>
      </c>
      <c r="V51" s="174">
        <v>9.4</v>
      </c>
      <c r="W51" s="180">
        <v>-2.6416858868681108</v>
      </c>
      <c r="X51" s="180">
        <v>3.5599709422016041</v>
      </c>
      <c r="Y51" s="180">
        <v>-2.0598140537114604</v>
      </c>
      <c r="Z51" s="18">
        <v>14.219541446208112</v>
      </c>
      <c r="AA51" s="247">
        <v>180.94708994708995</v>
      </c>
      <c r="AB51" s="32">
        <v>178.95448487597915</v>
      </c>
      <c r="AC51" s="284">
        <f t="shared" si="17"/>
        <v>-1.4761775256422765E-2</v>
      </c>
      <c r="AD51" s="284">
        <f t="shared" si="18"/>
        <v>1.9893164145446098E-2</v>
      </c>
      <c r="AE51" s="284">
        <f t="shared" si="19"/>
        <v>-1.1510267849050968E-2</v>
      </c>
      <c r="AF51" s="284">
        <f t="shared" si="20"/>
        <v>7.9458983417278889E-2</v>
      </c>
      <c r="AG51" s="284">
        <f t="shared" si="21"/>
        <v>1.0111347031760156</v>
      </c>
    </row>
    <row r="52" spans="1:33">
      <c r="A52" s="10">
        <v>145</v>
      </c>
      <c r="B52" s="176">
        <v>14</v>
      </c>
      <c r="C52" s="181" t="s">
        <v>357</v>
      </c>
      <c r="D52" s="32">
        <v>12369</v>
      </c>
      <c r="E52" s="17">
        <v>2537</v>
      </c>
      <c r="F52" s="264">
        <f t="shared" si="12"/>
        <v>0.20510954806370765</v>
      </c>
      <c r="G52" s="189">
        <v>12453</v>
      </c>
      <c r="H52" s="189">
        <v>2315</v>
      </c>
      <c r="I52" s="265">
        <f t="shared" si="13"/>
        <v>0.18589898016542197</v>
      </c>
      <c r="J52" s="254">
        <f t="shared" si="14"/>
        <v>-8.7504927079227413E-2</v>
      </c>
      <c r="K52" s="17">
        <v>3040.4117463012381</v>
      </c>
      <c r="L52" s="17">
        <v>3046.2854715952135</v>
      </c>
      <c r="M52" s="32">
        <v>2357.9097251192497</v>
      </c>
      <c r="N52" s="16">
        <v>0.77552315997585697</v>
      </c>
      <c r="O52" s="262">
        <f t="shared" si="15"/>
        <v>11495.855494678755</v>
      </c>
      <c r="P52" s="26">
        <v>2030.4179674890743</v>
      </c>
      <c r="Q52" s="40">
        <v>1111.4801022285139</v>
      </c>
      <c r="R52" s="40">
        <v>-4.9112103387026043</v>
      </c>
      <c r="S52" s="189">
        <f t="shared" si="4"/>
        <v>3141.8980697175884</v>
      </c>
      <c r="T52" s="276">
        <f t="shared" si="16"/>
        <v>0.35376071329023734</v>
      </c>
      <c r="U52" s="276">
        <f t="shared" si="6"/>
        <v>1.033379138052539</v>
      </c>
      <c r="V52" s="174">
        <v>8.4</v>
      </c>
      <c r="W52" s="180">
        <v>-151.23676416916024</v>
      </c>
      <c r="X52" s="180">
        <v>-112.45530252514756</v>
      </c>
      <c r="Y52" s="180">
        <v>-118.07508752106018</v>
      </c>
      <c r="Z52" s="18">
        <v>-174.89557927075754</v>
      </c>
      <c r="AA52" s="247">
        <v>88.442481203007517</v>
      </c>
      <c r="AB52" s="32">
        <v>197.06007986395562</v>
      </c>
      <c r="AC52" s="284">
        <f t="shared" si="17"/>
        <v>-0.76746525360981066</v>
      </c>
      <c r="AD52" s="284">
        <f t="shared" si="18"/>
        <v>-0.57066506114674942</v>
      </c>
      <c r="AE52" s="284">
        <f t="shared" si="19"/>
        <v>-0.59918319125099151</v>
      </c>
      <c r="AF52" s="284">
        <f t="shared" si="20"/>
        <v>-0.8875241469073808</v>
      </c>
      <c r="AG52" s="284">
        <f t="shared" si="21"/>
        <v>0.44880972982486134</v>
      </c>
    </row>
    <row r="53" spans="1:33">
      <c r="A53" s="10">
        <v>146</v>
      </c>
      <c r="B53" s="176">
        <v>12</v>
      </c>
      <c r="C53" s="181" t="s">
        <v>358</v>
      </c>
      <c r="D53" s="32">
        <v>4492</v>
      </c>
      <c r="E53" s="17">
        <v>411</v>
      </c>
      <c r="F53" s="264">
        <f t="shared" si="12"/>
        <v>9.1495992876224397E-2</v>
      </c>
      <c r="G53" s="189">
        <v>3726</v>
      </c>
      <c r="H53" s="189">
        <v>303</v>
      </c>
      <c r="I53" s="265">
        <f t="shared" si="13"/>
        <v>8.1320450885668277E-2</v>
      </c>
      <c r="J53" s="254">
        <f t="shared" si="14"/>
        <v>-0.26277372262773724</v>
      </c>
      <c r="K53" s="17">
        <v>3011.8282101513814</v>
      </c>
      <c r="L53" s="17">
        <v>2944.4283353661053</v>
      </c>
      <c r="M53" s="32">
        <v>1905.1913579697241</v>
      </c>
      <c r="N53" s="16">
        <v>0.63256973008894313</v>
      </c>
      <c r="O53" s="262">
        <f t="shared" si="15"/>
        <v>20822.675377128955</v>
      </c>
      <c r="P53" s="26">
        <v>2292.1368808028624</v>
      </c>
      <c r="Q53" s="40">
        <v>833.26581316393617</v>
      </c>
      <c r="R53" s="40">
        <v>10.761499741323009</v>
      </c>
      <c r="S53" s="189">
        <f t="shared" si="4"/>
        <v>3125.4026939667983</v>
      </c>
      <c r="T53" s="276">
        <f t="shared" si="16"/>
        <v>0.26661070420539801</v>
      </c>
      <c r="U53" s="276">
        <f t="shared" si="6"/>
        <v>1.0377094827097422</v>
      </c>
      <c r="V53" s="174">
        <v>8.3999999999999986</v>
      </c>
      <c r="W53" s="180">
        <v>26.994488166149239</v>
      </c>
      <c r="X53" s="180">
        <v>43.574759785687583</v>
      </c>
      <c r="Y53" s="180">
        <v>37.95497478977429</v>
      </c>
      <c r="Z53" s="18">
        <v>259.37999332146035</v>
      </c>
      <c r="AA53" s="247">
        <v>436.57497996438116</v>
      </c>
      <c r="AB53" s="32">
        <v>163.21631770437057</v>
      </c>
      <c r="AC53" s="284">
        <f t="shared" si="17"/>
        <v>0.16539086621868071</v>
      </c>
      <c r="AD53" s="284">
        <f t="shared" si="18"/>
        <v>0.26697551077345955</v>
      </c>
      <c r="AE53" s="284">
        <f t="shared" si="19"/>
        <v>0.23254399635777312</v>
      </c>
      <c r="AF53" s="284">
        <f t="shared" si="20"/>
        <v>1.5891792987957767</v>
      </c>
      <c r="AG53" s="284">
        <f t="shared" si="21"/>
        <v>2.6748243441880484</v>
      </c>
    </row>
    <row r="54" spans="1:33">
      <c r="A54" s="10">
        <v>148</v>
      </c>
      <c r="B54" s="176">
        <v>19</v>
      </c>
      <c r="C54" s="181" t="s">
        <v>359</v>
      </c>
      <c r="D54" s="32">
        <v>7047</v>
      </c>
      <c r="E54" s="17">
        <v>906</v>
      </c>
      <c r="F54" s="264">
        <f t="shared" si="12"/>
        <v>0.12856534695615154</v>
      </c>
      <c r="G54" s="189">
        <v>6944</v>
      </c>
      <c r="H54" s="189">
        <v>734</v>
      </c>
      <c r="I54" s="265">
        <f t="shared" si="13"/>
        <v>0.10570276497695852</v>
      </c>
      <c r="J54" s="254">
        <f t="shared" si="14"/>
        <v>-0.1898454746136865</v>
      </c>
      <c r="K54" s="17">
        <v>3692.0005179509062</v>
      </c>
      <c r="L54" s="17">
        <v>3477.2922065235543</v>
      </c>
      <c r="M54" s="32">
        <v>2748.6742017879956</v>
      </c>
      <c r="N54" s="16">
        <v>0.74449453309219327</v>
      </c>
      <c r="O54" s="262">
        <f t="shared" si="15"/>
        <v>21379.588410596032</v>
      </c>
      <c r="P54" s="26">
        <v>2505.3243376202577</v>
      </c>
      <c r="Q54" s="40">
        <v>1602.4274676154505</v>
      </c>
      <c r="R54" s="40">
        <v>399.49241470044569</v>
      </c>
      <c r="S54" s="189">
        <f t="shared" si="4"/>
        <v>4107.7518052357082</v>
      </c>
      <c r="T54" s="276">
        <f t="shared" si="16"/>
        <v>0.39009841480028296</v>
      </c>
      <c r="U54" s="276">
        <f t="shared" si="6"/>
        <v>1.1126086752326751</v>
      </c>
      <c r="V54" s="174">
        <v>6.4</v>
      </c>
      <c r="W54" s="180">
        <v>538.83175657105005</v>
      </c>
      <c r="X54" s="180">
        <v>183.07312476586503</v>
      </c>
      <c r="Y54" s="180">
        <v>473.21197157513268</v>
      </c>
      <c r="Z54" s="18">
        <v>244.39182063289343</v>
      </c>
      <c r="AA54" s="247">
        <v>267.83930750674045</v>
      </c>
      <c r="AB54" s="32">
        <v>224.24285433461534</v>
      </c>
      <c r="AC54" s="284">
        <f t="shared" si="17"/>
        <v>2.4028937651988898</v>
      </c>
      <c r="AD54" s="284">
        <f t="shared" si="18"/>
        <v>0.81640561216137209</v>
      </c>
      <c r="AE54" s="284">
        <f t="shared" si="19"/>
        <v>2.1102655555258205</v>
      </c>
      <c r="AF54" s="284">
        <f t="shared" si="20"/>
        <v>1.0898533260204215</v>
      </c>
      <c r="AG54" s="284">
        <f t="shared" si="21"/>
        <v>1.1944162426111042</v>
      </c>
    </row>
    <row r="55" spans="1:33">
      <c r="A55" s="10">
        <v>149</v>
      </c>
      <c r="B55" s="177">
        <v>34</v>
      </c>
      <c r="C55" s="181" t="s">
        <v>360</v>
      </c>
      <c r="D55" s="32">
        <v>5384</v>
      </c>
      <c r="E55" s="17">
        <v>843</v>
      </c>
      <c r="F55" s="264">
        <f t="shared" si="12"/>
        <v>0.15657503714710252</v>
      </c>
      <c r="G55" s="189">
        <v>5024</v>
      </c>
      <c r="H55" s="189">
        <v>601</v>
      </c>
      <c r="I55" s="265">
        <f t="shared" si="13"/>
        <v>0.11962579617834394</v>
      </c>
      <c r="J55" s="254">
        <f t="shared" si="14"/>
        <v>-0.28706998813760376</v>
      </c>
      <c r="K55" s="17">
        <v>2964.7625297176819</v>
      </c>
      <c r="L55" s="17">
        <v>3050.3724440754809</v>
      </c>
      <c r="M55" s="32">
        <v>2453.7282336552748</v>
      </c>
      <c r="N55" s="16">
        <v>0.82763061427686413</v>
      </c>
      <c r="O55" s="262">
        <f t="shared" si="15"/>
        <v>15671.260747330962</v>
      </c>
      <c r="P55" s="26">
        <v>2776.8490590475576</v>
      </c>
      <c r="Q55" s="40">
        <v>437.77850894487091</v>
      </c>
      <c r="R55" s="40">
        <v>141.33102974432865</v>
      </c>
      <c r="S55" s="189">
        <f t="shared" si="4"/>
        <v>3214.6275679924283</v>
      </c>
      <c r="T55" s="276">
        <f t="shared" si="16"/>
        <v>0.13618327463615593</v>
      </c>
      <c r="U55" s="276">
        <f t="shared" si="6"/>
        <v>1.0842782636957233</v>
      </c>
      <c r="V55" s="174">
        <v>8.1000000000000014</v>
      </c>
      <c r="W55" s="180">
        <v>98.337790120164698</v>
      </c>
      <c r="X55" s="180">
        <v>8.0172636295069584</v>
      </c>
      <c r="Y55" s="180">
        <v>32.718005124247256</v>
      </c>
      <c r="Z55" s="18">
        <v>163.10819093610698</v>
      </c>
      <c r="AA55" s="247">
        <v>-49.212434992570579</v>
      </c>
      <c r="AB55" s="32">
        <v>244.24564053113875</v>
      </c>
      <c r="AC55" s="284">
        <f t="shared" si="17"/>
        <v>0.40261840459595699</v>
      </c>
      <c r="AD55" s="284">
        <f t="shared" si="18"/>
        <v>3.2824592537547631E-2</v>
      </c>
      <c r="AE55" s="284">
        <f t="shared" si="19"/>
        <v>0.13395532895939674</v>
      </c>
      <c r="AF55" s="284">
        <f t="shared" si="20"/>
        <v>0.6678038984909227</v>
      </c>
      <c r="AG55" s="284">
        <f t="shared" si="21"/>
        <v>-0.2014874651828085</v>
      </c>
    </row>
    <row r="56" spans="1:33">
      <c r="A56" s="10">
        <v>151</v>
      </c>
      <c r="B56" s="176">
        <v>14</v>
      </c>
      <c r="C56" s="181" t="s">
        <v>361</v>
      </c>
      <c r="D56" s="32">
        <v>1852</v>
      </c>
      <c r="E56" s="17">
        <v>215</v>
      </c>
      <c r="F56" s="264">
        <f t="shared" si="12"/>
        <v>0.11609071274298056</v>
      </c>
      <c r="G56" s="189">
        <v>1609</v>
      </c>
      <c r="H56" s="189">
        <v>183</v>
      </c>
      <c r="I56" s="265">
        <f t="shared" si="13"/>
        <v>0.11373523927905531</v>
      </c>
      <c r="J56" s="254">
        <f t="shared" si="14"/>
        <v>-0.14883720930232558</v>
      </c>
      <c r="K56" s="17">
        <v>2312.0254859611232</v>
      </c>
      <c r="L56" s="17">
        <v>2421.4295482066304</v>
      </c>
      <c r="M56" s="32">
        <v>1761.3467980561552</v>
      </c>
      <c r="N56" s="16">
        <v>0.76181980205289668</v>
      </c>
      <c r="O56" s="262">
        <f t="shared" si="15"/>
        <v>15172.159395348835</v>
      </c>
      <c r="P56" s="26">
        <v>2862.4039859837403</v>
      </c>
      <c r="Q56" s="40">
        <v>248.64036348365045</v>
      </c>
      <c r="R56" s="40">
        <v>-316.60304040271143</v>
      </c>
      <c r="S56" s="189">
        <f t="shared" si="4"/>
        <v>3111.0443494673909</v>
      </c>
      <c r="T56" s="276">
        <f t="shared" si="16"/>
        <v>7.9921831884594494E-2</v>
      </c>
      <c r="U56" s="276">
        <f t="shared" si="6"/>
        <v>1.3455925846656966</v>
      </c>
      <c r="V56" s="174">
        <v>9.8000000000000007</v>
      </c>
      <c r="W56" s="180">
        <v>287.81930041880111</v>
      </c>
      <c r="X56" s="180">
        <v>448.85787731266657</v>
      </c>
      <c r="Y56" s="180">
        <v>342.19951542288368</v>
      </c>
      <c r="Z56" s="18">
        <v>547.1948002159827</v>
      </c>
      <c r="AA56" s="247">
        <v>590.64487041036716</v>
      </c>
      <c r="AB56" s="32">
        <v>171.05323110891581</v>
      </c>
      <c r="AC56" s="284">
        <f t="shared" si="17"/>
        <v>1.6826300126159914</v>
      </c>
      <c r="AD56" s="284">
        <f t="shared" si="18"/>
        <v>2.6240830085627698</v>
      </c>
      <c r="AE56" s="284">
        <f t="shared" si="19"/>
        <v>2.0005440014459173</v>
      </c>
      <c r="AF56" s="284">
        <f t="shared" si="20"/>
        <v>3.1989737736527402</v>
      </c>
      <c r="AG56" s="284">
        <f t="shared" si="21"/>
        <v>3.4529886783271699</v>
      </c>
    </row>
    <row r="57" spans="1:33">
      <c r="A57" s="10">
        <v>152</v>
      </c>
      <c r="B57" s="176">
        <v>14</v>
      </c>
      <c r="C57" s="181" t="s">
        <v>362</v>
      </c>
      <c r="D57" s="32">
        <v>4406</v>
      </c>
      <c r="E57" s="17">
        <v>737</v>
      </c>
      <c r="F57" s="264">
        <f t="shared" si="12"/>
        <v>0.16727190195188379</v>
      </c>
      <c r="G57" s="189">
        <v>3899</v>
      </c>
      <c r="H57" s="189">
        <v>494</v>
      </c>
      <c r="I57" s="265">
        <f t="shared" si="13"/>
        <v>0.12669915362913567</v>
      </c>
      <c r="J57" s="254">
        <f t="shared" si="14"/>
        <v>-0.32971506105834469</v>
      </c>
      <c r="K57" s="17">
        <v>2781.7692260553795</v>
      </c>
      <c r="L57" s="17">
        <v>2676.0316260147983</v>
      </c>
      <c r="M57" s="32">
        <v>2173.0280095324556</v>
      </c>
      <c r="N57" s="16">
        <v>0.78116760699587773</v>
      </c>
      <c r="O57" s="262">
        <f t="shared" si="15"/>
        <v>12990.992415196744</v>
      </c>
      <c r="P57" s="26">
        <v>2198.5828791285517</v>
      </c>
      <c r="Q57" s="40">
        <v>893.31464871275011</v>
      </c>
      <c r="R57" s="40">
        <v>-44.639013347918656</v>
      </c>
      <c r="S57" s="189">
        <f t="shared" si="4"/>
        <v>3091.8975278413018</v>
      </c>
      <c r="T57" s="276">
        <f t="shared" si="16"/>
        <v>0.28892116917485416</v>
      </c>
      <c r="U57" s="276">
        <f t="shared" si="6"/>
        <v>1.1114859920374101</v>
      </c>
      <c r="V57" s="174">
        <v>9.5</v>
      </c>
      <c r="W57" s="180">
        <v>193.41884688504169</v>
      </c>
      <c r="X57" s="180">
        <v>248.7794259636774</v>
      </c>
      <c r="Y57" s="180">
        <v>243.15964096776418</v>
      </c>
      <c r="Z57" s="18">
        <v>358.80443486155247</v>
      </c>
      <c r="AA57" s="247">
        <v>296.402308216069</v>
      </c>
      <c r="AB57" s="32">
        <v>188.14664358669947</v>
      </c>
      <c r="AC57" s="284">
        <f t="shared" si="17"/>
        <v>1.0280217770449502</v>
      </c>
      <c r="AD57" s="284">
        <f t="shared" si="18"/>
        <v>1.3222634282553005</v>
      </c>
      <c r="AE57" s="284">
        <f t="shared" si="19"/>
        <v>1.2923942533990211</v>
      </c>
      <c r="AF57" s="284">
        <f t="shared" si="20"/>
        <v>1.9070466951817429</v>
      </c>
      <c r="AG57" s="284">
        <f t="shared" si="21"/>
        <v>1.5753791965971715</v>
      </c>
    </row>
    <row r="58" spans="1:33">
      <c r="A58" s="10">
        <v>153</v>
      </c>
      <c r="B58" s="176">
        <v>9</v>
      </c>
      <c r="C58" s="181" t="s">
        <v>363</v>
      </c>
      <c r="D58" s="32">
        <v>25208</v>
      </c>
      <c r="E58" s="17">
        <v>3138</v>
      </c>
      <c r="F58" s="264">
        <f t="shared" si="12"/>
        <v>0.12448429070136464</v>
      </c>
      <c r="G58" s="189">
        <v>22160</v>
      </c>
      <c r="H58" s="189">
        <v>2217</v>
      </c>
      <c r="I58" s="265">
        <f t="shared" si="13"/>
        <v>0.10004512635379062</v>
      </c>
      <c r="J58" s="254">
        <f t="shared" si="14"/>
        <v>-0.2934990439770554</v>
      </c>
      <c r="K58" s="17">
        <v>3101.7994295461785</v>
      </c>
      <c r="L58" s="17">
        <v>2804.0080180453228</v>
      </c>
      <c r="M58" s="32">
        <v>1973.6793847191368</v>
      </c>
      <c r="N58" s="16">
        <v>0.63630142101351284</v>
      </c>
      <c r="O58" s="262">
        <f t="shared" si="15"/>
        <v>15854.84701402167</v>
      </c>
      <c r="P58" s="26">
        <v>2466.181659793368</v>
      </c>
      <c r="Q58" s="40">
        <v>716.97545323131703</v>
      </c>
      <c r="R58" s="40">
        <v>329.55770967489076</v>
      </c>
      <c r="S58" s="189">
        <f t="shared" si="4"/>
        <v>3183.1571130246848</v>
      </c>
      <c r="T58" s="276">
        <f t="shared" si="16"/>
        <v>0.22524035973519257</v>
      </c>
      <c r="U58" s="276">
        <f t="shared" si="6"/>
        <v>1.0262291890002733</v>
      </c>
      <c r="V58" s="174">
        <v>8.6</v>
      </c>
      <c r="W58" s="180">
        <v>-36.574584914543387</v>
      </c>
      <c r="X58" s="180">
        <v>-216.76059788977358</v>
      </c>
      <c r="Y58" s="180">
        <v>-102.19436991046082</v>
      </c>
      <c r="Z58" s="18">
        <v>-367.82090685496667</v>
      </c>
      <c r="AA58" s="247">
        <v>191.92513963821008</v>
      </c>
      <c r="AB58" s="32">
        <v>207.52484023932539</v>
      </c>
      <c r="AC58" s="284">
        <f t="shared" si="17"/>
        <v>-0.17624196155199642</v>
      </c>
      <c r="AD58" s="284">
        <f t="shared" si="18"/>
        <v>-1.0445043477195173</v>
      </c>
      <c r="AE58" s="284">
        <f t="shared" si="19"/>
        <v>-0.49244403606144915</v>
      </c>
      <c r="AF58" s="284">
        <f t="shared" si="20"/>
        <v>-1.7724186966282296</v>
      </c>
      <c r="AG58" s="284">
        <f t="shared" si="21"/>
        <v>0.92482971877908615</v>
      </c>
    </row>
    <row r="59" spans="1:33">
      <c r="A59" s="10">
        <v>165</v>
      </c>
      <c r="B59" s="176">
        <v>5</v>
      </c>
      <c r="C59" s="181" t="s">
        <v>364</v>
      </c>
      <c r="D59" s="32">
        <v>16280</v>
      </c>
      <c r="E59" s="17">
        <v>2780</v>
      </c>
      <c r="F59" s="264">
        <f t="shared" si="12"/>
        <v>0.17076167076167076</v>
      </c>
      <c r="G59" s="189">
        <v>14941</v>
      </c>
      <c r="H59" s="189">
        <v>2053</v>
      </c>
      <c r="I59" s="265">
        <f t="shared" si="13"/>
        <v>0.13740713472993776</v>
      </c>
      <c r="J59" s="254">
        <f t="shared" si="14"/>
        <v>-0.26151079136690647</v>
      </c>
      <c r="K59" s="17">
        <v>2483.015416461918</v>
      </c>
      <c r="L59" s="17">
        <v>2545.5213113385844</v>
      </c>
      <c r="M59" s="32">
        <v>2069.0002874692873</v>
      </c>
      <c r="N59" s="16">
        <v>0.83326115244883725</v>
      </c>
      <c r="O59" s="262">
        <f t="shared" si="15"/>
        <v>12116.303841726618</v>
      </c>
      <c r="P59" s="26">
        <v>2286.4577949631994</v>
      </c>
      <c r="Q59" s="40">
        <v>591.74032479921084</v>
      </c>
      <c r="R59" s="40">
        <v>-12.619460399092274</v>
      </c>
      <c r="S59" s="189">
        <f t="shared" si="4"/>
        <v>2878.19811976241</v>
      </c>
      <c r="T59" s="276">
        <f t="shared" si="16"/>
        <v>0.20559402104260213</v>
      </c>
      <c r="U59" s="276">
        <f t="shared" si="6"/>
        <v>1.1591543494577223</v>
      </c>
      <c r="V59" s="174">
        <v>8.4</v>
      </c>
      <c r="W59" s="180">
        <v>21.085633300151446</v>
      </c>
      <c r="X59" s="180">
        <v>23.625542025814973</v>
      </c>
      <c r="Y59" s="180">
        <v>18.005757029902103</v>
      </c>
      <c r="Z59" s="18">
        <v>122.67134336609337</v>
      </c>
      <c r="AA59" s="247">
        <v>289.67926842751842</v>
      </c>
      <c r="AB59" s="32">
        <v>218.42665447960096</v>
      </c>
      <c r="AC59" s="284">
        <f t="shared" si="17"/>
        <v>9.653415857321869E-2</v>
      </c>
      <c r="AD59" s="284">
        <f t="shared" si="18"/>
        <v>0.10816235812475616</v>
      </c>
      <c r="AE59" s="284">
        <f t="shared" si="19"/>
        <v>8.2433881857507801E-2</v>
      </c>
      <c r="AF59" s="284">
        <f t="shared" si="20"/>
        <v>0.56161343338960379</v>
      </c>
      <c r="AG59" s="284">
        <f t="shared" si="21"/>
        <v>1.3262084204772353</v>
      </c>
    </row>
    <row r="60" spans="1:33">
      <c r="A60" s="10">
        <v>167</v>
      </c>
      <c r="B60" s="176">
        <v>12</v>
      </c>
      <c r="C60" s="181" t="s">
        <v>365</v>
      </c>
      <c r="D60" s="32">
        <v>77513</v>
      </c>
      <c r="E60" s="17">
        <v>10782</v>
      </c>
      <c r="F60" s="264">
        <f t="shared" si="12"/>
        <v>0.13909924786809955</v>
      </c>
      <c r="G60" s="189">
        <v>78727</v>
      </c>
      <c r="H60" s="189">
        <v>9855</v>
      </c>
      <c r="I60" s="265">
        <f t="shared" si="13"/>
        <v>0.12517941748066103</v>
      </c>
      <c r="J60" s="254">
        <f t="shared" si="14"/>
        <v>-8.5976627712854747E-2</v>
      </c>
      <c r="K60" s="17">
        <v>2576.083259969294</v>
      </c>
      <c r="L60" s="17">
        <v>2525.6739063139235</v>
      </c>
      <c r="M60" s="32">
        <v>2057.919028292029</v>
      </c>
      <c r="N60" s="16">
        <v>0.79885579021097275</v>
      </c>
      <c r="O60" s="262">
        <f t="shared" si="15"/>
        <v>14794.60931552588</v>
      </c>
      <c r="P60" s="26">
        <v>2128.5413750695711</v>
      </c>
      <c r="Q60" s="40">
        <v>504.39645716245093</v>
      </c>
      <c r="R60" s="40">
        <v>-23.764873034791517</v>
      </c>
      <c r="S60" s="189">
        <f t="shared" si="4"/>
        <v>2632.9378322320222</v>
      </c>
      <c r="T60" s="276">
        <f t="shared" si="16"/>
        <v>0.1915717306302134</v>
      </c>
      <c r="U60" s="276">
        <f t="shared" si="6"/>
        <v>1.0220701609867244</v>
      </c>
      <c r="V60" s="174">
        <v>7.9</v>
      </c>
      <c r="W60" s="180">
        <v>-169.60403829374232</v>
      </c>
      <c r="X60" s="180">
        <v>-203.2158184540113</v>
      </c>
      <c r="Y60" s="180">
        <v>-208.83560344992412</v>
      </c>
      <c r="Z60" s="18">
        <v>-119.29377936604183</v>
      </c>
      <c r="AA60" s="247">
        <v>236.63587501451366</v>
      </c>
      <c r="AB60" s="32">
        <v>192.67094493040906</v>
      </c>
      <c r="AC60" s="284">
        <f t="shared" si="17"/>
        <v>-0.88027822957427082</v>
      </c>
      <c r="AD60" s="284">
        <f t="shared" si="18"/>
        <v>-1.0547299621508108</v>
      </c>
      <c r="AE60" s="284">
        <f t="shared" si="19"/>
        <v>-1.0838977486997512</v>
      </c>
      <c r="AF60" s="284">
        <f t="shared" si="20"/>
        <v>-0.61915811649301677</v>
      </c>
      <c r="AG60" s="284">
        <f t="shared" si="21"/>
        <v>1.2281866116345892</v>
      </c>
    </row>
    <row r="61" spans="1:33">
      <c r="A61" s="10">
        <v>169</v>
      </c>
      <c r="B61" s="176">
        <v>5</v>
      </c>
      <c r="C61" s="181" t="s">
        <v>366</v>
      </c>
      <c r="D61" s="32">
        <v>4990</v>
      </c>
      <c r="E61" s="17">
        <v>769</v>
      </c>
      <c r="F61" s="264">
        <f t="shared" si="12"/>
        <v>0.15410821643286574</v>
      </c>
      <c r="G61" s="189">
        <v>4398</v>
      </c>
      <c r="H61" s="189">
        <v>537</v>
      </c>
      <c r="I61" s="265">
        <f t="shared" si="13"/>
        <v>0.12210095497953616</v>
      </c>
      <c r="J61" s="254">
        <f t="shared" si="14"/>
        <v>-0.30169050715214563</v>
      </c>
      <c r="K61" s="17">
        <v>2580.8848717434862</v>
      </c>
      <c r="L61" s="17">
        <v>2586.4433896446535</v>
      </c>
      <c r="M61" s="32">
        <v>2204.2568837675358</v>
      </c>
      <c r="N61" s="16">
        <v>0.8540702097565771</v>
      </c>
      <c r="O61" s="262">
        <f t="shared" si="15"/>
        <v>14303.305396618991</v>
      </c>
      <c r="P61" s="26">
        <v>2137.0522547383557</v>
      </c>
      <c r="Q61" s="40">
        <v>506.19785550631337</v>
      </c>
      <c r="R61" s="40">
        <v>50.566867832477151</v>
      </c>
      <c r="S61" s="189">
        <f t="shared" si="4"/>
        <v>2643.250110244669</v>
      </c>
      <c r="T61" s="276">
        <f t="shared" si="16"/>
        <v>0.19150584863097114</v>
      </c>
      <c r="U61" s="276">
        <f t="shared" si="6"/>
        <v>1.0241642853518889</v>
      </c>
      <c r="V61" s="174">
        <v>8.6999999999999993</v>
      </c>
      <c r="W61" s="180">
        <v>-176.25752197290231</v>
      </c>
      <c r="X61" s="180">
        <v>-227.41559265961493</v>
      </c>
      <c r="Y61" s="180">
        <v>-233.03537765552829</v>
      </c>
      <c r="Z61" s="18">
        <v>-74.026410821643282</v>
      </c>
      <c r="AA61" s="247">
        <v>36.419793587174347</v>
      </c>
      <c r="AB61" s="32">
        <v>202.88470526489428</v>
      </c>
      <c r="AC61" s="284">
        <f t="shared" si="17"/>
        <v>-0.86875706940438679</v>
      </c>
      <c r="AD61" s="284">
        <f t="shared" si="18"/>
        <v>-1.1209104814613411</v>
      </c>
      <c r="AE61" s="284">
        <f t="shared" si="19"/>
        <v>-1.148609883388046</v>
      </c>
      <c r="AF61" s="284">
        <f t="shared" si="20"/>
        <v>-0.36486935141311649</v>
      </c>
      <c r="AG61" s="284">
        <f t="shared" si="21"/>
        <v>0.17950980355874155</v>
      </c>
    </row>
    <row r="62" spans="1:33">
      <c r="A62" s="10">
        <v>171</v>
      </c>
      <c r="B62" s="176">
        <v>11</v>
      </c>
      <c r="C62" s="181" t="s">
        <v>367</v>
      </c>
      <c r="D62" s="32">
        <v>4540</v>
      </c>
      <c r="E62" s="17">
        <v>631</v>
      </c>
      <c r="F62" s="264">
        <f t="shared" si="12"/>
        <v>0.13898678414096916</v>
      </c>
      <c r="G62" s="189">
        <v>3823</v>
      </c>
      <c r="H62" s="189">
        <v>433</v>
      </c>
      <c r="I62" s="265">
        <f t="shared" si="13"/>
        <v>0.11326183625425058</v>
      </c>
      <c r="J62" s="254">
        <f t="shared" si="14"/>
        <v>-0.31378763866877968</v>
      </c>
      <c r="K62" s="17">
        <v>2538.9667731277541</v>
      </c>
      <c r="L62" s="17">
        <v>2406.134384751168</v>
      </c>
      <c r="M62" s="32">
        <v>1903.6681651982376</v>
      </c>
      <c r="N62" s="16">
        <v>0.74978065303828612</v>
      </c>
      <c r="O62" s="262">
        <f t="shared" si="15"/>
        <v>13696.756687797146</v>
      </c>
      <c r="P62" s="26">
        <v>2296.1779054792182</v>
      </c>
      <c r="Q62" s="40">
        <v>538.16520719065591</v>
      </c>
      <c r="R62" s="40">
        <v>-88.915370585774241</v>
      </c>
      <c r="S62" s="189">
        <f t="shared" si="4"/>
        <v>2834.3431126698742</v>
      </c>
      <c r="T62" s="276">
        <f t="shared" si="16"/>
        <v>0.18987299201179594</v>
      </c>
      <c r="U62" s="276">
        <f t="shared" si="6"/>
        <v>1.116337221372238</v>
      </c>
      <c r="V62" s="174">
        <v>8.6</v>
      </c>
      <c r="W62" s="180">
        <v>78.995313966920037</v>
      </c>
      <c r="X62" s="180">
        <v>124.95204381554876</v>
      </c>
      <c r="Y62" s="180">
        <v>119.33225881963583</v>
      </c>
      <c r="Z62" s="18">
        <v>75.188378854625554</v>
      </c>
      <c r="AA62" s="247">
        <v>113.25475550660794</v>
      </c>
      <c r="AB62" s="32">
        <v>197.41044620164394</v>
      </c>
      <c r="AC62" s="284">
        <f t="shared" si="17"/>
        <v>0.40015771954757984</v>
      </c>
      <c r="AD62" s="284">
        <f t="shared" si="18"/>
        <v>0.63295558173206856</v>
      </c>
      <c r="AE62" s="284">
        <f t="shared" si="19"/>
        <v>0.60448806593418303</v>
      </c>
      <c r="AF62" s="284">
        <f t="shared" si="20"/>
        <v>0.38087335448208626</v>
      </c>
      <c r="AG62" s="284">
        <f t="shared" si="21"/>
        <v>0.57370193769241784</v>
      </c>
    </row>
    <row r="63" spans="1:33">
      <c r="A63" s="10">
        <v>172</v>
      </c>
      <c r="B63" s="176">
        <v>13</v>
      </c>
      <c r="C63" s="181" t="s">
        <v>368</v>
      </c>
      <c r="D63" s="32">
        <v>4171</v>
      </c>
      <c r="E63" s="17">
        <v>468</v>
      </c>
      <c r="F63" s="264">
        <f t="shared" si="12"/>
        <v>0.11220330855909853</v>
      </c>
      <c r="G63" s="189">
        <v>3600</v>
      </c>
      <c r="H63" s="189">
        <v>274</v>
      </c>
      <c r="I63" s="265">
        <f t="shared" si="13"/>
        <v>7.6111111111111115E-2</v>
      </c>
      <c r="J63" s="254">
        <f t="shared" si="14"/>
        <v>-0.4145299145299145</v>
      </c>
      <c r="K63" s="17">
        <v>2597.9835051546406</v>
      </c>
      <c r="L63" s="17">
        <v>2795.0289329198645</v>
      </c>
      <c r="M63" s="32">
        <v>1835.4297242867419</v>
      </c>
      <c r="N63" s="16">
        <v>0.70648243941698585</v>
      </c>
      <c r="O63" s="262">
        <f t="shared" si="15"/>
        <v>16358.071324786326</v>
      </c>
      <c r="P63" s="26">
        <v>2241.4033718068345</v>
      </c>
      <c r="Q63" s="40">
        <v>781.94402650240056</v>
      </c>
      <c r="R63" s="40">
        <v>-64.79754974612797</v>
      </c>
      <c r="S63" s="189">
        <f t="shared" si="4"/>
        <v>3023.3473983092349</v>
      </c>
      <c r="T63" s="276">
        <f t="shared" si="16"/>
        <v>0.2586351892408037</v>
      </c>
      <c r="U63" s="276">
        <f t="shared" si="6"/>
        <v>1.1637284810741226</v>
      </c>
      <c r="V63" s="174">
        <v>9</v>
      </c>
      <c r="W63" s="180">
        <v>-227.3562184099668</v>
      </c>
      <c r="X63" s="180">
        <v>-190.90239899111964</v>
      </c>
      <c r="Y63" s="180">
        <v>-196.52218398703263</v>
      </c>
      <c r="Z63" s="18">
        <v>-298.08468472788297</v>
      </c>
      <c r="AA63" s="247">
        <v>64.589415008391271</v>
      </c>
      <c r="AB63" s="32">
        <v>163.09781729042956</v>
      </c>
      <c r="AC63" s="284">
        <f t="shared" si="17"/>
        <v>-1.3939868858276123</v>
      </c>
      <c r="AD63" s="284">
        <f t="shared" si="18"/>
        <v>-1.1704779509782051</v>
      </c>
      <c r="AE63" s="284">
        <f t="shared" si="19"/>
        <v>-1.2049344819684744</v>
      </c>
      <c r="AF63" s="284">
        <f t="shared" si="20"/>
        <v>-1.827643617063748</v>
      </c>
      <c r="AG63" s="284">
        <f t="shared" si="21"/>
        <v>0.39601642794137698</v>
      </c>
    </row>
    <row r="64" spans="1:33">
      <c r="A64" s="10">
        <v>176</v>
      </c>
      <c r="B64" s="176">
        <v>12</v>
      </c>
      <c r="C64" s="181" t="s">
        <v>369</v>
      </c>
      <c r="D64" s="32">
        <v>4352</v>
      </c>
      <c r="E64" s="17">
        <v>447</v>
      </c>
      <c r="F64" s="264">
        <f t="shared" si="12"/>
        <v>0.10271139705882353</v>
      </c>
      <c r="G64" s="189">
        <v>3580</v>
      </c>
      <c r="H64" s="189">
        <v>308</v>
      </c>
      <c r="I64" s="265">
        <f t="shared" si="13"/>
        <v>8.6033519553072632E-2</v>
      </c>
      <c r="J64" s="254">
        <f t="shared" si="14"/>
        <v>-0.31096196868008952</v>
      </c>
      <c r="K64" s="17">
        <v>2401.8995404411744</v>
      </c>
      <c r="L64" s="17">
        <v>2340.0495445804963</v>
      </c>
      <c r="M64" s="32">
        <v>1954.0181962316171</v>
      </c>
      <c r="N64" s="16">
        <v>0.8135303593391372</v>
      </c>
      <c r="O64" s="262">
        <f t="shared" si="15"/>
        <v>19024.356129753909</v>
      </c>
      <c r="P64" s="26">
        <v>1975.8997708212676</v>
      </c>
      <c r="Q64" s="40">
        <v>487.91745076936917</v>
      </c>
      <c r="R64" s="40">
        <v>-533.39335280203431</v>
      </c>
      <c r="S64" s="189">
        <f t="shared" si="4"/>
        <v>2463.8172215906366</v>
      </c>
      <c r="T64" s="276">
        <f t="shared" si="16"/>
        <v>0.19803313593788846</v>
      </c>
      <c r="U64" s="276">
        <f t="shared" si="6"/>
        <v>1.025778630665831</v>
      </c>
      <c r="V64" s="174">
        <v>8.5</v>
      </c>
      <c r="W64" s="180">
        <v>-61.217541003911343</v>
      </c>
      <c r="X64" s="180">
        <v>153.39630744919509</v>
      </c>
      <c r="Y64" s="180">
        <v>-6.8373259998288063</v>
      </c>
      <c r="Z64" s="18">
        <v>91.33005744485294</v>
      </c>
      <c r="AA64" s="247">
        <v>229.24020909926472</v>
      </c>
      <c r="AB64" s="32">
        <v>155.01044739436244</v>
      </c>
      <c r="AC64" s="284">
        <f t="shared" si="17"/>
        <v>-0.39492525847736992</v>
      </c>
      <c r="AD64" s="284">
        <f t="shared" si="18"/>
        <v>0.98958689577186487</v>
      </c>
      <c r="AE64" s="284">
        <f t="shared" si="19"/>
        <v>-4.4108807598199809E-2</v>
      </c>
      <c r="AF64" s="284">
        <f t="shared" si="20"/>
        <v>0.58918646439681532</v>
      </c>
      <c r="AG64" s="284">
        <f t="shared" si="21"/>
        <v>1.4788694114020209</v>
      </c>
    </row>
    <row r="65" spans="1:33">
      <c r="A65" s="10">
        <v>177</v>
      </c>
      <c r="B65" s="176">
        <v>6</v>
      </c>
      <c r="C65" s="181" t="s">
        <v>370</v>
      </c>
      <c r="D65" s="32">
        <v>1768</v>
      </c>
      <c r="E65" s="17">
        <v>262</v>
      </c>
      <c r="F65" s="264">
        <f t="shared" si="12"/>
        <v>0.14819004524886878</v>
      </c>
      <c r="G65" s="189">
        <v>1486</v>
      </c>
      <c r="H65" s="189">
        <v>161</v>
      </c>
      <c r="I65" s="265">
        <f t="shared" si="13"/>
        <v>0.10834454912516824</v>
      </c>
      <c r="J65" s="254">
        <f t="shared" si="14"/>
        <v>-0.3854961832061069</v>
      </c>
      <c r="K65" s="17">
        <v>2735.1870531674203</v>
      </c>
      <c r="L65" s="17">
        <v>2646.9641848749147</v>
      </c>
      <c r="M65" s="32">
        <v>2017.662149321267</v>
      </c>
      <c r="N65" s="16">
        <v>0.73766879928184792</v>
      </c>
      <c r="O65" s="262">
        <f t="shared" si="15"/>
        <v>13615.369007633588</v>
      </c>
      <c r="P65" s="26">
        <v>2513.5198497587644</v>
      </c>
      <c r="Q65" s="40">
        <v>634.26639639797725</v>
      </c>
      <c r="R65" s="40">
        <v>335.11157006731366</v>
      </c>
      <c r="S65" s="189">
        <f t="shared" si="4"/>
        <v>3147.7862461567415</v>
      </c>
      <c r="T65" s="276">
        <f t="shared" si="16"/>
        <v>0.20149601872502573</v>
      </c>
      <c r="U65" s="276">
        <f t="shared" si="6"/>
        <v>1.1508486202110091</v>
      </c>
      <c r="V65" s="174">
        <v>8.4</v>
      </c>
      <c r="W65" s="180">
        <v>81.049278274013105</v>
      </c>
      <c r="X65" s="180">
        <v>-120.70251130429519</v>
      </c>
      <c r="Y65" s="180">
        <v>15.429493278095649</v>
      </c>
      <c r="Z65" s="18">
        <v>371.52894796380093</v>
      </c>
      <c r="AA65" s="247">
        <v>185.45548076923075</v>
      </c>
      <c r="AB65" s="32">
        <v>174.44807861904656</v>
      </c>
      <c r="AC65" s="284">
        <f t="shared" si="17"/>
        <v>0.46460401808727059</v>
      </c>
      <c r="AD65" s="284">
        <f t="shared" si="18"/>
        <v>-0.69191080956460971</v>
      </c>
      <c r="AE65" s="284">
        <f t="shared" si="19"/>
        <v>8.8447481911165221E-2</v>
      </c>
      <c r="AF65" s="284">
        <f t="shared" si="20"/>
        <v>2.1297394095989586</v>
      </c>
      <c r="AG65" s="284">
        <f t="shared" si="21"/>
        <v>1.0630984430285515</v>
      </c>
    </row>
    <row r="66" spans="1:33">
      <c r="A66" s="10">
        <v>178</v>
      </c>
      <c r="B66" s="176">
        <v>10</v>
      </c>
      <c r="C66" s="181" t="s">
        <v>371</v>
      </c>
      <c r="D66" s="32">
        <v>5769</v>
      </c>
      <c r="E66" s="17">
        <v>700</v>
      </c>
      <c r="F66" s="264">
        <f t="shared" si="12"/>
        <v>0.12133818686080776</v>
      </c>
      <c r="G66" s="189">
        <v>4843</v>
      </c>
      <c r="H66" s="189">
        <v>454</v>
      </c>
      <c r="I66" s="265">
        <f t="shared" si="13"/>
        <v>9.3743547387982656E-2</v>
      </c>
      <c r="J66" s="254">
        <f t="shared" si="14"/>
        <v>-0.35142857142857142</v>
      </c>
      <c r="K66" s="17">
        <v>2811.6370601490726</v>
      </c>
      <c r="L66" s="17">
        <v>2706.1804134909507</v>
      </c>
      <c r="M66" s="32">
        <v>2000.3494713121852</v>
      </c>
      <c r="N66" s="16">
        <v>0.71145365796470439</v>
      </c>
      <c r="O66" s="262">
        <f t="shared" si="15"/>
        <v>16485.73728571428</v>
      </c>
      <c r="P66" s="26">
        <v>2014.3251497939802</v>
      </c>
      <c r="Q66" s="40">
        <v>708.90738332356739</v>
      </c>
      <c r="R66" s="40">
        <v>54.439042502592216</v>
      </c>
      <c r="S66" s="189">
        <f t="shared" si="4"/>
        <v>2723.2325331175475</v>
      </c>
      <c r="T66" s="276">
        <f t="shared" si="16"/>
        <v>0.26031834399099685</v>
      </c>
      <c r="U66" s="276">
        <f t="shared" si="6"/>
        <v>0.96855763203418654</v>
      </c>
      <c r="V66" s="174">
        <v>8.1</v>
      </c>
      <c r="W66" s="180">
        <v>-136.27941632559202</v>
      </c>
      <c r="X66" s="180">
        <v>-163.47473956342651</v>
      </c>
      <c r="Y66" s="180">
        <v>-169.09452455933945</v>
      </c>
      <c r="Z66" s="18">
        <v>-145.96524527647773</v>
      </c>
      <c r="AA66" s="247">
        <v>-213.76539261570463</v>
      </c>
      <c r="AB66" s="32">
        <v>172.39591269483398</v>
      </c>
      <c r="AC66" s="284">
        <f t="shared" si="17"/>
        <v>-0.79050259484299112</v>
      </c>
      <c r="AD66" s="284">
        <f t="shared" si="18"/>
        <v>-0.94825182922289319</v>
      </c>
      <c r="AE66" s="284">
        <f t="shared" si="19"/>
        <v>-0.98084996283329251</v>
      </c>
      <c r="AF66" s="284">
        <f t="shared" si="20"/>
        <v>-0.84668622935891524</v>
      </c>
      <c r="AG66" s="284">
        <f t="shared" si="21"/>
        <v>-1.2399678697377279</v>
      </c>
    </row>
    <row r="67" spans="1:33">
      <c r="A67" s="10">
        <v>179</v>
      </c>
      <c r="B67" s="176">
        <v>13</v>
      </c>
      <c r="C67" s="181" t="s">
        <v>372</v>
      </c>
      <c r="D67" s="32">
        <v>145887</v>
      </c>
      <c r="E67" s="17">
        <v>22726</v>
      </c>
      <c r="F67" s="264">
        <f t="shared" si="12"/>
        <v>0.15577810222980801</v>
      </c>
      <c r="G67" s="189">
        <v>153044</v>
      </c>
      <c r="H67" s="189">
        <v>20542</v>
      </c>
      <c r="I67" s="265">
        <f t="shared" si="13"/>
        <v>0.13422283787668907</v>
      </c>
      <c r="J67" s="254">
        <f t="shared" si="14"/>
        <v>-9.610138167737392E-2</v>
      </c>
      <c r="K67" s="17">
        <v>2426.8397949783057</v>
      </c>
      <c r="L67" s="17">
        <v>2442.7819126088498</v>
      </c>
      <c r="M67" s="32">
        <v>1969.1735787972882</v>
      </c>
      <c r="N67" s="16">
        <v>0.81141473898358063</v>
      </c>
      <c r="O67" s="262">
        <f t="shared" si="15"/>
        <v>12640.888228900818</v>
      </c>
      <c r="P67" s="26">
        <v>2299.729540164446</v>
      </c>
      <c r="Q67" s="40">
        <v>199.84879746281408</v>
      </c>
      <c r="R67" s="40">
        <v>-198.57258182887517</v>
      </c>
      <c r="S67" s="189">
        <f t="shared" si="4"/>
        <v>2499.5783376272602</v>
      </c>
      <c r="T67" s="276">
        <f t="shared" si="16"/>
        <v>7.995300425451829E-2</v>
      </c>
      <c r="U67" s="276">
        <f t="shared" si="6"/>
        <v>1.029972535805399</v>
      </c>
      <c r="V67" s="174">
        <v>8</v>
      </c>
      <c r="W67" s="180">
        <v>-296.61360606187935</v>
      </c>
      <c r="X67" s="180">
        <v>-254.65772803143506</v>
      </c>
      <c r="Y67" s="180">
        <v>-260.27751302734839</v>
      </c>
      <c r="Z67" s="18">
        <v>23.111511101057669</v>
      </c>
      <c r="AA67" s="247">
        <v>85.604513836051197</v>
      </c>
      <c r="AB67" s="32">
        <v>211.27399664191094</v>
      </c>
      <c r="AC67" s="284">
        <f t="shared" si="17"/>
        <v>-1.4039285987693546</v>
      </c>
      <c r="AD67" s="284">
        <f t="shared" si="18"/>
        <v>-1.2053434501125824</v>
      </c>
      <c r="AE67" s="284">
        <f t="shared" si="19"/>
        <v>-1.2319429611041708</v>
      </c>
      <c r="AF67" s="284">
        <f t="shared" si="20"/>
        <v>0.10939117671082567</v>
      </c>
      <c r="AG67" s="284">
        <f t="shared" si="21"/>
        <v>0.4051824417424289</v>
      </c>
    </row>
    <row r="68" spans="1:33">
      <c r="A68" s="10">
        <v>181</v>
      </c>
      <c r="B68" s="176">
        <v>4</v>
      </c>
      <c r="C68" s="181" t="s">
        <v>373</v>
      </c>
      <c r="D68" s="32">
        <v>1683</v>
      </c>
      <c r="E68" s="17">
        <v>254</v>
      </c>
      <c r="F68" s="264">
        <f t="shared" si="12"/>
        <v>0.15092097445038621</v>
      </c>
      <c r="G68" s="189">
        <v>1334</v>
      </c>
      <c r="H68" s="189">
        <v>152</v>
      </c>
      <c r="I68" s="265">
        <f t="shared" si="13"/>
        <v>0.11394302848575712</v>
      </c>
      <c r="J68" s="254">
        <f t="shared" si="14"/>
        <v>-0.40157480314960625</v>
      </c>
      <c r="K68" s="17">
        <v>3510.7289364230533</v>
      </c>
      <c r="L68" s="17">
        <v>3268.1103258114131</v>
      </c>
      <c r="M68" s="32">
        <v>2557.5604812834231</v>
      </c>
      <c r="N68" s="16">
        <v>0.72849841944482996</v>
      </c>
      <c r="O68" s="262">
        <f t="shared" si="15"/>
        <v>16946.355472440948</v>
      </c>
      <c r="P68" s="26">
        <v>2394.2190393276724</v>
      </c>
      <c r="Q68" s="40">
        <v>1070.5485261452104</v>
      </c>
      <c r="R68" s="40">
        <v>324.34546021088397</v>
      </c>
      <c r="S68" s="189">
        <f t="shared" si="4"/>
        <v>3464.7675654728828</v>
      </c>
      <c r="T68" s="276">
        <f t="shared" si="16"/>
        <v>0.30898134028194141</v>
      </c>
      <c r="U68" s="276">
        <f t="shared" si="6"/>
        <v>0.98690831112783128</v>
      </c>
      <c r="V68" s="174">
        <v>9.9</v>
      </c>
      <c r="W68" s="180">
        <v>-117.6506683451538</v>
      </c>
      <c r="X68" s="180">
        <v>-277.97571993584285</v>
      </c>
      <c r="Y68" s="180">
        <v>-183.27045334107123</v>
      </c>
      <c r="Z68" s="18">
        <v>-273.76226975638741</v>
      </c>
      <c r="AA68" s="247">
        <v>362.81985739750445</v>
      </c>
      <c r="AB68" s="32">
        <v>173.54968109647609</v>
      </c>
      <c r="AC68" s="284">
        <f t="shared" si="17"/>
        <v>-0.67790771842301412</v>
      </c>
      <c r="AD68" s="284">
        <f t="shared" si="18"/>
        <v>-1.6017068898059019</v>
      </c>
      <c r="AE68" s="284">
        <f t="shared" si="19"/>
        <v>-1.0560114670518546</v>
      </c>
      <c r="AF68" s="284">
        <f t="shared" si="20"/>
        <v>-1.5774288262978902</v>
      </c>
      <c r="AG68" s="284">
        <f t="shared" si="21"/>
        <v>2.0905821036675558</v>
      </c>
    </row>
    <row r="69" spans="1:33">
      <c r="A69" s="12">
        <v>182</v>
      </c>
      <c r="B69" s="176">
        <v>13</v>
      </c>
      <c r="C69" s="182" t="s">
        <v>78</v>
      </c>
      <c r="D69" s="32">
        <v>19347</v>
      </c>
      <c r="E69" s="17">
        <v>2504</v>
      </c>
      <c r="F69" s="264">
        <f t="shared" si="12"/>
        <v>0.1294257507623921</v>
      </c>
      <c r="G69" s="189">
        <v>16521</v>
      </c>
      <c r="H69" s="189">
        <v>1616</v>
      </c>
      <c r="I69" s="265">
        <f t="shared" si="13"/>
        <v>9.7814902245626778E-2</v>
      </c>
      <c r="J69" s="254">
        <f t="shared" si="14"/>
        <v>-0.35463258785942497</v>
      </c>
      <c r="K69" s="17">
        <v>2679.5686545717699</v>
      </c>
      <c r="L69" s="17">
        <v>2735.3301479007605</v>
      </c>
      <c r="M69" s="32">
        <v>1876.3633607277623</v>
      </c>
      <c r="N69" s="16">
        <v>0.70024828717353005</v>
      </c>
      <c r="O69" s="262">
        <f t="shared" si="15"/>
        <v>14497.604608626207</v>
      </c>
      <c r="P69" s="26">
        <v>2621.5784451381155</v>
      </c>
      <c r="Q69" s="40">
        <v>85.769932480845824</v>
      </c>
      <c r="R69" s="40">
        <v>-144.27151182648558</v>
      </c>
      <c r="S69" s="189">
        <f t="shared" si="4"/>
        <v>2707.3483776189614</v>
      </c>
      <c r="T69" s="276">
        <f t="shared" si="16"/>
        <v>3.1680419553643896E-2</v>
      </c>
      <c r="U69" s="276">
        <f t="shared" si="6"/>
        <v>1.010367236905759</v>
      </c>
      <c r="V69" s="174">
        <v>9.4</v>
      </c>
      <c r="W69" s="180">
        <v>-539.12161909114729</v>
      </c>
      <c r="X69" s="180">
        <v>-523.07968014032701</v>
      </c>
      <c r="Y69" s="180">
        <v>-528.69946513623984</v>
      </c>
      <c r="Z69" s="18">
        <v>-401.79985010595959</v>
      </c>
      <c r="AA69" s="247">
        <v>126.9917149945728</v>
      </c>
      <c r="AB69" s="32">
        <v>200.70620813496257</v>
      </c>
      <c r="AC69" s="284">
        <f t="shared" si="17"/>
        <v>-2.6861232848792658</v>
      </c>
      <c r="AD69" s="284">
        <f t="shared" si="18"/>
        <v>-2.6061958172643478</v>
      </c>
      <c r="AE69" s="284">
        <f t="shared" si="19"/>
        <v>-2.6341958729085349</v>
      </c>
      <c r="AF69" s="284">
        <f t="shared" si="20"/>
        <v>-2.001930353025124</v>
      </c>
      <c r="AG69" s="284">
        <f t="shared" si="21"/>
        <v>0.6327243993826972</v>
      </c>
    </row>
    <row r="70" spans="1:33">
      <c r="A70" s="10">
        <v>186</v>
      </c>
      <c r="B70" s="177">
        <v>33</v>
      </c>
      <c r="C70" s="181" t="s">
        <v>374</v>
      </c>
      <c r="D70" s="32">
        <v>45630</v>
      </c>
      <c r="E70" s="17">
        <v>8032</v>
      </c>
      <c r="F70" s="264">
        <f t="shared" si="12"/>
        <v>0.1760245452553145</v>
      </c>
      <c r="G70" s="189">
        <v>51639</v>
      </c>
      <c r="H70" s="189">
        <v>8201</v>
      </c>
      <c r="I70" s="265">
        <f t="shared" si="13"/>
        <v>0.15881407463351344</v>
      </c>
      <c r="J70" s="254">
        <f t="shared" si="14"/>
        <v>2.1040836653386519E-2</v>
      </c>
      <c r="K70" s="17">
        <v>2406.331561034408</v>
      </c>
      <c r="L70" s="17">
        <v>2511.9392950477895</v>
      </c>
      <c r="M70" s="32">
        <v>1958.5126517641902</v>
      </c>
      <c r="N70" s="16">
        <v>0.81389974826340461</v>
      </c>
      <c r="O70" s="262">
        <f t="shared" si="15"/>
        <v>11126.361093127489</v>
      </c>
      <c r="P70" s="26">
        <v>2537.4843656617904</v>
      </c>
      <c r="Q70" s="40">
        <v>260.45604229469831</v>
      </c>
      <c r="R70" s="40">
        <v>-216.36706090698874</v>
      </c>
      <c r="S70" s="189">
        <f t="shared" si="4"/>
        <v>2797.9404079564888</v>
      </c>
      <c r="T70" s="276">
        <f t="shared" si="16"/>
        <v>9.3088488072884182E-2</v>
      </c>
      <c r="U70" s="276">
        <f t="shared" si="6"/>
        <v>1.1627410175984809</v>
      </c>
      <c r="V70" s="174">
        <v>7.6</v>
      </c>
      <c r="W70" s="180">
        <v>-50.857092992041473</v>
      </c>
      <c r="X70" s="180">
        <v>4.3941876676566318</v>
      </c>
      <c r="Y70" s="180">
        <v>-1.2255973282565673</v>
      </c>
      <c r="Z70" s="18">
        <v>-86.805465921542847</v>
      </c>
      <c r="AA70" s="247">
        <v>176.98954109138725</v>
      </c>
      <c r="AB70" s="32">
        <v>262.82327422151712</v>
      </c>
      <c r="AC70" s="284">
        <f t="shared" si="17"/>
        <v>-0.1935030036539962</v>
      </c>
      <c r="AD70" s="284">
        <f t="shared" si="18"/>
        <v>1.6719172533985895E-2</v>
      </c>
      <c r="AE70" s="284">
        <f t="shared" si="19"/>
        <v>-4.6631993756519018E-3</v>
      </c>
      <c r="AF70" s="284">
        <f t="shared" si="20"/>
        <v>-0.33028074160730531</v>
      </c>
      <c r="AG70" s="284">
        <f t="shared" si="21"/>
        <v>0.67341654431340037</v>
      </c>
    </row>
    <row r="71" spans="1:33">
      <c r="A71" s="10">
        <v>202</v>
      </c>
      <c r="B71" s="176">
        <v>2</v>
      </c>
      <c r="C71" s="181" t="s">
        <v>375</v>
      </c>
      <c r="D71" s="32">
        <v>35848</v>
      </c>
      <c r="E71" s="17">
        <v>7036</v>
      </c>
      <c r="F71" s="264">
        <f t="shared" si="12"/>
        <v>0.19627315331399242</v>
      </c>
      <c r="G71" s="189">
        <v>39515</v>
      </c>
      <c r="H71" s="189">
        <v>7142</v>
      </c>
      <c r="I71" s="265">
        <f t="shared" si="13"/>
        <v>0.18074149057320005</v>
      </c>
      <c r="J71" s="254">
        <f t="shared" si="14"/>
        <v>1.5065378055713508E-2</v>
      </c>
      <c r="K71" s="17">
        <v>2531.0579092278513</v>
      </c>
      <c r="L71" s="17">
        <v>2536.3971107748889</v>
      </c>
      <c r="M71" s="32">
        <v>2298.9705043517069</v>
      </c>
      <c r="N71" s="16">
        <v>0.90830419010565144</v>
      </c>
      <c r="O71" s="262">
        <f t="shared" si="15"/>
        <v>11713.117487208639</v>
      </c>
      <c r="P71" s="26">
        <v>2400.1395530897948</v>
      </c>
      <c r="Q71" s="40">
        <v>695.56101736917594</v>
      </c>
      <c r="R71" s="40">
        <v>169.90925211579378</v>
      </c>
      <c r="S71" s="189">
        <f t="shared" si="4"/>
        <v>3095.700570458971</v>
      </c>
      <c r="T71" s="276">
        <f t="shared" si="16"/>
        <v>0.2246861418079758</v>
      </c>
      <c r="U71" s="276">
        <f t="shared" si="6"/>
        <v>1.2230856351300847</v>
      </c>
      <c r="V71" s="174">
        <v>7.6</v>
      </c>
      <c r="W71" s="180">
        <v>231.90723952429053</v>
      </c>
      <c r="X71" s="180">
        <v>148.11914112114573</v>
      </c>
      <c r="Y71" s="180">
        <v>166.28745452837308</v>
      </c>
      <c r="Z71" s="18">
        <v>273.83431795358183</v>
      </c>
      <c r="AA71" s="247"/>
      <c r="AB71" s="32">
        <v>260.54305263056148</v>
      </c>
      <c r="AC71" s="284">
        <f t="shared" si="17"/>
        <v>0.89009181854150121</v>
      </c>
      <c r="AD71" s="284">
        <f t="shared" si="18"/>
        <v>0.56850159551623936</v>
      </c>
      <c r="AE71" s="284">
        <f t="shared" si="19"/>
        <v>0.63823407628589246</v>
      </c>
      <c r="AF71" s="284">
        <f t="shared" si="20"/>
        <v>1.0510137007639455</v>
      </c>
      <c r="AG71" s="284">
        <f t="shared" si="21"/>
        <v>0</v>
      </c>
    </row>
    <row r="72" spans="1:33">
      <c r="A72" s="10">
        <v>204</v>
      </c>
      <c r="B72" s="176">
        <v>11</v>
      </c>
      <c r="C72" s="181" t="s">
        <v>376</v>
      </c>
      <c r="D72" s="32">
        <v>2689</v>
      </c>
      <c r="E72" s="17">
        <v>304</v>
      </c>
      <c r="F72" s="264">
        <f t="shared" si="12"/>
        <v>0.11305317962067683</v>
      </c>
      <c r="G72" s="189">
        <v>2256</v>
      </c>
      <c r="H72" s="189">
        <v>242</v>
      </c>
      <c r="I72" s="265">
        <f t="shared" si="13"/>
        <v>0.10726950354609929</v>
      </c>
      <c r="J72" s="254">
        <f t="shared" si="14"/>
        <v>-0.20394736842105265</v>
      </c>
      <c r="K72" s="17">
        <v>2295.4899888434393</v>
      </c>
      <c r="L72" s="17">
        <v>2262.0363419094451</v>
      </c>
      <c r="M72" s="32">
        <v>1731.5397880252879</v>
      </c>
      <c r="N72" s="16">
        <v>0.75432251782448756</v>
      </c>
      <c r="O72" s="262">
        <f t="shared" si="15"/>
        <v>15316.152927631576</v>
      </c>
      <c r="P72" s="26">
        <v>2321.334668697918</v>
      </c>
      <c r="Q72" s="40">
        <v>-204.60739498801198</v>
      </c>
      <c r="R72" s="40">
        <v>-682.72956973386215</v>
      </c>
      <c r="S72" s="189">
        <f t="shared" si="4"/>
        <v>2116.7272737099061</v>
      </c>
      <c r="T72" s="276">
        <f t="shared" si="16"/>
        <v>-9.6662143266763173E-2</v>
      </c>
      <c r="U72" s="276">
        <f t="shared" si="6"/>
        <v>0.92212437605811515</v>
      </c>
      <c r="V72" s="174">
        <v>9.8000000000000007</v>
      </c>
      <c r="W72" s="180">
        <v>-139.12955673934471</v>
      </c>
      <c r="X72" s="180">
        <v>212.35913427167614</v>
      </c>
      <c r="Y72" s="180">
        <v>-84.749341735262135</v>
      </c>
      <c r="Z72" s="18">
        <v>-51.450409074005201</v>
      </c>
      <c r="AA72" s="247">
        <v>-204.50368538490147</v>
      </c>
      <c r="AB72" s="32">
        <v>155.67590540414187</v>
      </c>
      <c r="AC72" s="284">
        <f t="shared" si="17"/>
        <v>-0.89371284771498793</v>
      </c>
      <c r="AD72" s="284">
        <f t="shared" si="18"/>
        <v>1.3641104814542879</v>
      </c>
      <c r="AE72" s="284">
        <f t="shared" si="19"/>
        <v>-0.54439600987223369</v>
      </c>
      <c r="AF72" s="284">
        <f t="shared" si="20"/>
        <v>-0.3304969316891882</v>
      </c>
      <c r="AG72" s="284">
        <f t="shared" si="21"/>
        <v>-1.3136502071659735</v>
      </c>
    </row>
    <row r="73" spans="1:33">
      <c r="A73" s="10">
        <v>205</v>
      </c>
      <c r="B73" s="176">
        <v>18</v>
      </c>
      <c r="C73" s="181" t="s">
        <v>377</v>
      </c>
      <c r="D73" s="32">
        <v>36297</v>
      </c>
      <c r="E73" s="17">
        <v>5878</v>
      </c>
      <c r="F73" s="264">
        <f t="shared" si="12"/>
        <v>0.1619417582720335</v>
      </c>
      <c r="G73" s="189">
        <v>34128</v>
      </c>
      <c r="H73" s="189">
        <v>4696</v>
      </c>
      <c r="I73" s="265">
        <f t="shared" si="13"/>
        <v>0.1375996249413971</v>
      </c>
      <c r="J73" s="254">
        <f t="shared" si="14"/>
        <v>-0.20108880571623</v>
      </c>
      <c r="K73" s="17">
        <v>3591.2107270573315</v>
      </c>
      <c r="L73" s="17">
        <v>3435.1229320905131</v>
      </c>
      <c r="M73" s="32">
        <v>3156.3088390225075</v>
      </c>
      <c r="N73" s="16">
        <v>0.87889825435245728</v>
      </c>
      <c r="O73" s="262">
        <f t="shared" si="15"/>
        <v>19490.395020415101</v>
      </c>
      <c r="P73" s="26">
        <v>2291.4200798641814</v>
      </c>
      <c r="Q73" s="40">
        <v>1369.554882204078</v>
      </c>
      <c r="R73" s="40">
        <v>-290.51055728338736</v>
      </c>
      <c r="S73" s="189">
        <f t="shared" si="4"/>
        <v>3660.9749620682596</v>
      </c>
      <c r="T73" s="276">
        <f t="shared" si="16"/>
        <v>0.37409567025018686</v>
      </c>
      <c r="U73" s="276">
        <f t="shared" si="6"/>
        <v>1.0194263829981633</v>
      </c>
      <c r="V73" s="174">
        <v>8.4</v>
      </c>
      <c r="W73" s="180">
        <v>-121.97772463527623</v>
      </c>
      <c r="X73" s="180">
        <v>-23.569739418084534</v>
      </c>
      <c r="Y73" s="180">
        <v>-67.597509631193674</v>
      </c>
      <c r="Z73" s="18">
        <v>-11.994228173127256</v>
      </c>
      <c r="AA73" s="247">
        <v>128.74902719232995</v>
      </c>
      <c r="AB73" s="32">
        <v>208.42992860800288</v>
      </c>
      <c r="AC73" s="284">
        <f t="shared" si="17"/>
        <v>-0.58522173590857707</v>
      </c>
      <c r="AD73" s="284">
        <f t="shared" si="18"/>
        <v>-0.11308231776259194</v>
      </c>
      <c r="AE73" s="284">
        <f t="shared" si="19"/>
        <v>-0.32431767396670402</v>
      </c>
      <c r="AF73" s="284">
        <f t="shared" si="20"/>
        <v>-5.7545613786036315E-2</v>
      </c>
      <c r="AG73" s="284">
        <f t="shared" si="21"/>
        <v>0.61770892525933774</v>
      </c>
    </row>
    <row r="74" spans="1:33">
      <c r="A74" s="10">
        <v>208</v>
      </c>
      <c r="B74" s="176">
        <v>17</v>
      </c>
      <c r="C74" s="181" t="s">
        <v>378</v>
      </c>
      <c r="D74" s="32">
        <v>12335</v>
      </c>
      <c r="E74" s="17">
        <v>2357</v>
      </c>
      <c r="F74" s="264">
        <f t="shared" si="12"/>
        <v>0.19108228617754358</v>
      </c>
      <c r="G74" s="189">
        <v>11638</v>
      </c>
      <c r="H74" s="189">
        <v>1851</v>
      </c>
      <c r="I74" s="265">
        <f t="shared" si="13"/>
        <v>0.15904794638253997</v>
      </c>
      <c r="J74" s="254">
        <f t="shared" si="14"/>
        <v>-0.21467967755621553</v>
      </c>
      <c r="K74" s="17">
        <v>3060.4260948520478</v>
      </c>
      <c r="L74" s="17">
        <v>2924.8025375142524</v>
      </c>
      <c r="M74" s="32">
        <v>2591.2705107417919</v>
      </c>
      <c r="N74" s="16">
        <v>0.84670252782793087</v>
      </c>
      <c r="O74" s="262">
        <f t="shared" si="15"/>
        <v>13561.018985999153</v>
      </c>
      <c r="P74" s="26">
        <v>2450.5643782674956</v>
      </c>
      <c r="Q74" s="40">
        <v>1230.1262988909953</v>
      </c>
      <c r="R74" s="40">
        <v>44.194112807333418</v>
      </c>
      <c r="S74" s="189">
        <f t="shared" ref="S74:S137" si="22">SUM(P74:Q74)</f>
        <v>3680.6906771584909</v>
      </c>
      <c r="T74" s="276">
        <f t="shared" si="16"/>
        <v>0.33421072477643193</v>
      </c>
      <c r="U74" s="276">
        <f t="shared" ref="U74:U137" si="23">S74/K74</f>
        <v>1.2026726224004534</v>
      </c>
      <c r="V74" s="174">
        <v>8.3000000000000007</v>
      </c>
      <c r="W74" s="180">
        <v>342.85755846643792</v>
      </c>
      <c r="X74" s="180">
        <v>316.67434059868327</v>
      </c>
      <c r="Y74" s="180">
        <v>311.05455560277068</v>
      </c>
      <c r="Z74" s="18">
        <v>261.9889582488853</v>
      </c>
      <c r="AA74" s="247">
        <v>540.21143494122418</v>
      </c>
      <c r="AB74" s="32">
        <v>182.52089614579634</v>
      </c>
      <c r="AC74" s="284">
        <f t="shared" si="17"/>
        <v>1.8784564710473799</v>
      </c>
      <c r="AD74" s="284">
        <f t="shared" si="18"/>
        <v>1.7350032094173269</v>
      </c>
      <c r="AE74" s="284">
        <f t="shared" si="19"/>
        <v>1.7042133923904395</v>
      </c>
      <c r="AF74" s="284">
        <f t="shared" si="20"/>
        <v>1.4353915840935301</v>
      </c>
      <c r="AG74" s="284">
        <f t="shared" si="21"/>
        <v>2.9597237705304016</v>
      </c>
    </row>
    <row r="75" spans="1:33">
      <c r="A75" s="10">
        <v>211</v>
      </c>
      <c r="B75" s="176">
        <v>6</v>
      </c>
      <c r="C75" s="181" t="s">
        <v>379</v>
      </c>
      <c r="D75" s="32">
        <v>32959</v>
      </c>
      <c r="E75" s="17">
        <v>6475</v>
      </c>
      <c r="F75" s="264">
        <f t="shared" ref="F75:F138" si="24">E75/D75</f>
        <v>0.1964562031615037</v>
      </c>
      <c r="G75" s="189">
        <v>34995</v>
      </c>
      <c r="H75" s="189">
        <v>6026</v>
      </c>
      <c r="I75" s="265">
        <f t="shared" ref="I75:I138" si="25">H75/G75</f>
        <v>0.17219602800400058</v>
      </c>
      <c r="J75" s="254">
        <f t="shared" ref="J75:J138" si="26">H75/E75-1</f>
        <v>-6.9343629343629365E-2</v>
      </c>
      <c r="K75" s="17">
        <v>2682.1429843138426</v>
      </c>
      <c r="L75" s="17">
        <v>2709.4293861216747</v>
      </c>
      <c r="M75" s="32">
        <v>2164.5523756788739</v>
      </c>
      <c r="N75" s="16">
        <v>0.80702348395964396</v>
      </c>
      <c r="O75" s="262">
        <f t="shared" ref="O75:O138" si="27">M75*D75/E75</f>
        <v>11017.989459459459</v>
      </c>
      <c r="P75" s="26">
        <v>2663.3509135185159</v>
      </c>
      <c r="Q75" s="40">
        <v>596.82313341445433</v>
      </c>
      <c r="R75" s="40">
        <v>-48.503385053686593</v>
      </c>
      <c r="S75" s="189">
        <f t="shared" si="22"/>
        <v>3260.1740469329702</v>
      </c>
      <c r="T75" s="276">
        <f t="shared" ref="T75:T138" si="28">Q75/S75</f>
        <v>0.18306480722276761</v>
      </c>
      <c r="U75" s="276">
        <f t="shared" si="23"/>
        <v>1.2155109052722639</v>
      </c>
      <c r="V75" s="174">
        <v>9.4</v>
      </c>
      <c r="W75" s="180">
        <v>-3.876379401620186</v>
      </c>
      <c r="X75" s="180">
        <v>1.5018985368856879</v>
      </c>
      <c r="Y75" s="180">
        <v>-4.1178864590276874</v>
      </c>
      <c r="Z75" s="18">
        <v>-4.7598176522345943</v>
      </c>
      <c r="AA75" s="247">
        <v>99.368279074001023</v>
      </c>
      <c r="AB75" s="32">
        <v>236.57515997731693</v>
      </c>
      <c r="AC75" s="284">
        <f t="shared" ref="AC75:AC138" si="29">W75/$AB75</f>
        <v>-1.638540327730036E-2</v>
      </c>
      <c r="AD75" s="284">
        <f t="shared" ref="AD75:AD138" si="30">X75/$AB75</f>
        <v>6.3485047924291436E-3</v>
      </c>
      <c r="AE75" s="284">
        <f t="shared" ref="AE75:AE138" si="31">Y75/$AB75</f>
        <v>-1.7406250341001628E-2</v>
      </c>
      <c r="AF75" s="284">
        <f t="shared" ref="AF75:AF138" si="32">Z75/$AB75</f>
        <v>-2.0119684808375362E-2</v>
      </c>
      <c r="AG75" s="284">
        <f t="shared" ref="AG75:AG138" si="33">AA75/$AB75</f>
        <v>0.42002837104085045</v>
      </c>
    </row>
    <row r="76" spans="1:33">
      <c r="A76" s="10">
        <v>213</v>
      </c>
      <c r="B76" s="176">
        <v>10</v>
      </c>
      <c r="C76" s="181" t="s">
        <v>380</v>
      </c>
      <c r="D76" s="32">
        <v>5154</v>
      </c>
      <c r="E76" s="17">
        <v>622</v>
      </c>
      <c r="F76" s="264">
        <f t="shared" si="24"/>
        <v>0.12068296468762127</v>
      </c>
      <c r="G76" s="189">
        <v>4617</v>
      </c>
      <c r="H76" s="189">
        <v>440</v>
      </c>
      <c r="I76" s="265">
        <f t="shared" si="25"/>
        <v>9.5299978340914013E-2</v>
      </c>
      <c r="J76" s="254">
        <f t="shared" si="26"/>
        <v>-0.292604501607717</v>
      </c>
      <c r="K76" s="17">
        <v>2590.0896953822248</v>
      </c>
      <c r="L76" s="17">
        <v>2438.7804847799061</v>
      </c>
      <c r="M76" s="32">
        <v>1957.2677939464493</v>
      </c>
      <c r="N76" s="16">
        <v>0.75567568082139769</v>
      </c>
      <c r="O76" s="262">
        <f t="shared" si="27"/>
        <v>16218.26078778135</v>
      </c>
      <c r="P76" s="26">
        <v>2455.2923839451764</v>
      </c>
      <c r="Q76" s="40">
        <v>314.68717866957172</v>
      </c>
      <c r="R76" s="40">
        <v>-166.45470462734676</v>
      </c>
      <c r="S76" s="189">
        <f t="shared" si="22"/>
        <v>2769.9795626147479</v>
      </c>
      <c r="T76" s="276">
        <f t="shared" si="28"/>
        <v>0.11360631786485813</v>
      </c>
      <c r="U76" s="276">
        <f t="shared" si="23"/>
        <v>1.0694531419329771</v>
      </c>
      <c r="V76" s="174">
        <v>9.4</v>
      </c>
      <c r="W76" s="180">
        <v>77.763047271530652</v>
      </c>
      <c r="X76" s="180">
        <v>112.71506586093398</v>
      </c>
      <c r="Y76" s="180">
        <v>107.09528086502087</v>
      </c>
      <c r="Z76" s="18">
        <v>3.6380345362824991</v>
      </c>
      <c r="AA76" s="247">
        <v>120.83311214590609</v>
      </c>
      <c r="AB76" s="32">
        <v>172.08041036013429</v>
      </c>
      <c r="AC76" s="284">
        <f t="shared" si="29"/>
        <v>0.45189947599954089</v>
      </c>
      <c r="AD76" s="284">
        <f t="shared" si="30"/>
        <v>0.65501392997053531</v>
      </c>
      <c r="AE76" s="284">
        <f t="shared" si="31"/>
        <v>0.62235602902671561</v>
      </c>
      <c r="AF76" s="284">
        <f t="shared" si="32"/>
        <v>2.1141479896919859E-2</v>
      </c>
      <c r="AG76" s="284">
        <f t="shared" si="33"/>
        <v>0.7021898186610751</v>
      </c>
    </row>
    <row r="77" spans="1:33">
      <c r="A77" s="10">
        <v>214</v>
      </c>
      <c r="B77" s="176">
        <v>4</v>
      </c>
      <c r="C77" s="181" t="s">
        <v>381</v>
      </c>
      <c r="D77" s="32">
        <v>12528</v>
      </c>
      <c r="E77" s="17">
        <v>1871</v>
      </c>
      <c r="F77" s="264">
        <f t="shared" si="24"/>
        <v>0.14934546615581099</v>
      </c>
      <c r="G77" s="189">
        <v>11041</v>
      </c>
      <c r="H77" s="189">
        <v>1411</v>
      </c>
      <c r="I77" s="265">
        <f t="shared" si="25"/>
        <v>0.12779639525405306</v>
      </c>
      <c r="J77" s="254">
        <f t="shared" si="26"/>
        <v>-0.24585783003741313</v>
      </c>
      <c r="K77" s="17">
        <v>2642.8243334929739</v>
      </c>
      <c r="L77" s="17">
        <v>2682.362133244314</v>
      </c>
      <c r="M77" s="32">
        <v>2092.5356617177526</v>
      </c>
      <c r="N77" s="16">
        <v>0.791780079817899</v>
      </c>
      <c r="O77" s="262">
        <f t="shared" si="27"/>
        <v>14011.377215392842</v>
      </c>
      <c r="P77" s="26">
        <v>2287.3933198935874</v>
      </c>
      <c r="Q77" s="40">
        <v>736.18279744129529</v>
      </c>
      <c r="R77" s="40">
        <v>-68.877462496783167</v>
      </c>
      <c r="S77" s="189">
        <f t="shared" si="22"/>
        <v>3023.5761173348828</v>
      </c>
      <c r="T77" s="276">
        <f t="shared" si="28"/>
        <v>0.24348082167357513</v>
      </c>
      <c r="U77" s="276">
        <f t="shared" si="23"/>
        <v>1.1440700310711442</v>
      </c>
      <c r="V77" s="174">
        <v>9.1000000000000014</v>
      </c>
      <c r="W77" s="180">
        <v>135.74185035781315</v>
      </c>
      <c r="X77" s="180">
        <v>105.4960602676076</v>
      </c>
      <c r="Y77" s="180">
        <v>99.876275271694325</v>
      </c>
      <c r="Z77" s="18">
        <v>262.49882104086845</v>
      </c>
      <c r="AA77" s="247">
        <v>394.39647589399743</v>
      </c>
      <c r="AB77" s="32">
        <v>182.28095374062673</v>
      </c>
      <c r="AC77" s="284">
        <f t="shared" si="29"/>
        <v>0.74468477135008015</v>
      </c>
      <c r="AD77" s="284">
        <f t="shared" si="30"/>
        <v>0.57875525721530541</v>
      </c>
      <c r="AE77" s="284">
        <f t="shared" si="31"/>
        <v>0.54792491054118253</v>
      </c>
      <c r="AF77" s="284">
        <f t="shared" si="32"/>
        <v>1.4400781631545896</v>
      </c>
      <c r="AG77" s="284">
        <f t="shared" si="33"/>
        <v>2.163673536924744</v>
      </c>
    </row>
    <row r="78" spans="1:33">
      <c r="A78" s="10">
        <v>216</v>
      </c>
      <c r="B78" s="176">
        <v>13</v>
      </c>
      <c r="C78" s="181" t="s">
        <v>382</v>
      </c>
      <c r="D78" s="32">
        <v>1269</v>
      </c>
      <c r="E78" s="17">
        <v>155</v>
      </c>
      <c r="F78" s="264">
        <f t="shared" si="24"/>
        <v>0.12214342001576044</v>
      </c>
      <c r="G78" s="189">
        <v>1117</v>
      </c>
      <c r="H78" s="189">
        <v>116</v>
      </c>
      <c r="I78" s="265">
        <f t="shared" si="25"/>
        <v>0.10384959713518353</v>
      </c>
      <c r="J78" s="254">
        <f t="shared" si="26"/>
        <v>-0.25161290322580643</v>
      </c>
      <c r="K78" s="17">
        <v>3873.5158077226151</v>
      </c>
      <c r="L78" s="17">
        <v>3927.5668315947996</v>
      </c>
      <c r="M78" s="32">
        <v>2569.8179590228519</v>
      </c>
      <c r="N78" s="16">
        <v>0.66343293446729057</v>
      </c>
      <c r="O78" s="262">
        <f t="shared" si="27"/>
        <v>21039.348322580641</v>
      </c>
      <c r="P78" s="26">
        <v>2252.8195352890039</v>
      </c>
      <c r="Q78" s="40">
        <v>867.49157349508323</v>
      </c>
      <c r="R78" s="40">
        <v>-7.5081874550857283E-2</v>
      </c>
      <c r="S78" s="189">
        <f t="shared" si="22"/>
        <v>3120.3111087840871</v>
      </c>
      <c r="T78" s="276">
        <f t="shared" si="28"/>
        <v>0.27801444896086808</v>
      </c>
      <c r="U78" s="276">
        <f t="shared" si="23"/>
        <v>0.80555011614077665</v>
      </c>
      <c r="V78" s="174">
        <v>9.1999999999999993</v>
      </c>
      <c r="W78" s="180">
        <v>-985.00049310487418</v>
      </c>
      <c r="X78" s="180">
        <v>-960.04667751282022</v>
      </c>
      <c r="Y78" s="180">
        <v>-965.66646250873328</v>
      </c>
      <c r="Z78" s="18">
        <v>-914.83696611505127</v>
      </c>
      <c r="AA78" s="247">
        <v>-54.715988967691089</v>
      </c>
      <c r="AB78" s="32">
        <v>151.7017053824998</v>
      </c>
      <c r="AC78" s="284">
        <f t="shared" si="29"/>
        <v>-6.4930087016576357</v>
      </c>
      <c r="AD78" s="284">
        <f t="shared" si="30"/>
        <v>-6.3285160512346526</v>
      </c>
      <c r="AE78" s="284">
        <f t="shared" si="31"/>
        <v>-6.3655610203847575</v>
      </c>
      <c r="AF78" s="284">
        <f t="shared" si="32"/>
        <v>-6.0304988912839619</v>
      </c>
      <c r="AG78" s="284">
        <f t="shared" si="33"/>
        <v>-0.36068143617588549</v>
      </c>
    </row>
    <row r="79" spans="1:33">
      <c r="A79" s="10">
        <v>217</v>
      </c>
      <c r="B79" s="176">
        <v>16</v>
      </c>
      <c r="C79" s="181" t="s">
        <v>383</v>
      </c>
      <c r="D79" s="32">
        <v>5352</v>
      </c>
      <c r="E79" s="17">
        <v>1014</v>
      </c>
      <c r="F79" s="264">
        <f t="shared" si="24"/>
        <v>0.18946188340807174</v>
      </c>
      <c r="G79" s="189">
        <v>4980</v>
      </c>
      <c r="H79" s="189">
        <v>789</v>
      </c>
      <c r="I79" s="265">
        <f t="shared" si="25"/>
        <v>0.15843373493975904</v>
      </c>
      <c r="J79" s="254">
        <f t="shared" si="26"/>
        <v>-0.22189349112426038</v>
      </c>
      <c r="K79" s="17">
        <v>2895.8292395366216</v>
      </c>
      <c r="L79" s="17">
        <v>2881.723145382306</v>
      </c>
      <c r="M79" s="32">
        <v>2354.8108744394613</v>
      </c>
      <c r="N79" s="16">
        <v>0.81317325009684216</v>
      </c>
      <c r="O79" s="262">
        <f t="shared" si="27"/>
        <v>12428.942603550293</v>
      </c>
      <c r="P79" s="26">
        <v>2414.487321711028</v>
      </c>
      <c r="Q79" s="40">
        <v>850.4961720440225</v>
      </c>
      <c r="R79" s="40">
        <v>-345.02759112457011</v>
      </c>
      <c r="S79" s="189">
        <f t="shared" si="22"/>
        <v>3264.9834937550504</v>
      </c>
      <c r="T79" s="276">
        <f t="shared" si="28"/>
        <v>0.26049019043152</v>
      </c>
      <c r="U79" s="276">
        <f t="shared" si="23"/>
        <v>1.1274779082890602</v>
      </c>
      <c r="V79" s="174">
        <v>8.9</v>
      </c>
      <c r="W79" s="180">
        <v>-31.529382877296843</v>
      </c>
      <c r="X79" s="180">
        <v>137.81320475882146</v>
      </c>
      <c r="Y79" s="180">
        <v>22.850832126785704</v>
      </c>
      <c r="Z79" s="18">
        <v>7.7035482062780272</v>
      </c>
      <c r="AA79" s="247">
        <v>12.706289237668161</v>
      </c>
      <c r="AB79" s="32">
        <v>177.77930747051849</v>
      </c>
      <c r="AC79" s="284">
        <f t="shared" si="29"/>
        <v>-0.17735125266209864</v>
      </c>
      <c r="AD79" s="284">
        <f t="shared" si="30"/>
        <v>0.77519260660679146</v>
      </c>
      <c r="AE79" s="284">
        <f t="shared" si="31"/>
        <v>0.12853482473248529</v>
      </c>
      <c r="AF79" s="284">
        <f t="shared" si="32"/>
        <v>4.3332085808442708E-2</v>
      </c>
      <c r="AG79" s="284">
        <f t="shared" si="33"/>
        <v>7.147226197725666E-2</v>
      </c>
    </row>
    <row r="80" spans="1:33">
      <c r="A80" s="10">
        <v>218</v>
      </c>
      <c r="B80" s="176">
        <v>14</v>
      </c>
      <c r="C80" s="181" t="s">
        <v>384</v>
      </c>
      <c r="D80" s="32">
        <v>1200</v>
      </c>
      <c r="E80" s="17">
        <v>137</v>
      </c>
      <c r="F80" s="264">
        <f t="shared" si="24"/>
        <v>0.11416666666666667</v>
      </c>
      <c r="G80" s="189">
        <v>968</v>
      </c>
      <c r="H80" s="189">
        <v>111</v>
      </c>
      <c r="I80" s="265">
        <f t="shared" si="25"/>
        <v>0.11466942148760331</v>
      </c>
      <c r="J80" s="254">
        <f t="shared" si="26"/>
        <v>-0.18978102189781021</v>
      </c>
      <c r="K80" s="17">
        <v>2373.418525000001</v>
      </c>
      <c r="L80" s="17">
        <v>2488.7108966074634</v>
      </c>
      <c r="M80" s="32">
        <v>1722.2291833333338</v>
      </c>
      <c r="N80" s="16">
        <v>0.72563231692705066</v>
      </c>
      <c r="O80" s="262">
        <f t="shared" si="27"/>
        <v>15085.219124087595</v>
      </c>
      <c r="P80" s="26">
        <v>2067.326255168136</v>
      </c>
      <c r="Q80" s="40">
        <v>810.94390878826812</v>
      </c>
      <c r="R80" s="40">
        <v>351.71338372846361</v>
      </c>
      <c r="S80" s="189">
        <f t="shared" si="22"/>
        <v>2878.2701639564038</v>
      </c>
      <c r="T80" s="276">
        <f t="shared" si="28"/>
        <v>0.281746973909344</v>
      </c>
      <c r="U80" s="276">
        <f t="shared" si="23"/>
        <v>1.2127107518706177</v>
      </c>
      <c r="V80" s="174">
        <v>9.8000000000000007</v>
      </c>
      <c r="W80" s="180">
        <v>348.0514040942428</v>
      </c>
      <c r="X80" s="180">
        <v>202.26474384715937</v>
      </c>
      <c r="Y80" s="180">
        <v>282.43161909832537</v>
      </c>
      <c r="Z80" s="18">
        <v>348.13291666666669</v>
      </c>
      <c r="AA80" s="247">
        <v>446.11570833333332</v>
      </c>
      <c r="AB80" s="32">
        <v>161.43290451437738</v>
      </c>
      <c r="AC80" s="284">
        <f t="shared" si="29"/>
        <v>2.1560127728684022</v>
      </c>
      <c r="AD80" s="284">
        <f t="shared" si="30"/>
        <v>1.252933808355938</v>
      </c>
      <c r="AE80" s="284">
        <f t="shared" si="31"/>
        <v>1.7495294404070623</v>
      </c>
      <c r="AF80" s="284">
        <f t="shared" si="32"/>
        <v>2.1565177044538748</v>
      </c>
      <c r="AG80" s="284">
        <f t="shared" si="33"/>
        <v>2.7634744581678623</v>
      </c>
    </row>
    <row r="81" spans="1:33">
      <c r="A81" s="10">
        <v>224</v>
      </c>
      <c r="B81" s="177">
        <v>34</v>
      </c>
      <c r="C81" s="181" t="s">
        <v>385</v>
      </c>
      <c r="D81" s="32">
        <v>8603</v>
      </c>
      <c r="E81" s="17">
        <v>1336</v>
      </c>
      <c r="F81" s="264">
        <f t="shared" si="24"/>
        <v>0.15529466465186562</v>
      </c>
      <c r="G81" s="189">
        <v>8195</v>
      </c>
      <c r="H81" s="189">
        <v>954</v>
      </c>
      <c r="I81" s="265">
        <f t="shared" si="25"/>
        <v>0.1164124466137889</v>
      </c>
      <c r="J81" s="254">
        <f t="shared" si="26"/>
        <v>-0.2859281437125748</v>
      </c>
      <c r="K81" s="17">
        <v>2396.7763071021755</v>
      </c>
      <c r="L81" s="17">
        <v>2330.4727530192476</v>
      </c>
      <c r="M81" s="32">
        <v>2263.9693723119835</v>
      </c>
      <c r="N81" s="16">
        <v>0.94458934928693361</v>
      </c>
      <c r="O81" s="262">
        <f t="shared" si="27"/>
        <v>14578.539303892212</v>
      </c>
      <c r="P81" s="26">
        <v>2141.788056275424</v>
      </c>
      <c r="Q81" s="40">
        <v>716.33168793649281</v>
      </c>
      <c r="R81" s="40">
        <v>-100.86544372277406</v>
      </c>
      <c r="S81" s="189">
        <f t="shared" si="22"/>
        <v>2858.1197442119169</v>
      </c>
      <c r="T81" s="276">
        <f t="shared" si="28"/>
        <v>0.2506303976196807</v>
      </c>
      <c r="U81" s="276">
        <f t="shared" si="23"/>
        <v>1.1924849789872669</v>
      </c>
      <c r="V81" s="174">
        <v>8.6</v>
      </c>
      <c r="W81" s="180">
        <v>246.57985569081927</v>
      </c>
      <c r="X81" s="180">
        <v>282.94789700887168</v>
      </c>
      <c r="Y81" s="180">
        <v>277.32811201295857</v>
      </c>
      <c r="Z81" s="18">
        <v>289.96542833895154</v>
      </c>
      <c r="AA81" s="247">
        <v>246.85897710101125</v>
      </c>
      <c r="AB81" s="32">
        <v>200.90737955349536</v>
      </c>
      <c r="AC81" s="284">
        <f t="shared" si="29"/>
        <v>1.227331003165878</v>
      </c>
      <c r="AD81" s="284">
        <f t="shared" si="30"/>
        <v>1.4083499453216026</v>
      </c>
      <c r="AE81" s="284">
        <f t="shared" si="31"/>
        <v>1.3803779265316372</v>
      </c>
      <c r="AF81" s="284">
        <f t="shared" si="32"/>
        <v>1.4432791318237408</v>
      </c>
      <c r="AG81" s="284">
        <f t="shared" si="33"/>
        <v>1.2287203070869799</v>
      </c>
    </row>
    <row r="82" spans="1:33">
      <c r="A82" s="10">
        <v>226</v>
      </c>
      <c r="B82" s="176">
        <v>13</v>
      </c>
      <c r="C82" s="181" t="s">
        <v>386</v>
      </c>
      <c r="D82" s="32">
        <v>3665</v>
      </c>
      <c r="E82" s="17">
        <v>466</v>
      </c>
      <c r="F82" s="264">
        <f t="shared" si="24"/>
        <v>0.12714870395634378</v>
      </c>
      <c r="G82" s="189">
        <v>3064</v>
      </c>
      <c r="H82" s="189">
        <v>306</v>
      </c>
      <c r="I82" s="265">
        <f t="shared" si="25"/>
        <v>9.9869451697127937E-2</v>
      </c>
      <c r="J82" s="254">
        <f t="shared" si="26"/>
        <v>-0.3433476394849786</v>
      </c>
      <c r="K82" s="17">
        <v>2824.437495225101</v>
      </c>
      <c r="L82" s="17">
        <v>2910.7554154591348</v>
      </c>
      <c r="M82" s="32">
        <v>2088.2983246930421</v>
      </c>
      <c r="N82" s="16">
        <v>0.73936786642418151</v>
      </c>
      <c r="O82" s="262">
        <f t="shared" si="27"/>
        <v>16424.063004291846</v>
      </c>
      <c r="P82" s="26">
        <v>2269.9785136352866</v>
      </c>
      <c r="Q82" s="40">
        <v>1022.838991797213</v>
      </c>
      <c r="R82" s="40">
        <v>106.23984292155379</v>
      </c>
      <c r="S82" s="189">
        <f t="shared" si="22"/>
        <v>3292.8175054324997</v>
      </c>
      <c r="T82" s="276">
        <f t="shared" si="28"/>
        <v>0.31062729413632256</v>
      </c>
      <c r="U82" s="276">
        <f t="shared" si="23"/>
        <v>1.1658312534794013</v>
      </c>
      <c r="V82" s="174">
        <v>8.7999999999999989</v>
      </c>
      <c r="W82" s="180">
        <v>126.83629595700951</v>
      </c>
      <c r="X82" s="180">
        <v>57.061499029006633</v>
      </c>
      <c r="Y82" s="180">
        <v>61.216510961092069</v>
      </c>
      <c r="Z82" s="18">
        <v>243.49084856753069</v>
      </c>
      <c r="AA82" s="247">
        <v>122.76238744884039</v>
      </c>
      <c r="AB82" s="32">
        <v>165.32095207357509</v>
      </c>
      <c r="AC82" s="284">
        <f t="shared" si="29"/>
        <v>0.76721246984206692</v>
      </c>
      <c r="AD82" s="284">
        <f t="shared" si="30"/>
        <v>0.34515588201797776</v>
      </c>
      <c r="AE82" s="284">
        <f t="shared" si="31"/>
        <v>0.37028888470136584</v>
      </c>
      <c r="AF82" s="284">
        <f t="shared" si="32"/>
        <v>1.4728372025051402</v>
      </c>
      <c r="AG82" s="284">
        <f t="shared" si="33"/>
        <v>0.74257004879941491</v>
      </c>
    </row>
    <row r="83" spans="1:33">
      <c r="A83" s="10">
        <v>230</v>
      </c>
      <c r="B83" s="176">
        <v>4</v>
      </c>
      <c r="C83" s="181" t="s">
        <v>387</v>
      </c>
      <c r="D83" s="32">
        <v>2240</v>
      </c>
      <c r="E83" s="17">
        <v>301</v>
      </c>
      <c r="F83" s="264">
        <f t="shared" si="24"/>
        <v>0.13437499999999999</v>
      </c>
      <c r="G83" s="189">
        <v>2025</v>
      </c>
      <c r="H83" s="189">
        <v>241</v>
      </c>
      <c r="I83" s="265">
        <f t="shared" si="25"/>
        <v>0.11901234567901235</v>
      </c>
      <c r="J83" s="254">
        <f t="shared" si="26"/>
        <v>-0.19933554817275745</v>
      </c>
      <c r="K83" s="17">
        <v>2707.5999955357129</v>
      </c>
      <c r="L83" s="17">
        <v>2760.2873644355295</v>
      </c>
      <c r="M83" s="32">
        <v>1987.8415625000002</v>
      </c>
      <c r="N83" s="16">
        <v>0.73417106137448318</v>
      </c>
      <c r="O83" s="262">
        <f t="shared" si="27"/>
        <v>14793.239534883724</v>
      </c>
      <c r="P83" s="26">
        <v>2011.693290253776</v>
      </c>
      <c r="Q83" s="40">
        <v>914.93422835690376</v>
      </c>
      <c r="R83" s="40">
        <v>-43.352920880394755</v>
      </c>
      <c r="S83" s="189">
        <f t="shared" si="22"/>
        <v>2926.6275186106795</v>
      </c>
      <c r="T83" s="276">
        <f t="shared" si="28"/>
        <v>0.31262407755642191</v>
      </c>
      <c r="U83" s="276">
        <f t="shared" si="23"/>
        <v>1.080893604460075</v>
      </c>
      <c r="V83" s="174">
        <v>8.9</v>
      </c>
      <c r="W83" s="180">
        <v>-156.84068579156551</v>
      </c>
      <c r="X83" s="180">
        <v>-141.53222265282528</v>
      </c>
      <c r="Y83" s="180">
        <v>-147.15200764873816</v>
      </c>
      <c r="Z83" s="18">
        <v>-163.59723660714286</v>
      </c>
      <c r="AA83" s="247">
        <v>-205.20967857142855</v>
      </c>
      <c r="AB83" s="32">
        <v>160.63786933475615</v>
      </c>
      <c r="AC83" s="284">
        <f t="shared" si="29"/>
        <v>-0.97636184071093712</v>
      </c>
      <c r="AD83" s="284">
        <f t="shared" si="30"/>
        <v>-0.88106386893045585</v>
      </c>
      <c r="AE83" s="284">
        <f t="shared" si="31"/>
        <v>-0.9160480542859134</v>
      </c>
      <c r="AF83" s="284">
        <f t="shared" si="32"/>
        <v>-1.0184226003783681</v>
      </c>
      <c r="AG83" s="284">
        <f t="shared" si="33"/>
        <v>-1.2774676321421345</v>
      </c>
    </row>
    <row r="84" spans="1:33">
      <c r="A84" s="10">
        <v>231</v>
      </c>
      <c r="B84" s="176">
        <v>15</v>
      </c>
      <c r="C84" s="181" t="s">
        <v>388</v>
      </c>
      <c r="D84" s="32">
        <v>1256</v>
      </c>
      <c r="E84" s="17">
        <v>161</v>
      </c>
      <c r="F84" s="264">
        <f t="shared" si="24"/>
        <v>0.12818471337579618</v>
      </c>
      <c r="G84" s="189">
        <v>1319</v>
      </c>
      <c r="H84" s="189">
        <v>138</v>
      </c>
      <c r="I84" s="265">
        <f t="shared" si="25"/>
        <v>0.10462471569370735</v>
      </c>
      <c r="J84" s="254">
        <f t="shared" si="26"/>
        <v>-0.1428571428571429</v>
      </c>
      <c r="K84" s="17">
        <v>2812.731727707006</v>
      </c>
      <c r="L84" s="17">
        <v>2547.2966165239027</v>
      </c>
      <c r="M84" s="32">
        <v>2557.1287022292995</v>
      </c>
      <c r="N84" s="16">
        <v>0.90912641153798224</v>
      </c>
      <c r="O84" s="262">
        <f t="shared" si="27"/>
        <v>19948.78043478261</v>
      </c>
      <c r="P84" s="26">
        <v>3706.0777839013454</v>
      </c>
      <c r="Q84" s="40">
        <v>-748.57114963732886</v>
      </c>
      <c r="R84" s="40">
        <v>-1151.5254908287036</v>
      </c>
      <c r="S84" s="189">
        <f t="shared" si="22"/>
        <v>2957.5066342640166</v>
      </c>
      <c r="T84" s="276">
        <f t="shared" si="28"/>
        <v>-0.2531088657468431</v>
      </c>
      <c r="U84" s="276">
        <f t="shared" si="23"/>
        <v>1.0514712815057674</v>
      </c>
      <c r="V84" s="174">
        <v>10.3</v>
      </c>
      <c r="W84" s="180">
        <v>-347.71448107875858</v>
      </c>
      <c r="X84" s="180">
        <v>79.985469035610365</v>
      </c>
      <c r="Y84" s="180">
        <v>-293.33426607467595</v>
      </c>
      <c r="Z84" s="18">
        <v>46.229896496815286</v>
      </c>
      <c r="AA84" s="247">
        <v>-758.7540525477707</v>
      </c>
      <c r="AB84" s="32">
        <v>218.19638784927258</v>
      </c>
      <c r="AC84" s="284">
        <f t="shared" si="29"/>
        <v>-1.5935849557645085</v>
      </c>
      <c r="AD84" s="284">
        <f t="shared" si="30"/>
        <v>0.36657558735969248</v>
      </c>
      <c r="AE84" s="284">
        <f t="shared" si="31"/>
        <v>-1.3443589463878187</v>
      </c>
      <c r="AF84" s="284">
        <f t="shared" si="32"/>
        <v>0.21187287723915182</v>
      </c>
      <c r="AG84" s="284">
        <f t="shared" si="33"/>
        <v>-3.4773905289023794</v>
      </c>
    </row>
    <row r="85" spans="1:33">
      <c r="A85" s="325">
        <v>232</v>
      </c>
      <c r="B85" s="326">
        <v>14</v>
      </c>
      <c r="C85" s="327" t="s">
        <v>389</v>
      </c>
      <c r="D85" s="328">
        <v>12750</v>
      </c>
      <c r="E85" s="329">
        <v>2013</v>
      </c>
      <c r="F85" s="330">
        <f t="shared" si="24"/>
        <v>0.15788235294117647</v>
      </c>
      <c r="G85" s="331">
        <v>11226</v>
      </c>
      <c r="H85" s="331">
        <v>1454</v>
      </c>
      <c r="I85" s="332">
        <f t="shared" si="25"/>
        <v>0.12952075538927491</v>
      </c>
      <c r="J85" s="333">
        <f t="shared" si="26"/>
        <v>-0.2776949826130154</v>
      </c>
      <c r="K85" s="329">
        <v>2798.2434486274487</v>
      </c>
      <c r="L85" s="329">
        <v>2781.9904300886487</v>
      </c>
      <c r="M85" s="328">
        <v>2173.8465074509804</v>
      </c>
      <c r="N85" s="334">
        <v>0.77686110853480672</v>
      </c>
      <c r="O85" s="335">
        <f t="shared" si="27"/>
        <v>13768.774451068057</v>
      </c>
      <c r="P85" s="336">
        <v>2291.3227713600836</v>
      </c>
      <c r="Q85" s="337">
        <v>762.99450697562918</v>
      </c>
      <c r="R85" s="337">
        <v>-71.058083015721152</v>
      </c>
      <c r="S85" s="331">
        <f t="shared" si="22"/>
        <v>3054.3172783357127</v>
      </c>
      <c r="T85" s="338">
        <f t="shared" si="28"/>
        <v>0.24980852918835672</v>
      </c>
      <c r="U85" s="338">
        <f t="shared" si="23"/>
        <v>1.0915123485177352</v>
      </c>
      <c r="V85" s="339">
        <v>9.4</v>
      </c>
      <c r="W85" s="340">
        <v>-56.861874686775252</v>
      </c>
      <c r="X85" s="340">
        <v>-28.015045993324588</v>
      </c>
      <c r="Y85" s="340">
        <v>-33.63483098923794</v>
      </c>
      <c r="Z85" s="341">
        <v>175.46327764705882</v>
      </c>
      <c r="AA85" s="342">
        <v>218.1592925490196</v>
      </c>
      <c r="AB85" s="328">
        <v>177.14603019783857</v>
      </c>
      <c r="AC85" s="343">
        <f t="shared" si="29"/>
        <v>-0.32098870419659592</v>
      </c>
      <c r="AD85" s="343">
        <f t="shared" si="30"/>
        <v>-0.15814662040146812</v>
      </c>
      <c r="AE85" s="343">
        <f t="shared" si="31"/>
        <v>-0.18987064486669109</v>
      </c>
      <c r="AF85" s="343">
        <f t="shared" si="32"/>
        <v>0.99050076059339043</v>
      </c>
      <c r="AG85" s="343">
        <f t="shared" si="33"/>
        <v>1.2315223338924219</v>
      </c>
    </row>
    <row r="86" spans="1:33">
      <c r="A86" s="10">
        <v>233</v>
      </c>
      <c r="B86" s="176">
        <v>14</v>
      </c>
      <c r="C86" s="181" t="s">
        <v>390</v>
      </c>
      <c r="D86" s="32">
        <v>15116</v>
      </c>
      <c r="E86" s="17">
        <v>2359</v>
      </c>
      <c r="F86" s="264">
        <f t="shared" si="24"/>
        <v>0.15605980418100027</v>
      </c>
      <c r="G86" s="189">
        <v>13024</v>
      </c>
      <c r="H86" s="189">
        <v>1581</v>
      </c>
      <c r="I86" s="265">
        <f t="shared" si="25"/>
        <v>0.12139127764127765</v>
      </c>
      <c r="J86" s="254">
        <f t="shared" si="26"/>
        <v>-0.32980076303518435</v>
      </c>
      <c r="K86" s="17">
        <v>2849.5628148981186</v>
      </c>
      <c r="L86" s="17">
        <v>2893.2122543256528</v>
      </c>
      <c r="M86" s="32">
        <v>2094.9375965863987</v>
      </c>
      <c r="N86" s="16">
        <v>0.73517859849715217</v>
      </c>
      <c r="O86" s="262">
        <f t="shared" si="27"/>
        <v>13423.940953793983</v>
      </c>
      <c r="P86" s="26">
        <v>2177.818577273144</v>
      </c>
      <c r="Q86" s="40">
        <v>1004.4162434817247</v>
      </c>
      <c r="R86" s="40">
        <v>100.00867433459439</v>
      </c>
      <c r="S86" s="189">
        <f t="shared" si="22"/>
        <v>3182.2348207548685</v>
      </c>
      <c r="T86" s="276">
        <f t="shared" si="28"/>
        <v>0.31563234646633143</v>
      </c>
      <c r="U86" s="276">
        <f t="shared" si="23"/>
        <v>1.1167449280701833</v>
      </c>
      <c r="V86" s="174">
        <v>9.1</v>
      </c>
      <c r="W86" s="180">
        <v>106.82669743048049</v>
      </c>
      <c r="X86" s="180">
        <v>76.303132975240374</v>
      </c>
      <c r="Y86" s="180">
        <v>70.683347979327365</v>
      </c>
      <c r="Z86" s="18">
        <v>121.89739944429743</v>
      </c>
      <c r="AA86" s="247">
        <v>91.716356840433974</v>
      </c>
      <c r="AB86" s="32">
        <v>183.23037327823127</v>
      </c>
      <c r="AC86" s="284">
        <f t="shared" si="29"/>
        <v>0.58301850025850521</v>
      </c>
      <c r="AD86" s="284">
        <f t="shared" si="30"/>
        <v>0.41643277590978739</v>
      </c>
      <c r="AE86" s="284">
        <f t="shared" si="31"/>
        <v>0.38576217858813322</v>
      </c>
      <c r="AF86" s="284">
        <f t="shared" si="32"/>
        <v>0.66526852106118306</v>
      </c>
      <c r="AG86" s="284">
        <f t="shared" si="33"/>
        <v>0.50055214754796529</v>
      </c>
    </row>
    <row r="87" spans="1:33">
      <c r="A87" s="10">
        <v>235</v>
      </c>
      <c r="B87" s="177">
        <v>34</v>
      </c>
      <c r="C87" s="181" t="s">
        <v>391</v>
      </c>
      <c r="D87" s="32">
        <v>10284</v>
      </c>
      <c r="E87" s="17">
        <v>2000</v>
      </c>
      <c r="F87" s="264">
        <f t="shared" si="24"/>
        <v>0.19447685725398678</v>
      </c>
      <c r="G87" s="189">
        <v>11626</v>
      </c>
      <c r="H87" s="189">
        <v>2051</v>
      </c>
      <c r="I87" s="265">
        <f t="shared" si="25"/>
        <v>0.176414932048856</v>
      </c>
      <c r="J87" s="254">
        <f t="shared" si="26"/>
        <v>2.5500000000000078E-2</v>
      </c>
      <c r="K87" s="17">
        <v>4002.2554297938555</v>
      </c>
      <c r="L87" s="17">
        <v>3922.1061126478203</v>
      </c>
      <c r="M87" s="32">
        <v>3509.2206651108522</v>
      </c>
      <c r="N87" s="16">
        <v>0.87681076999415852</v>
      </c>
      <c r="O87" s="262">
        <f t="shared" si="27"/>
        <v>18044.412660000005</v>
      </c>
      <c r="P87" s="26">
        <v>2617.3464169380823</v>
      </c>
      <c r="Q87" s="40">
        <v>2090.6021379392878</v>
      </c>
      <c r="R87" s="40">
        <v>1206.5915726558794</v>
      </c>
      <c r="S87" s="189">
        <f t="shared" si="22"/>
        <v>4707.94855487737</v>
      </c>
      <c r="T87" s="276">
        <f t="shared" si="28"/>
        <v>0.44405798270107533</v>
      </c>
      <c r="U87" s="276">
        <f t="shared" si="23"/>
        <v>1.1763238597492172</v>
      </c>
      <c r="V87" s="174">
        <v>4.4000000000000004</v>
      </c>
      <c r="W87" s="180">
        <v>694.17739677173017</v>
      </c>
      <c r="X87" s="180">
        <v>385.79351659910697</v>
      </c>
      <c r="Y87" s="180">
        <v>628.55761177581269</v>
      </c>
      <c r="Z87" s="18">
        <v>1182.3373366394399</v>
      </c>
      <c r="AA87" s="247">
        <v>304.41397705173085</v>
      </c>
      <c r="AB87" s="32">
        <v>431.84264908141876</v>
      </c>
      <c r="AC87" s="284">
        <f t="shared" si="29"/>
        <v>1.6074776269743829</v>
      </c>
      <c r="AD87" s="284">
        <f t="shared" si="30"/>
        <v>0.89336594572059103</v>
      </c>
      <c r="AE87" s="284">
        <f t="shared" si="31"/>
        <v>1.455524629428868</v>
      </c>
      <c r="AF87" s="284">
        <f t="shared" si="32"/>
        <v>2.7378892269080266</v>
      </c>
      <c r="AG87" s="284">
        <f t="shared" si="33"/>
        <v>0.70491874227628049</v>
      </c>
    </row>
    <row r="88" spans="1:33">
      <c r="A88" s="10">
        <v>236</v>
      </c>
      <c r="B88" s="176">
        <v>16</v>
      </c>
      <c r="C88" s="181" t="s">
        <v>392</v>
      </c>
      <c r="D88" s="32">
        <v>4198</v>
      </c>
      <c r="E88" s="17">
        <v>802</v>
      </c>
      <c r="F88" s="264">
        <f t="shared" si="24"/>
        <v>0.19104335397808481</v>
      </c>
      <c r="G88" s="189">
        <v>3812</v>
      </c>
      <c r="H88" s="189">
        <v>614</v>
      </c>
      <c r="I88" s="265">
        <f t="shared" si="25"/>
        <v>0.16107030430220357</v>
      </c>
      <c r="J88" s="254">
        <f t="shared" si="26"/>
        <v>-0.23441396508728185</v>
      </c>
      <c r="K88" s="17">
        <v>2934.8187636969965</v>
      </c>
      <c r="L88" s="17">
        <v>2877.431381544437</v>
      </c>
      <c r="M88" s="32">
        <v>2287.1629537875178</v>
      </c>
      <c r="N88" s="16">
        <v>0.77931999824969589</v>
      </c>
      <c r="O88" s="262">
        <f t="shared" si="27"/>
        <v>11971.95770573566</v>
      </c>
      <c r="P88" s="26">
        <v>2121.9301224060209</v>
      </c>
      <c r="Q88" s="40">
        <v>1314.8333683270582</v>
      </c>
      <c r="R88" s="40">
        <v>-102.09847682584335</v>
      </c>
      <c r="S88" s="189">
        <f t="shared" si="22"/>
        <v>3436.7634907330794</v>
      </c>
      <c r="T88" s="276">
        <f t="shared" si="28"/>
        <v>0.38257895018740362</v>
      </c>
      <c r="U88" s="276">
        <f t="shared" si="23"/>
        <v>1.1710309110889636</v>
      </c>
      <c r="V88" s="174">
        <v>9.4</v>
      </c>
      <c r="W88" s="180">
        <v>326.0662017369491</v>
      </c>
      <c r="X88" s="180">
        <v>404.13397233466128</v>
      </c>
      <c r="Y88" s="180">
        <v>380.44641674103167</v>
      </c>
      <c r="Z88" s="18">
        <v>558.28061457837066</v>
      </c>
      <c r="AA88" s="247">
        <v>29.98615292996665</v>
      </c>
      <c r="AB88" s="32">
        <v>178.58953097747641</v>
      </c>
      <c r="AC88" s="284">
        <f t="shared" si="29"/>
        <v>1.8257856434936959</v>
      </c>
      <c r="AD88" s="284">
        <f t="shared" si="30"/>
        <v>2.2629208449269647</v>
      </c>
      <c r="AE88" s="284">
        <f t="shared" si="31"/>
        <v>2.1302839794624542</v>
      </c>
      <c r="AF88" s="284">
        <f t="shared" si="32"/>
        <v>3.1260545426303885</v>
      </c>
      <c r="AG88" s="284">
        <f t="shared" si="33"/>
        <v>0.16790543525056059</v>
      </c>
    </row>
    <row r="89" spans="1:33">
      <c r="A89" s="10">
        <v>239</v>
      </c>
      <c r="B89" s="176">
        <v>11</v>
      </c>
      <c r="C89" s="181" t="s">
        <v>393</v>
      </c>
      <c r="D89" s="32">
        <v>2029</v>
      </c>
      <c r="E89" s="17">
        <v>229</v>
      </c>
      <c r="F89" s="264">
        <f t="shared" si="24"/>
        <v>0.11286347954657466</v>
      </c>
      <c r="G89" s="189">
        <v>1763</v>
      </c>
      <c r="H89" s="189">
        <v>176</v>
      </c>
      <c r="I89" s="265">
        <f t="shared" si="25"/>
        <v>9.9829835507657408E-2</v>
      </c>
      <c r="J89" s="254">
        <f t="shared" si="26"/>
        <v>-0.23144104803493448</v>
      </c>
      <c r="K89" s="17">
        <v>2648.9181665845272</v>
      </c>
      <c r="L89" s="17">
        <v>2469.1267236360491</v>
      </c>
      <c r="M89" s="32">
        <v>1994.1003745687528</v>
      </c>
      <c r="N89" s="16">
        <v>0.75279802891756153</v>
      </c>
      <c r="O89" s="262">
        <f t="shared" si="27"/>
        <v>17668.251790393013</v>
      </c>
      <c r="P89" s="26">
        <v>3275.6031808624102</v>
      </c>
      <c r="Q89" s="40">
        <v>619.3179472721655</v>
      </c>
      <c r="R89" s="40">
        <v>-24.965242830973807</v>
      </c>
      <c r="S89" s="189">
        <f t="shared" si="22"/>
        <v>3894.9211281345756</v>
      </c>
      <c r="T89" s="276">
        <f t="shared" si="28"/>
        <v>0.15900654388058949</v>
      </c>
      <c r="U89" s="276">
        <f t="shared" si="23"/>
        <v>1.4703818250288285</v>
      </c>
      <c r="V89" s="174">
        <v>7.9</v>
      </c>
      <c r="W89" s="180">
        <v>2.7853619211788039</v>
      </c>
      <c r="X89" s="180">
        <v>123.06313383028906</v>
      </c>
      <c r="Y89" s="180">
        <v>57.165576925261362</v>
      </c>
      <c r="Z89" s="18">
        <v>222.53363233119762</v>
      </c>
      <c r="AA89" s="247">
        <v>-238.37965007392805</v>
      </c>
      <c r="AB89" s="32">
        <v>164.28582542885468</v>
      </c>
      <c r="AC89" s="284">
        <f t="shared" si="29"/>
        <v>1.695436544149713E-2</v>
      </c>
      <c r="AD89" s="284">
        <f t="shared" si="30"/>
        <v>0.7490794382841176</v>
      </c>
      <c r="AE89" s="284">
        <f t="shared" si="31"/>
        <v>0.34796414587829055</v>
      </c>
      <c r="AF89" s="284">
        <f t="shared" si="32"/>
        <v>1.3545516282387224</v>
      </c>
      <c r="AG89" s="284">
        <f t="shared" si="33"/>
        <v>-1.4510055840280651</v>
      </c>
    </row>
    <row r="90" spans="1:33" s="325" customFormat="1">
      <c r="A90" s="10">
        <v>240</v>
      </c>
      <c r="B90" s="176">
        <v>19</v>
      </c>
      <c r="C90" s="181" t="s">
        <v>394</v>
      </c>
      <c r="D90" s="32">
        <v>19499</v>
      </c>
      <c r="E90" s="17">
        <v>2880</v>
      </c>
      <c r="F90" s="264">
        <f t="shared" si="24"/>
        <v>0.1476998820452331</v>
      </c>
      <c r="G90" s="189">
        <v>17391</v>
      </c>
      <c r="H90" s="189">
        <v>2086</v>
      </c>
      <c r="I90" s="265">
        <f t="shared" si="25"/>
        <v>0.1199470990742338</v>
      </c>
      <c r="J90" s="254">
        <f t="shared" si="26"/>
        <v>-0.27569444444444446</v>
      </c>
      <c r="K90" s="17">
        <v>2580.8658469665124</v>
      </c>
      <c r="L90" s="17">
        <v>2477.8571545435425</v>
      </c>
      <c r="M90" s="32">
        <v>2115.582595004872</v>
      </c>
      <c r="N90" s="16">
        <v>0.81971815679279758</v>
      </c>
      <c r="O90" s="262">
        <f t="shared" si="27"/>
        <v>14323.522576388887</v>
      </c>
      <c r="P90" s="26">
        <v>2850.0121443268667</v>
      </c>
      <c r="Q90" s="40">
        <v>-131.54375502293325</v>
      </c>
      <c r="R90" s="40">
        <v>-704.86342557501041</v>
      </c>
      <c r="S90" s="189">
        <f t="shared" si="22"/>
        <v>2718.4683893039337</v>
      </c>
      <c r="T90" s="276">
        <f t="shared" si="28"/>
        <v>-4.8388922063800473E-2</v>
      </c>
      <c r="U90" s="276">
        <f t="shared" si="23"/>
        <v>1.0533164257643055</v>
      </c>
      <c r="V90" s="174">
        <v>9.6</v>
      </c>
      <c r="W90" s="180">
        <v>-263.6359537089948</v>
      </c>
      <c r="X90" s="180">
        <v>-5.3095241056452274</v>
      </c>
      <c r="Y90" s="180">
        <v>-209.25573870491223</v>
      </c>
      <c r="Z90" s="18">
        <v>-195.95303348889686</v>
      </c>
      <c r="AA90" s="247">
        <v>298.37721678034768</v>
      </c>
      <c r="AB90" s="32">
        <v>211.38254314252549</v>
      </c>
      <c r="AC90" s="284">
        <f t="shared" si="29"/>
        <v>-1.2471983248457619</v>
      </c>
      <c r="AD90" s="284">
        <f t="shared" si="30"/>
        <v>-2.5118082253676267E-2</v>
      </c>
      <c r="AE90" s="284">
        <f t="shared" si="31"/>
        <v>-0.98993859944158558</v>
      </c>
      <c r="AF90" s="284">
        <f t="shared" si="32"/>
        <v>-0.92700669873564145</v>
      </c>
      <c r="AG90" s="284">
        <f t="shared" si="33"/>
        <v>1.4115508894183646</v>
      </c>
    </row>
    <row r="91" spans="1:33">
      <c r="A91" s="10">
        <v>241</v>
      </c>
      <c r="B91" s="176">
        <v>19</v>
      </c>
      <c r="C91" s="181" t="s">
        <v>395</v>
      </c>
      <c r="D91" s="32">
        <v>7771</v>
      </c>
      <c r="E91" s="17">
        <v>1368</v>
      </c>
      <c r="F91" s="264">
        <f t="shared" si="24"/>
        <v>0.17603911980440098</v>
      </c>
      <c r="G91" s="189">
        <v>7080</v>
      </c>
      <c r="H91" s="189">
        <v>1027</v>
      </c>
      <c r="I91" s="265">
        <f t="shared" si="25"/>
        <v>0.14505649717514124</v>
      </c>
      <c r="J91" s="254">
        <f t="shared" si="26"/>
        <v>-0.2492690058479532</v>
      </c>
      <c r="K91" s="17">
        <v>2639.7303474456321</v>
      </c>
      <c r="L91" s="17">
        <v>9732.5523593252092</v>
      </c>
      <c r="M91" s="32">
        <v>2077.2448989834002</v>
      </c>
      <c r="N91" s="16">
        <v>0.7869155654453388</v>
      </c>
      <c r="O91" s="262">
        <f t="shared" si="27"/>
        <v>11799.905051169593</v>
      </c>
      <c r="P91" s="26">
        <v>2711.5701005615606</v>
      </c>
      <c r="Q91" s="40">
        <v>216.83515119932883</v>
      </c>
      <c r="R91" s="40">
        <v>-422.73773863356035</v>
      </c>
      <c r="S91" s="189">
        <f t="shared" si="22"/>
        <v>2928.4052517608893</v>
      </c>
      <c r="T91" s="276">
        <f t="shared" si="28"/>
        <v>7.4045472725792635E-2</v>
      </c>
      <c r="U91" s="276">
        <f t="shared" si="23"/>
        <v>1.1093577245852393</v>
      </c>
      <c r="V91" s="174">
        <v>8.6</v>
      </c>
      <c r="W91" s="180">
        <v>14.144784802857851</v>
      </c>
      <c r="X91" s="180">
        <v>-6883.82017832164</v>
      </c>
      <c r="Y91" s="180">
        <v>68.524999806940414</v>
      </c>
      <c r="Z91" s="18">
        <v>58.375528246042975</v>
      </c>
      <c r="AA91" s="247">
        <v>496.11040792690773</v>
      </c>
      <c r="AB91" s="32">
        <v>231.43679889267656</v>
      </c>
      <c r="AC91" s="284">
        <f t="shared" si="29"/>
        <v>6.1117267740197039E-2</v>
      </c>
      <c r="AD91" s="284">
        <f t="shared" si="30"/>
        <v>-29.743844588491097</v>
      </c>
      <c r="AE91" s="284">
        <f t="shared" si="31"/>
        <v>0.29608515212274988</v>
      </c>
      <c r="AF91" s="284">
        <f t="shared" si="32"/>
        <v>0.25223096986021343</v>
      </c>
      <c r="AG91" s="284">
        <f t="shared" si="33"/>
        <v>2.1436107408181333</v>
      </c>
    </row>
    <row r="92" spans="1:33">
      <c r="A92" s="10">
        <v>244</v>
      </c>
      <c r="B92" s="176">
        <v>17</v>
      </c>
      <c r="C92" s="181" t="s">
        <v>396</v>
      </c>
      <c r="D92" s="32">
        <v>19300</v>
      </c>
      <c r="E92" s="17">
        <v>4782</v>
      </c>
      <c r="F92" s="264">
        <f t="shared" si="24"/>
        <v>0.24777202072538859</v>
      </c>
      <c r="G92" s="189">
        <v>22220</v>
      </c>
      <c r="H92" s="189">
        <v>4836</v>
      </c>
      <c r="I92" s="265">
        <f t="shared" si="25"/>
        <v>0.21764176417641765</v>
      </c>
      <c r="J92" s="254">
        <f t="shared" si="26"/>
        <v>1.129234629861986E-2</v>
      </c>
      <c r="K92" s="17">
        <v>3014.1910139896358</v>
      </c>
      <c r="L92" s="17">
        <v>2991.9873303598174</v>
      </c>
      <c r="M92" s="32">
        <v>2692.6794580310884</v>
      </c>
      <c r="N92" s="16">
        <v>0.89333404735588107</v>
      </c>
      <c r="O92" s="262">
        <f t="shared" si="27"/>
        <v>10867.568703471352</v>
      </c>
      <c r="P92" s="26">
        <v>2309.0616785993343</v>
      </c>
      <c r="Q92" s="40">
        <v>1151.6460014120162</v>
      </c>
      <c r="R92" s="40">
        <v>-48.577567587343651</v>
      </c>
      <c r="S92" s="189">
        <f t="shared" si="22"/>
        <v>3460.7076800113505</v>
      </c>
      <c r="T92" s="276">
        <f t="shared" si="28"/>
        <v>0.33277760154773861</v>
      </c>
      <c r="U92" s="276">
        <f t="shared" si="23"/>
        <v>1.1481381451770363</v>
      </c>
      <c r="V92" s="174">
        <v>7.9</v>
      </c>
      <c r="W92" s="180">
        <v>86.295266159636981</v>
      </c>
      <c r="X92" s="180">
        <v>123.7556956973668</v>
      </c>
      <c r="Y92" s="180">
        <v>118.13591070145361</v>
      </c>
      <c r="Z92" s="18">
        <v>162.10030103626943</v>
      </c>
      <c r="AA92" s="247">
        <v>99.597343005181344</v>
      </c>
      <c r="AB92" s="32">
        <v>231.16538026725706</v>
      </c>
      <c r="AC92" s="284">
        <f t="shared" si="29"/>
        <v>0.37330531959356761</v>
      </c>
      <c r="AD92" s="284">
        <f t="shared" si="30"/>
        <v>0.53535566421879099</v>
      </c>
      <c r="AE92" s="284">
        <f t="shared" si="31"/>
        <v>0.51104499542653503</v>
      </c>
      <c r="AF92" s="284">
        <f t="shared" si="32"/>
        <v>0.70123087137382134</v>
      </c>
      <c r="AG92" s="284">
        <f t="shared" si="33"/>
        <v>0.43084887057929672</v>
      </c>
    </row>
    <row r="93" spans="1:33">
      <c r="A93" s="10">
        <v>245</v>
      </c>
      <c r="B93" s="177">
        <v>35</v>
      </c>
      <c r="C93" s="181" t="s">
        <v>397</v>
      </c>
      <c r="D93" s="32">
        <v>37676</v>
      </c>
      <c r="E93" s="17">
        <v>6424</v>
      </c>
      <c r="F93" s="264">
        <f t="shared" si="24"/>
        <v>0.17050642318717485</v>
      </c>
      <c r="G93" s="189">
        <v>40919</v>
      </c>
      <c r="H93" s="189">
        <v>6084</v>
      </c>
      <c r="I93" s="265">
        <f t="shared" si="25"/>
        <v>0.14868398543463918</v>
      </c>
      <c r="J93" s="254">
        <f t="shared" si="26"/>
        <v>-5.2926525529265245E-2</v>
      </c>
      <c r="K93" s="17">
        <v>2603.0347725342399</v>
      </c>
      <c r="L93" s="17">
        <v>2635.3771887907856</v>
      </c>
      <c r="M93" s="32">
        <v>2164.6676990657188</v>
      </c>
      <c r="N93" s="16">
        <v>0.83159384650027568</v>
      </c>
      <c r="O93" s="262">
        <f t="shared" si="27"/>
        <v>12695.519961083441</v>
      </c>
      <c r="P93" s="26">
        <v>2294.5123824479501</v>
      </c>
      <c r="Q93" s="40">
        <v>377.64786302145154</v>
      </c>
      <c r="R93" s="40">
        <v>-117.10314704338444</v>
      </c>
      <c r="S93" s="189">
        <f t="shared" si="22"/>
        <v>2672.1602454694016</v>
      </c>
      <c r="T93" s="276">
        <f t="shared" si="28"/>
        <v>0.14132680241080098</v>
      </c>
      <c r="U93" s="276">
        <f t="shared" si="23"/>
        <v>1.0265557239820746</v>
      </c>
      <c r="V93" s="174">
        <v>6.9</v>
      </c>
      <c r="W93" s="180">
        <v>-295.06917191228553</v>
      </c>
      <c r="X93" s="180">
        <v>-280.42726871111972</v>
      </c>
      <c r="Y93" s="180">
        <v>-286.04705370703283</v>
      </c>
      <c r="Z93" s="18">
        <v>-326.56242010829175</v>
      </c>
      <c r="AA93" s="247">
        <v>196.36662729589128</v>
      </c>
      <c r="AB93" s="32">
        <v>247.62287957867085</v>
      </c>
      <c r="AC93" s="284">
        <f t="shared" si="29"/>
        <v>-1.1916070615701762</v>
      </c>
      <c r="AD93" s="284">
        <f t="shared" si="30"/>
        <v>-1.1324772136898875</v>
      </c>
      <c r="AE93" s="284">
        <f t="shared" si="31"/>
        <v>-1.1551721480411685</v>
      </c>
      <c r="AF93" s="284">
        <f t="shared" si="32"/>
        <v>-1.3187893649566476</v>
      </c>
      <c r="AG93" s="284">
        <f t="shared" si="33"/>
        <v>0.79300679981594657</v>
      </c>
    </row>
    <row r="94" spans="1:33">
      <c r="A94" s="10">
        <v>249</v>
      </c>
      <c r="B94" s="176">
        <v>13</v>
      </c>
      <c r="C94" s="181" t="s">
        <v>398</v>
      </c>
      <c r="D94" s="32">
        <v>9250</v>
      </c>
      <c r="E94" s="17">
        <v>1269</v>
      </c>
      <c r="F94" s="264">
        <f t="shared" si="24"/>
        <v>0.13718918918918918</v>
      </c>
      <c r="G94" s="189">
        <v>8140</v>
      </c>
      <c r="H94" s="189">
        <v>916</v>
      </c>
      <c r="I94" s="265">
        <f t="shared" si="25"/>
        <v>0.11253071253071253</v>
      </c>
      <c r="J94" s="254">
        <f t="shared" si="26"/>
        <v>-0.27817178881008664</v>
      </c>
      <c r="K94" s="17">
        <v>3218</v>
      </c>
      <c r="L94" s="17">
        <v>3098.3164358473491</v>
      </c>
      <c r="M94" s="32"/>
      <c r="N94" s="16">
        <v>0</v>
      </c>
      <c r="O94" s="262">
        <f t="shared" si="27"/>
        <v>0</v>
      </c>
      <c r="P94" s="26">
        <v>2319.7475786202913</v>
      </c>
      <c r="Q94" s="40">
        <v>740.65166840342738</v>
      </c>
      <c r="R94" s="40">
        <v>51.552880455570495</v>
      </c>
      <c r="S94" s="189">
        <f t="shared" si="22"/>
        <v>3060.3992470237185</v>
      </c>
      <c r="T94" s="276">
        <f t="shared" si="28"/>
        <v>0.24201145295788501</v>
      </c>
      <c r="U94" s="276">
        <f t="shared" si="23"/>
        <v>0.95102524767673047</v>
      </c>
      <c r="V94" s="174">
        <v>9.1</v>
      </c>
      <c r="W94" s="180">
        <v>-311.73823783645759</v>
      </c>
      <c r="X94" s="180">
        <v>-398.932467270475</v>
      </c>
      <c r="Y94" s="180">
        <v>-377.35802283237501</v>
      </c>
      <c r="Z94" s="18">
        <v>-489.16398378378375</v>
      </c>
      <c r="AA94" s="247">
        <v>214.56423135135134</v>
      </c>
      <c r="AB94" s="32">
        <v>184.84113139941942</v>
      </c>
      <c r="AC94" s="284">
        <f t="shared" si="29"/>
        <v>-1.686519853434725</v>
      </c>
      <c r="AD94" s="284">
        <f t="shared" si="30"/>
        <v>-2.1582451062173496</v>
      </c>
      <c r="AE94" s="284">
        <f t="shared" si="31"/>
        <v>-2.0415262554141687</v>
      </c>
      <c r="AF94" s="284">
        <f t="shared" si="32"/>
        <v>-2.6464022378588417</v>
      </c>
      <c r="AG94" s="284">
        <f t="shared" si="33"/>
        <v>1.1608034950170472</v>
      </c>
    </row>
    <row r="95" spans="1:33">
      <c r="A95" s="10">
        <v>250</v>
      </c>
      <c r="B95" s="176">
        <v>6</v>
      </c>
      <c r="C95" s="181" t="s">
        <v>399</v>
      </c>
      <c r="D95" s="32">
        <v>1771</v>
      </c>
      <c r="E95" s="17">
        <v>227</v>
      </c>
      <c r="F95" s="264">
        <f t="shared" si="24"/>
        <v>0.12817617165443251</v>
      </c>
      <c r="G95" s="189">
        <v>1408</v>
      </c>
      <c r="H95" s="189">
        <v>113</v>
      </c>
      <c r="I95" s="265">
        <f t="shared" si="25"/>
        <v>8.0255681818181823E-2</v>
      </c>
      <c r="J95" s="254">
        <f t="shared" si="26"/>
        <v>-0.50220264317180618</v>
      </c>
      <c r="K95" s="17">
        <v>2499.2253529079599</v>
      </c>
      <c r="L95" s="17">
        <v>2531.6348573264663</v>
      </c>
      <c r="M95" s="32">
        <v>1766.5238848108418</v>
      </c>
      <c r="N95" s="16">
        <v>0.70682857100317609</v>
      </c>
      <c r="O95" s="262">
        <f t="shared" si="27"/>
        <v>13781.999118942735</v>
      </c>
      <c r="P95" s="26">
        <v>2078.4736116376425</v>
      </c>
      <c r="Q95" s="40">
        <v>617.12430977131214</v>
      </c>
      <c r="R95" s="40">
        <v>-14.574831785193071</v>
      </c>
      <c r="S95" s="189">
        <f t="shared" si="22"/>
        <v>2695.5979214089548</v>
      </c>
      <c r="T95" s="276">
        <f t="shared" si="28"/>
        <v>0.22893781927563928</v>
      </c>
      <c r="U95" s="276">
        <f t="shared" si="23"/>
        <v>1.0785733740546872</v>
      </c>
      <c r="V95" s="174">
        <v>8.9</v>
      </c>
      <c r="W95" s="180">
        <v>-58.215065678723583</v>
      </c>
      <c r="X95" s="180">
        <v>-46.796947990904364</v>
      </c>
      <c r="Y95" s="180">
        <v>-52.4167329868176</v>
      </c>
      <c r="Z95" s="18">
        <v>45.057826086956524</v>
      </c>
      <c r="AA95" s="247">
        <v>-285.41944099378884</v>
      </c>
      <c r="AB95" s="32">
        <v>154.68949862909466</v>
      </c>
      <c r="AC95" s="284">
        <f t="shared" si="29"/>
        <v>-0.37633495611947276</v>
      </c>
      <c r="AD95" s="284">
        <f t="shared" si="30"/>
        <v>-0.30252181567354691</v>
      </c>
      <c r="AE95" s="284">
        <f t="shared" si="31"/>
        <v>-0.33885126948726718</v>
      </c>
      <c r="AF95" s="284">
        <f t="shared" si="32"/>
        <v>0.29127915266564747</v>
      </c>
      <c r="AG95" s="284">
        <f t="shared" si="33"/>
        <v>-1.8451119405212548</v>
      </c>
    </row>
    <row r="96" spans="1:33">
      <c r="A96" s="10">
        <v>256</v>
      </c>
      <c r="B96" s="176">
        <v>13</v>
      </c>
      <c r="C96" s="181" t="s">
        <v>400</v>
      </c>
      <c r="D96" s="32">
        <v>1554</v>
      </c>
      <c r="E96" s="17">
        <v>291</v>
      </c>
      <c r="F96" s="264">
        <f t="shared" si="24"/>
        <v>0.18725868725868725</v>
      </c>
      <c r="G96" s="189">
        <v>1311</v>
      </c>
      <c r="H96" s="189">
        <v>221</v>
      </c>
      <c r="I96" s="265">
        <f t="shared" si="25"/>
        <v>0.16857360793287568</v>
      </c>
      <c r="J96" s="254">
        <f t="shared" si="26"/>
        <v>-0.24054982817869419</v>
      </c>
      <c r="K96" s="17">
        <v>3421.7457979407973</v>
      </c>
      <c r="L96" s="17">
        <v>3319.4783422338955</v>
      </c>
      <c r="M96" s="32">
        <v>2510.9750321750321</v>
      </c>
      <c r="N96" s="16">
        <v>0.73382863031091727</v>
      </c>
      <c r="O96" s="262">
        <f t="shared" si="27"/>
        <v>13409.124398625429</v>
      </c>
      <c r="P96" s="26">
        <v>2099.8301312520625</v>
      </c>
      <c r="Q96" s="40">
        <v>1373.7234705192811</v>
      </c>
      <c r="R96" s="40">
        <v>-569.10166572341586</v>
      </c>
      <c r="S96" s="189">
        <f t="shared" si="22"/>
        <v>3473.5536017713439</v>
      </c>
      <c r="T96" s="276">
        <f t="shared" si="28"/>
        <v>0.39548071744704005</v>
      </c>
      <c r="U96" s="276">
        <f t="shared" si="23"/>
        <v>1.015140751794515</v>
      </c>
      <c r="V96" s="174">
        <v>9.5</v>
      </c>
      <c r="W96" s="180">
        <v>-360.45995610139715</v>
      </c>
      <c r="X96" s="180">
        <v>-65.078161646998538</v>
      </c>
      <c r="Y96" s="180">
        <v>-306.07974109731458</v>
      </c>
      <c r="Z96" s="18">
        <v>-204.94480694980695</v>
      </c>
      <c r="AA96" s="247">
        <v>-323.65437580437583</v>
      </c>
      <c r="AB96" s="32">
        <v>151.8171759427693</v>
      </c>
      <c r="AC96" s="284">
        <f t="shared" si="29"/>
        <v>-2.374302867004193</v>
      </c>
      <c r="AD96" s="284">
        <f t="shared" si="30"/>
        <v>-0.4286613898781198</v>
      </c>
      <c r="AE96" s="284">
        <f t="shared" si="31"/>
        <v>-2.0161074608099536</v>
      </c>
      <c r="AF96" s="284">
        <f t="shared" si="32"/>
        <v>-1.349944798255668</v>
      </c>
      <c r="AG96" s="284">
        <f t="shared" si="33"/>
        <v>-2.1318692947258104</v>
      </c>
    </row>
    <row r="97" spans="1:33">
      <c r="A97" s="10">
        <v>257</v>
      </c>
      <c r="B97" s="177">
        <v>34</v>
      </c>
      <c r="C97" s="181" t="s">
        <v>401</v>
      </c>
      <c r="D97" s="32">
        <v>40722</v>
      </c>
      <c r="E97" s="17">
        <v>7926</v>
      </c>
      <c r="F97" s="264">
        <f t="shared" si="24"/>
        <v>0.19463680565787536</v>
      </c>
      <c r="G97" s="189">
        <v>43732</v>
      </c>
      <c r="H97" s="189">
        <v>7329</v>
      </c>
      <c r="I97" s="265">
        <f t="shared" si="25"/>
        <v>0.16758895088264886</v>
      </c>
      <c r="J97" s="254">
        <f t="shared" si="26"/>
        <v>-7.5321725965177944E-2</v>
      </c>
      <c r="K97" s="17">
        <v>2812.1987657777113</v>
      </c>
      <c r="L97" s="17">
        <v>2721.9103937772825</v>
      </c>
      <c r="M97" s="32">
        <v>2611.4533382446839</v>
      </c>
      <c r="N97" s="16">
        <v>0.92861620239083231</v>
      </c>
      <c r="O97" s="262">
        <f t="shared" si="27"/>
        <v>13417.058142821097</v>
      </c>
      <c r="P97" s="26">
        <v>2568.0187076113834</v>
      </c>
      <c r="Q97" s="40">
        <v>893.16639637277729</v>
      </c>
      <c r="R97" s="40">
        <v>208.79125763826084</v>
      </c>
      <c r="S97" s="189">
        <f t="shared" si="22"/>
        <v>3461.1851039841608</v>
      </c>
      <c r="T97" s="276">
        <f t="shared" si="28"/>
        <v>0.25805219008502489</v>
      </c>
      <c r="U97" s="276">
        <f t="shared" si="23"/>
        <v>1.2307754153454984</v>
      </c>
      <c r="V97" s="174">
        <v>7.0999999999999979</v>
      </c>
      <c r="W97" s="180">
        <v>482.22966803024264</v>
      </c>
      <c r="X97" s="180">
        <v>368.30971922684455</v>
      </c>
      <c r="Y97" s="180">
        <v>416.60988303432521</v>
      </c>
      <c r="Z97" s="18">
        <v>311.53770517165168</v>
      </c>
      <c r="AA97" s="247">
        <v>571.49527871911982</v>
      </c>
      <c r="AB97" s="32">
        <v>285.09830382704234</v>
      </c>
      <c r="AC97" s="284">
        <f t="shared" si="29"/>
        <v>1.6914504981509535</v>
      </c>
      <c r="AD97" s="284">
        <f t="shared" si="30"/>
        <v>1.2918692054032115</v>
      </c>
      <c r="AE97" s="284">
        <f t="shared" si="31"/>
        <v>1.4612850285039425</v>
      </c>
      <c r="AF97" s="284">
        <f t="shared" si="32"/>
        <v>1.0927378416135687</v>
      </c>
      <c r="AG97" s="284">
        <f t="shared" si="33"/>
        <v>2.0045551693840418</v>
      </c>
    </row>
    <row r="98" spans="1:33">
      <c r="A98" s="10">
        <v>260</v>
      </c>
      <c r="B98" s="176">
        <v>12</v>
      </c>
      <c r="C98" s="181" t="s">
        <v>109</v>
      </c>
      <c r="D98" s="32">
        <v>9727</v>
      </c>
      <c r="E98" s="17">
        <v>1141</v>
      </c>
      <c r="F98" s="264">
        <f t="shared" si="24"/>
        <v>0.11730235427161509</v>
      </c>
      <c r="G98" s="189">
        <v>8078</v>
      </c>
      <c r="H98" s="189">
        <v>734</v>
      </c>
      <c r="I98" s="265">
        <f t="shared" si="25"/>
        <v>9.0864075266154989E-2</v>
      </c>
      <c r="J98" s="254">
        <f t="shared" si="26"/>
        <v>-0.35670464504820332</v>
      </c>
      <c r="K98" s="17">
        <v>2762.5086223912813</v>
      </c>
      <c r="L98" s="17">
        <v>2739.9778945237563</v>
      </c>
      <c r="M98" s="32">
        <v>2002.8059987663203</v>
      </c>
      <c r="N98" s="16">
        <v>0.72499538373663153</v>
      </c>
      <c r="O98" s="262">
        <f t="shared" si="27"/>
        <v>17073.877256792282</v>
      </c>
      <c r="P98" s="26">
        <v>1851.3678175535899</v>
      </c>
      <c r="Q98" s="40">
        <v>1278.8158437408042</v>
      </c>
      <c r="R98" s="40">
        <v>403.7925451506589</v>
      </c>
      <c r="S98" s="189">
        <f t="shared" si="22"/>
        <v>3130.1836612943944</v>
      </c>
      <c r="T98" s="276">
        <f t="shared" si="28"/>
        <v>0.40854338981885424</v>
      </c>
      <c r="U98" s="276">
        <f t="shared" si="23"/>
        <v>1.1330946212884021</v>
      </c>
      <c r="V98" s="174">
        <v>8.1</v>
      </c>
      <c r="W98" s="180">
        <v>130.65838825234354</v>
      </c>
      <c r="X98" s="180">
        <v>-53.556416622240761</v>
      </c>
      <c r="Y98" s="180">
        <v>65.038603256426114</v>
      </c>
      <c r="Z98" s="18">
        <v>184.03746376066618</v>
      </c>
      <c r="AA98" s="247">
        <v>650.72539631952293</v>
      </c>
      <c r="AB98" s="32">
        <v>160.65943487223618</v>
      </c>
      <c r="AC98" s="284">
        <f t="shared" si="29"/>
        <v>0.81326308882045517</v>
      </c>
      <c r="AD98" s="284">
        <f t="shared" si="30"/>
        <v>-0.33335369730903947</v>
      </c>
      <c r="AE98" s="284">
        <f t="shared" si="31"/>
        <v>0.404822806131167</v>
      </c>
      <c r="AF98" s="284">
        <f t="shared" si="32"/>
        <v>1.1455129535779913</v>
      </c>
      <c r="AG98" s="284">
        <f t="shared" si="33"/>
        <v>4.0503403789326775</v>
      </c>
    </row>
    <row r="99" spans="1:33">
      <c r="A99" s="10">
        <v>261</v>
      </c>
      <c r="B99" s="176">
        <v>19</v>
      </c>
      <c r="C99" s="181" t="s">
        <v>402</v>
      </c>
      <c r="D99" s="32">
        <v>6637</v>
      </c>
      <c r="E99" s="17">
        <v>1033</v>
      </c>
      <c r="F99" s="264">
        <f t="shared" si="24"/>
        <v>0.15564260961277684</v>
      </c>
      <c r="G99" s="189">
        <v>6288</v>
      </c>
      <c r="H99" s="189">
        <v>855</v>
      </c>
      <c r="I99" s="265">
        <f t="shared" si="25"/>
        <v>0.13597328244274809</v>
      </c>
      <c r="J99" s="254">
        <f t="shared" si="26"/>
        <v>-0.17231364956437556</v>
      </c>
      <c r="K99" s="17">
        <v>4004.9272306765079</v>
      </c>
      <c r="L99" s="17">
        <v>3859.2548032801819</v>
      </c>
      <c r="M99" s="32">
        <v>3170.8721139068848</v>
      </c>
      <c r="N99" s="16">
        <v>0.79174275368076152</v>
      </c>
      <c r="O99" s="262">
        <f t="shared" si="27"/>
        <v>20372.776592449172</v>
      </c>
      <c r="P99" s="26">
        <v>3890.898269881031</v>
      </c>
      <c r="Q99" s="40">
        <v>1773.8863222569146</v>
      </c>
      <c r="R99" s="40">
        <v>313.90788479958991</v>
      </c>
      <c r="S99" s="189">
        <f t="shared" si="22"/>
        <v>5664.7845921379458</v>
      </c>
      <c r="T99" s="276">
        <f t="shared" si="28"/>
        <v>0.31314276710871936</v>
      </c>
      <c r="U99" s="276">
        <f t="shared" si="23"/>
        <v>1.4144538129800317</v>
      </c>
      <c r="V99" s="174">
        <v>7.5999999999999988</v>
      </c>
      <c r="W99" s="180">
        <v>1574.0827954193983</v>
      </c>
      <c r="X99" s="180">
        <v>1281.7492815712601</v>
      </c>
      <c r="Y99" s="180">
        <v>1508.4630104234809</v>
      </c>
      <c r="Z99" s="18">
        <v>1317.7873677866505</v>
      </c>
      <c r="AA99" s="247">
        <v>1732.2613017929787</v>
      </c>
      <c r="AB99" s="32">
        <v>225.45879849504126</v>
      </c>
      <c r="AC99" s="284">
        <f t="shared" si="29"/>
        <v>6.9816871460619385</v>
      </c>
      <c r="AD99" s="284">
        <f t="shared" si="30"/>
        <v>5.6850710201910832</v>
      </c>
      <c r="AE99" s="284">
        <f t="shared" si="31"/>
        <v>6.6906371385486558</v>
      </c>
      <c r="AF99" s="284">
        <f t="shared" si="32"/>
        <v>5.8449143550085667</v>
      </c>
      <c r="AG99" s="284">
        <f t="shared" si="33"/>
        <v>7.6832721249114524</v>
      </c>
    </row>
    <row r="100" spans="1:33">
      <c r="A100" s="10">
        <v>263</v>
      </c>
      <c r="B100" s="176">
        <v>11</v>
      </c>
      <c r="C100" s="181" t="s">
        <v>403</v>
      </c>
      <c r="D100" s="32">
        <v>7597</v>
      </c>
      <c r="E100" s="17">
        <v>1167</v>
      </c>
      <c r="F100" s="264">
        <f t="shared" si="24"/>
        <v>0.15361326839541925</v>
      </c>
      <c r="G100" s="189">
        <v>6423</v>
      </c>
      <c r="H100" s="189">
        <v>843</v>
      </c>
      <c r="I100" s="265">
        <f t="shared" si="25"/>
        <v>0.13124708080336292</v>
      </c>
      <c r="J100" s="254">
        <f t="shared" si="26"/>
        <v>-0.27763496143958866</v>
      </c>
      <c r="K100" s="17">
        <v>2856.0009477425319</v>
      </c>
      <c r="L100" s="17">
        <v>2859.8525267938476</v>
      </c>
      <c r="M100" s="32">
        <v>2175.7684125312621</v>
      </c>
      <c r="N100" s="16">
        <v>0.76182342105000145</v>
      </c>
      <c r="O100" s="262">
        <f t="shared" si="27"/>
        <v>14163.935415595543</v>
      </c>
      <c r="P100" s="26">
        <v>1953.2044202413495</v>
      </c>
      <c r="Q100" s="40">
        <v>1209.7235966352835</v>
      </c>
      <c r="R100" s="40">
        <v>153.17793675135604</v>
      </c>
      <c r="S100" s="189">
        <f t="shared" si="22"/>
        <v>3162.9280168766327</v>
      </c>
      <c r="T100" s="276">
        <f t="shared" si="28"/>
        <v>0.3824695314532881</v>
      </c>
      <c r="U100" s="276">
        <f t="shared" si="23"/>
        <v>1.1074674255191355</v>
      </c>
      <c r="V100" s="174">
        <v>9.5</v>
      </c>
      <c r="W100" s="180">
        <v>207.59890978963529</v>
      </c>
      <c r="X100" s="180">
        <v>128.82881711306445</v>
      </c>
      <c r="Y100" s="180">
        <v>141.97912479371783</v>
      </c>
      <c r="Z100" s="18">
        <v>241.39847703040672</v>
      </c>
      <c r="AA100" s="247">
        <v>75.335077004080546</v>
      </c>
      <c r="AB100" s="32">
        <v>158.3054609502035</v>
      </c>
      <c r="AC100" s="284">
        <f t="shared" si="29"/>
        <v>1.3113818597511144</v>
      </c>
      <c r="AD100" s="284">
        <f t="shared" si="30"/>
        <v>0.81379894502558436</v>
      </c>
      <c r="AE100" s="284">
        <f t="shared" si="31"/>
        <v>0.89686814302874063</v>
      </c>
      <c r="AF100" s="284">
        <f t="shared" si="32"/>
        <v>1.52489039595634</v>
      </c>
      <c r="AG100" s="284">
        <f t="shared" si="33"/>
        <v>0.47588425915248694</v>
      </c>
    </row>
    <row r="101" spans="1:33">
      <c r="A101" s="10">
        <v>265</v>
      </c>
      <c r="B101" s="176">
        <v>13</v>
      </c>
      <c r="C101" s="181" t="s">
        <v>404</v>
      </c>
      <c r="D101" s="32">
        <v>1064</v>
      </c>
      <c r="E101" s="17">
        <v>154</v>
      </c>
      <c r="F101" s="264">
        <f t="shared" si="24"/>
        <v>0.14473684210526316</v>
      </c>
      <c r="G101" s="189">
        <v>934</v>
      </c>
      <c r="H101" s="189">
        <v>99</v>
      </c>
      <c r="I101" s="265">
        <f t="shared" si="25"/>
        <v>0.10599571734475374</v>
      </c>
      <c r="J101" s="254">
        <f t="shared" si="26"/>
        <v>-0.3571428571428571</v>
      </c>
      <c r="K101" s="17">
        <v>2790.0580451127798</v>
      </c>
      <c r="L101" s="17">
        <v>2591.9667452268277</v>
      </c>
      <c r="M101" s="32">
        <v>2207.4366071428567</v>
      </c>
      <c r="N101" s="16">
        <v>0.79117945628748654</v>
      </c>
      <c r="O101" s="262">
        <f t="shared" si="27"/>
        <v>15251.380194805191</v>
      </c>
      <c r="P101" s="26">
        <v>2310.1000287469037</v>
      </c>
      <c r="Q101" s="40">
        <v>1557.4188684924466</v>
      </c>
      <c r="R101" s="40">
        <v>485.04341342862176</v>
      </c>
      <c r="S101" s="189">
        <f t="shared" si="22"/>
        <v>3867.5188972393503</v>
      </c>
      <c r="T101" s="276">
        <f t="shared" si="28"/>
        <v>0.40269198674223367</v>
      </c>
      <c r="U101" s="276">
        <f t="shared" si="23"/>
        <v>1.3861786510190748</v>
      </c>
      <c r="V101" s="174">
        <v>9.1</v>
      </c>
      <c r="W101" s="180">
        <v>1019.6249034757484</v>
      </c>
      <c r="X101" s="180">
        <v>845.40964505761076</v>
      </c>
      <c r="Y101" s="180">
        <v>954.00511847983091</v>
      </c>
      <c r="Z101" s="18">
        <v>1333.4146710526315</v>
      </c>
      <c r="AA101" s="247">
        <v>575.84563909774442</v>
      </c>
      <c r="AB101" s="32">
        <v>147.83453384568941</v>
      </c>
      <c r="AC101" s="284">
        <f t="shared" si="29"/>
        <v>6.897068478871379</v>
      </c>
      <c r="AD101" s="284">
        <f t="shared" si="30"/>
        <v>5.7186208328025341</v>
      </c>
      <c r="AE101" s="284">
        <f t="shared" si="31"/>
        <v>6.4531952965443606</v>
      </c>
      <c r="AF101" s="284">
        <f t="shared" si="32"/>
        <v>9.0196426800009935</v>
      </c>
      <c r="AG101" s="284">
        <f t="shared" si="33"/>
        <v>3.8952038073784276</v>
      </c>
    </row>
    <row r="102" spans="1:33">
      <c r="A102" s="10">
        <v>271</v>
      </c>
      <c r="B102" s="176">
        <v>4</v>
      </c>
      <c r="C102" s="181" t="s">
        <v>405</v>
      </c>
      <c r="D102" s="32">
        <v>6903</v>
      </c>
      <c r="E102" s="17">
        <v>938</v>
      </c>
      <c r="F102" s="264">
        <f t="shared" si="24"/>
        <v>0.13588294944227147</v>
      </c>
      <c r="G102" s="189">
        <v>6045</v>
      </c>
      <c r="H102" s="189">
        <v>706</v>
      </c>
      <c r="I102" s="265">
        <f t="shared" si="25"/>
        <v>0.11679073614557485</v>
      </c>
      <c r="J102" s="254">
        <f t="shared" si="26"/>
        <v>-0.24733475479744138</v>
      </c>
      <c r="K102" s="17">
        <v>2415.3172982761107</v>
      </c>
      <c r="L102" s="17">
        <v>2349.5964606261559</v>
      </c>
      <c r="M102" s="32">
        <v>1823.174958713603</v>
      </c>
      <c r="N102" s="16">
        <v>0.7548386955266132</v>
      </c>
      <c r="O102" s="262">
        <f t="shared" si="27"/>
        <v>13417.245991471218</v>
      </c>
      <c r="P102" s="26">
        <v>2248.6304288313836</v>
      </c>
      <c r="Q102" s="40">
        <v>407.09426919342229</v>
      </c>
      <c r="R102" s="40">
        <v>-211.07352454358059</v>
      </c>
      <c r="S102" s="189">
        <f t="shared" si="22"/>
        <v>2655.724698024806</v>
      </c>
      <c r="T102" s="276">
        <f t="shared" si="28"/>
        <v>0.15328933360306451</v>
      </c>
      <c r="U102" s="276">
        <f t="shared" si="23"/>
        <v>1.0995345000511036</v>
      </c>
      <c r="V102" s="174">
        <v>9.1999999999999993</v>
      </c>
      <c r="W102" s="180">
        <v>112.64275200626466</v>
      </c>
      <c r="X102" s="180">
        <v>182.54878372195463</v>
      </c>
      <c r="Y102" s="180">
        <v>167.0229670103472</v>
      </c>
      <c r="Z102" s="18">
        <v>79.855546863682449</v>
      </c>
      <c r="AA102" s="247">
        <v>240.34711429813123</v>
      </c>
      <c r="AB102" s="32">
        <v>185.46779426318594</v>
      </c>
      <c r="AC102" s="284">
        <f t="shared" si="29"/>
        <v>0.60734399982360421</v>
      </c>
      <c r="AD102" s="284">
        <f t="shared" si="30"/>
        <v>0.98426136164056</v>
      </c>
      <c r="AE102" s="284">
        <f t="shared" si="31"/>
        <v>0.90054970284132019</v>
      </c>
      <c r="AF102" s="284">
        <f t="shared" si="32"/>
        <v>0.43056287578620983</v>
      </c>
      <c r="AG102" s="284">
        <f t="shared" si="33"/>
        <v>1.2958967633866902</v>
      </c>
    </row>
    <row r="103" spans="1:33">
      <c r="A103" s="10">
        <v>272</v>
      </c>
      <c r="B103" s="176">
        <v>16</v>
      </c>
      <c r="C103" s="181" t="s">
        <v>406</v>
      </c>
      <c r="D103" s="32">
        <v>48006</v>
      </c>
      <c r="E103" s="17">
        <v>9384</v>
      </c>
      <c r="F103" s="264">
        <f t="shared" si="24"/>
        <v>0.1954755655543057</v>
      </c>
      <c r="G103" s="189">
        <v>47265</v>
      </c>
      <c r="H103" s="189">
        <v>8009</v>
      </c>
      <c r="I103" s="265">
        <f t="shared" si="25"/>
        <v>0.16944885221622766</v>
      </c>
      <c r="J103" s="254">
        <f t="shared" si="26"/>
        <v>-0.14652600170502983</v>
      </c>
      <c r="K103" s="17">
        <v>2666.5953695371427</v>
      </c>
      <c r="L103" s="17">
        <v>2652.9262971799799</v>
      </c>
      <c r="M103" s="32">
        <v>2382.0870759905015</v>
      </c>
      <c r="N103" s="16">
        <v>0.89330653731839904</v>
      </c>
      <c r="O103" s="262">
        <f t="shared" si="27"/>
        <v>12186.111697570333</v>
      </c>
      <c r="P103" s="26">
        <v>2524.5317634347025</v>
      </c>
      <c r="Q103" s="40">
        <v>535.46794840221128</v>
      </c>
      <c r="R103" s="40">
        <v>-352.32697569487078</v>
      </c>
      <c r="S103" s="189">
        <f t="shared" si="22"/>
        <v>3059.9997118369138</v>
      </c>
      <c r="T103" s="276">
        <f t="shared" si="28"/>
        <v>0.17498954210056791</v>
      </c>
      <c r="U103" s="276">
        <f t="shared" si="23"/>
        <v>1.1475305728022984</v>
      </c>
      <c r="V103" s="174">
        <v>8.9000000000000021</v>
      </c>
      <c r="W103" s="180">
        <v>118.4680830419004</v>
      </c>
      <c r="X103" s="180">
        <v>227.65939983506343</v>
      </c>
      <c r="Y103" s="180">
        <v>172.84829804598297</v>
      </c>
      <c r="Z103" s="18">
        <v>183.4004882722993</v>
      </c>
      <c r="AA103" s="247">
        <v>171.15282485522641</v>
      </c>
      <c r="AB103" s="32">
        <v>208.11528511050125</v>
      </c>
      <c r="AC103" s="284">
        <f t="shared" si="29"/>
        <v>0.56924258580525877</v>
      </c>
      <c r="AD103" s="284">
        <f t="shared" si="30"/>
        <v>1.0939100398809487</v>
      </c>
      <c r="AE103" s="284">
        <f t="shared" si="31"/>
        <v>0.83054110107389345</v>
      </c>
      <c r="AF103" s="284">
        <f t="shared" si="32"/>
        <v>0.88124468212375973</v>
      </c>
      <c r="AG103" s="284">
        <f t="shared" si="33"/>
        <v>0.82239430306308747</v>
      </c>
    </row>
    <row r="104" spans="1:33">
      <c r="A104" s="10">
        <v>273</v>
      </c>
      <c r="B104" s="176">
        <v>19</v>
      </c>
      <c r="C104" s="181" t="s">
        <v>407</v>
      </c>
      <c r="D104" s="32">
        <v>3999</v>
      </c>
      <c r="E104" s="17">
        <v>675</v>
      </c>
      <c r="F104" s="264">
        <f t="shared" si="24"/>
        <v>0.16879219804951237</v>
      </c>
      <c r="G104" s="189">
        <v>3968</v>
      </c>
      <c r="H104" s="189">
        <v>514</v>
      </c>
      <c r="I104" s="265">
        <f t="shared" si="25"/>
        <v>0.12953629032258066</v>
      </c>
      <c r="J104" s="254">
        <f t="shared" si="26"/>
        <v>-0.23851851851851846</v>
      </c>
      <c r="K104" s="17">
        <v>3421.8256014003491</v>
      </c>
      <c r="L104" s="17">
        <v>3290.3881262159734</v>
      </c>
      <c r="M104" s="32">
        <v>2388.166774193548</v>
      </c>
      <c r="N104" s="16">
        <v>0.69792182664604929</v>
      </c>
      <c r="O104" s="262">
        <f t="shared" si="27"/>
        <v>14148.561377777774</v>
      </c>
      <c r="P104" s="26">
        <v>3025.696258477798</v>
      </c>
      <c r="Q104" s="40">
        <v>1292.7248304529228</v>
      </c>
      <c r="R104" s="40">
        <v>5.2016973704824654</v>
      </c>
      <c r="S104" s="189">
        <f t="shared" si="22"/>
        <v>4318.4210889307205</v>
      </c>
      <c r="T104" s="276">
        <f t="shared" si="28"/>
        <v>0.29935126839912063</v>
      </c>
      <c r="U104" s="276">
        <f t="shared" si="23"/>
        <v>1.2620225552007818</v>
      </c>
      <c r="V104" s="174">
        <v>7.9</v>
      </c>
      <c r="W104" s="180">
        <v>497.03032824911122</v>
      </c>
      <c r="X104" s="180">
        <v>244.15746228875571</v>
      </c>
      <c r="Y104" s="180">
        <v>431.41054325319374</v>
      </c>
      <c r="Z104" s="18">
        <v>439.82337584396095</v>
      </c>
      <c r="AA104" s="247">
        <v>652.4893623405851</v>
      </c>
      <c r="AB104" s="32">
        <v>200.11570154995593</v>
      </c>
      <c r="AC104" s="284">
        <f t="shared" si="29"/>
        <v>2.4837147929895691</v>
      </c>
      <c r="AD104" s="284">
        <f t="shared" si="30"/>
        <v>1.2200814848494306</v>
      </c>
      <c r="AE104" s="284">
        <f t="shared" si="31"/>
        <v>2.155805566038997</v>
      </c>
      <c r="AF104" s="284">
        <f t="shared" si="32"/>
        <v>2.1978454086181016</v>
      </c>
      <c r="AG104" s="284">
        <f t="shared" si="33"/>
        <v>3.2605605521548782</v>
      </c>
    </row>
    <row r="105" spans="1:33">
      <c r="A105" s="10">
        <v>275</v>
      </c>
      <c r="B105" s="176">
        <v>13</v>
      </c>
      <c r="C105" s="181" t="s">
        <v>408</v>
      </c>
      <c r="D105" s="32">
        <v>2521</v>
      </c>
      <c r="E105" s="17">
        <v>347</v>
      </c>
      <c r="F105" s="264">
        <f t="shared" si="24"/>
        <v>0.13764379214597383</v>
      </c>
      <c r="G105" s="189">
        <v>2213</v>
      </c>
      <c r="H105" s="189">
        <v>234</v>
      </c>
      <c r="I105" s="265">
        <f t="shared" si="25"/>
        <v>0.10573881608676006</v>
      </c>
      <c r="J105" s="254">
        <f t="shared" si="26"/>
        <v>-0.32564841498559083</v>
      </c>
      <c r="K105" s="17">
        <v>2859.6376041253461</v>
      </c>
      <c r="L105" s="17">
        <v>2863.4075225138972</v>
      </c>
      <c r="M105" s="32">
        <v>2164.920095200318</v>
      </c>
      <c r="N105" s="16">
        <v>0.75706099684700578</v>
      </c>
      <c r="O105" s="262">
        <f t="shared" si="27"/>
        <v>15728.425244956776</v>
      </c>
      <c r="P105" s="26">
        <v>2236.9287742274305</v>
      </c>
      <c r="Q105" s="40">
        <v>982.87079548630618</v>
      </c>
      <c r="R105" s="40">
        <v>109.37617647042627</v>
      </c>
      <c r="S105" s="189">
        <f t="shared" si="22"/>
        <v>3219.7995697137367</v>
      </c>
      <c r="T105" s="276">
        <f t="shared" si="28"/>
        <v>0.30525837841940279</v>
      </c>
      <c r="U105" s="276">
        <f t="shared" si="23"/>
        <v>1.1259467161394217</v>
      </c>
      <c r="V105" s="174">
        <v>9.8000000000000007</v>
      </c>
      <c r="W105" s="180">
        <v>-17.044488235514571</v>
      </c>
      <c r="X105" s="180">
        <v>-124.65243869085523</v>
      </c>
      <c r="Y105" s="180">
        <v>-82.664273231432006</v>
      </c>
      <c r="Z105" s="18">
        <v>123.92396667988893</v>
      </c>
      <c r="AA105" s="247">
        <v>325.22580721935742</v>
      </c>
      <c r="AB105" s="32">
        <v>163.60556602387325</v>
      </c>
      <c r="AC105" s="284">
        <f t="shared" si="29"/>
        <v>-0.10418036897979037</v>
      </c>
      <c r="AD105" s="284">
        <f t="shared" si="30"/>
        <v>-0.76190830006765176</v>
      </c>
      <c r="AE105" s="284">
        <f t="shared" si="31"/>
        <v>-0.50526565348864516</v>
      </c>
      <c r="AF105" s="284">
        <f t="shared" si="32"/>
        <v>0.75745568865185187</v>
      </c>
      <c r="AG105" s="284">
        <f t="shared" si="33"/>
        <v>1.9878651755154872</v>
      </c>
    </row>
    <row r="106" spans="1:33">
      <c r="A106" s="10">
        <v>276</v>
      </c>
      <c r="B106" s="176">
        <v>12</v>
      </c>
      <c r="C106" s="181" t="s">
        <v>409</v>
      </c>
      <c r="D106" s="32">
        <v>15157</v>
      </c>
      <c r="E106" s="17">
        <v>3356</v>
      </c>
      <c r="F106" s="264">
        <f t="shared" si="24"/>
        <v>0.22141584746321832</v>
      </c>
      <c r="G106" s="189">
        <v>14672</v>
      </c>
      <c r="H106" s="189">
        <v>2673</v>
      </c>
      <c r="I106" s="265">
        <f t="shared" si="25"/>
        <v>0.18218375136314069</v>
      </c>
      <c r="J106" s="254">
        <f t="shared" si="26"/>
        <v>-0.20351609058402864</v>
      </c>
      <c r="K106" s="17">
        <v>2892.4713789008374</v>
      </c>
      <c r="L106" s="17">
        <v>2907.7256924516623</v>
      </c>
      <c r="M106" s="32">
        <v>2497.8658804512766</v>
      </c>
      <c r="N106" s="16">
        <v>0.86357496868317707</v>
      </c>
      <c r="O106" s="262">
        <f t="shared" si="27"/>
        <v>11281.332881406435</v>
      </c>
      <c r="P106" s="26">
        <v>2142.9653767806763</v>
      </c>
      <c r="Q106" s="40">
        <v>1099.8594210369704</v>
      </c>
      <c r="R106" s="40">
        <v>23.153317101968586</v>
      </c>
      <c r="S106" s="189">
        <f t="shared" si="22"/>
        <v>3242.8247978176469</v>
      </c>
      <c r="T106" s="276">
        <f t="shared" si="28"/>
        <v>0.33916708105141935</v>
      </c>
      <c r="U106" s="276">
        <f t="shared" si="23"/>
        <v>1.1211259760329753</v>
      </c>
      <c r="V106" s="174">
        <v>8.4</v>
      </c>
      <c r="W106" s="180">
        <v>-41.309099056736542</v>
      </c>
      <c r="X106" s="180">
        <v>-40.521579808819325</v>
      </c>
      <c r="Y106" s="180">
        <v>-46.141364804732348</v>
      </c>
      <c r="Z106" s="18">
        <v>1.0812416705152736</v>
      </c>
      <c r="AA106" s="247">
        <v>35.637138615821073</v>
      </c>
      <c r="AB106" s="32">
        <v>207.6842694882229</v>
      </c>
      <c r="AC106" s="284">
        <f t="shared" si="29"/>
        <v>-0.19890336017518673</v>
      </c>
      <c r="AD106" s="284">
        <f t="shared" si="30"/>
        <v>-0.19511145407725342</v>
      </c>
      <c r="AE106" s="284">
        <f t="shared" si="31"/>
        <v>-0.22217072539212643</v>
      </c>
      <c r="AF106" s="284">
        <f t="shared" si="32"/>
        <v>5.2061799055830148E-3</v>
      </c>
      <c r="AG106" s="284">
        <f t="shared" si="33"/>
        <v>0.17159286403172649</v>
      </c>
    </row>
    <row r="107" spans="1:33">
      <c r="A107" s="10">
        <v>280</v>
      </c>
      <c r="B107" s="176">
        <v>15</v>
      </c>
      <c r="C107" s="181" t="s">
        <v>410</v>
      </c>
      <c r="D107" s="32">
        <v>2024</v>
      </c>
      <c r="E107" s="17">
        <v>304</v>
      </c>
      <c r="F107" s="264">
        <f t="shared" si="24"/>
        <v>0.15019762845849802</v>
      </c>
      <c r="G107" s="189">
        <v>1915</v>
      </c>
      <c r="H107" s="189">
        <v>235</v>
      </c>
      <c r="I107" s="265">
        <f t="shared" si="25"/>
        <v>0.12271540469973891</v>
      </c>
      <c r="J107" s="254">
        <f t="shared" si="26"/>
        <v>-0.22697368421052633</v>
      </c>
      <c r="K107" s="17">
        <v>3378.4051877470338</v>
      </c>
      <c r="L107" s="17">
        <v>3329.5795115793358</v>
      </c>
      <c r="M107" s="32">
        <v>2467.8987401185773</v>
      </c>
      <c r="N107" s="16">
        <v>0.73049223020059106</v>
      </c>
      <c r="O107" s="262">
        <f t="shared" si="27"/>
        <v>16431.010032894741</v>
      </c>
      <c r="P107" s="26">
        <v>2308.8323337761944</v>
      </c>
      <c r="Q107" s="40">
        <v>1401.8405590671616</v>
      </c>
      <c r="R107" s="40">
        <v>140.9014838298398</v>
      </c>
      <c r="S107" s="189">
        <f t="shared" si="22"/>
        <v>3710.6728928433558</v>
      </c>
      <c r="T107" s="276">
        <f t="shared" si="28"/>
        <v>0.37778607803744763</v>
      </c>
      <c r="U107" s="276">
        <f t="shared" si="23"/>
        <v>1.0983504602412426</v>
      </c>
      <c r="V107" s="174">
        <v>9.3000000000000007</v>
      </c>
      <c r="W107" s="180">
        <v>15.354246865798768</v>
      </c>
      <c r="X107" s="180">
        <v>-144.0723031744381</v>
      </c>
      <c r="Y107" s="180">
        <v>-50.265538130118685</v>
      </c>
      <c r="Z107" s="18">
        <v>106.42496541501977</v>
      </c>
      <c r="AA107" s="247">
        <v>395.03810770750988</v>
      </c>
      <c r="AB107" s="32">
        <v>179.21978671720663</v>
      </c>
      <c r="AC107" s="284">
        <f t="shared" si="29"/>
        <v>8.567272145026289E-2</v>
      </c>
      <c r="AD107" s="284">
        <f t="shared" si="30"/>
        <v>-0.80388614345229514</v>
      </c>
      <c r="AE107" s="284">
        <f t="shared" si="31"/>
        <v>-0.28046868624742516</v>
      </c>
      <c r="AF107" s="284">
        <f t="shared" si="32"/>
        <v>0.59382374772574187</v>
      </c>
      <c r="AG107" s="284">
        <f t="shared" si="33"/>
        <v>2.2042103438659146</v>
      </c>
    </row>
    <row r="108" spans="1:33">
      <c r="A108" s="10">
        <v>284</v>
      </c>
      <c r="B108" s="176">
        <v>2</v>
      </c>
      <c r="C108" s="181" t="s">
        <v>411</v>
      </c>
      <c r="D108" s="32">
        <v>2227</v>
      </c>
      <c r="E108" s="17">
        <v>314</v>
      </c>
      <c r="F108" s="264">
        <f t="shared" si="24"/>
        <v>0.14099685675797036</v>
      </c>
      <c r="G108" s="189">
        <v>2033</v>
      </c>
      <c r="H108" s="189">
        <v>259</v>
      </c>
      <c r="I108" s="265">
        <f t="shared" si="25"/>
        <v>0.12739793408755534</v>
      </c>
      <c r="J108" s="254">
        <f t="shared" si="26"/>
        <v>-0.17515923566878977</v>
      </c>
      <c r="K108" s="17">
        <v>2870.7298428378981</v>
      </c>
      <c r="L108" s="17">
        <v>3213.1932552168291</v>
      </c>
      <c r="M108" s="32">
        <v>2446.4974045801519</v>
      </c>
      <c r="N108" s="16">
        <v>0.85222139961510079</v>
      </c>
      <c r="O108" s="262">
        <f t="shared" si="27"/>
        <v>17351.432229299357</v>
      </c>
      <c r="P108" s="26">
        <v>2227.4301951051461</v>
      </c>
      <c r="Q108" s="40">
        <v>1603.3545642966958</v>
      </c>
      <c r="R108" s="40">
        <v>363.024355629659</v>
      </c>
      <c r="S108" s="189">
        <f t="shared" si="22"/>
        <v>3830.7847594018422</v>
      </c>
      <c r="T108" s="276">
        <f t="shared" si="28"/>
        <v>0.41854467556852543</v>
      </c>
      <c r="U108" s="276">
        <f t="shared" si="23"/>
        <v>1.3344288627364771</v>
      </c>
      <c r="V108" s="174">
        <v>7.4000000000000012</v>
      </c>
      <c r="W108" s="180">
        <v>-155.26786971245284</v>
      </c>
      <c r="X108" s="180">
        <v>-366.00674887819127</v>
      </c>
      <c r="Y108" s="180">
        <v>-220.88765470837029</v>
      </c>
      <c r="Z108" s="18">
        <v>-66.716169735069599</v>
      </c>
      <c r="AA108" s="247">
        <v>1753.7992905253705</v>
      </c>
      <c r="AB108" s="32">
        <v>182.58822379113465</v>
      </c>
      <c r="AC108" s="284">
        <f t="shared" si="29"/>
        <v>-0.85037176269410464</v>
      </c>
      <c r="AD108" s="284">
        <f t="shared" si="30"/>
        <v>-2.0045473978479125</v>
      </c>
      <c r="AE108" s="284">
        <f t="shared" si="31"/>
        <v>-1.2097584943980118</v>
      </c>
      <c r="AF108" s="284">
        <f t="shared" si="32"/>
        <v>-0.36539141654276236</v>
      </c>
      <c r="AG108" s="284">
        <f t="shared" si="33"/>
        <v>9.6052157916359775</v>
      </c>
    </row>
    <row r="109" spans="1:33">
      <c r="A109" s="10">
        <v>285</v>
      </c>
      <c r="B109" s="176">
        <v>8</v>
      </c>
      <c r="C109" s="181" t="s">
        <v>412</v>
      </c>
      <c r="D109" s="32">
        <v>50617</v>
      </c>
      <c r="E109" s="17">
        <v>6856</v>
      </c>
      <c r="F109" s="264">
        <f t="shared" si="24"/>
        <v>0.13544856471146058</v>
      </c>
      <c r="G109" s="189">
        <v>46318</v>
      </c>
      <c r="H109" s="189">
        <v>5253</v>
      </c>
      <c r="I109" s="265">
        <f t="shared" si="25"/>
        <v>0.11341163262662464</v>
      </c>
      <c r="J109" s="254">
        <f t="shared" si="26"/>
        <v>-0.23380980163360565</v>
      </c>
      <c r="K109" s="17">
        <v>2578.1944751763276</v>
      </c>
      <c r="L109" s="17">
        <v>2625.2812604268011</v>
      </c>
      <c r="M109" s="32">
        <v>2198.8069960685148</v>
      </c>
      <c r="N109" s="16">
        <v>0.85284760992210806</v>
      </c>
      <c r="O109" s="262">
        <f t="shared" si="27"/>
        <v>16233.520087514587</v>
      </c>
      <c r="P109" s="26">
        <v>2578.0453767718095</v>
      </c>
      <c r="Q109" s="40">
        <v>92.776369339941454</v>
      </c>
      <c r="R109" s="40">
        <v>-288.21921624539192</v>
      </c>
      <c r="S109" s="189">
        <f t="shared" si="22"/>
        <v>2670.8217461117511</v>
      </c>
      <c r="T109" s="276">
        <f t="shared" si="28"/>
        <v>3.4737012859434598E-2</v>
      </c>
      <c r="U109" s="276">
        <f t="shared" si="23"/>
        <v>1.0359271854110572</v>
      </c>
      <c r="V109" s="174">
        <v>9.4</v>
      </c>
      <c r="W109" s="180">
        <v>-63.951945841755169</v>
      </c>
      <c r="X109" s="180">
        <v>-1.361683448876585</v>
      </c>
      <c r="Y109" s="180">
        <v>-9.5717308376726127</v>
      </c>
      <c r="Z109" s="18">
        <v>-119.05806823794377</v>
      </c>
      <c r="AA109" s="247">
        <v>615.73085524626117</v>
      </c>
      <c r="AB109" s="32">
        <v>215.46793469579683</v>
      </c>
      <c r="AC109" s="284">
        <f t="shared" si="29"/>
        <v>-0.29680493263206043</v>
      </c>
      <c r="AD109" s="284">
        <f t="shared" si="30"/>
        <v>-6.3196570329550183E-3</v>
      </c>
      <c r="AE109" s="284">
        <f t="shared" si="31"/>
        <v>-4.4422994313219867E-2</v>
      </c>
      <c r="AF109" s="284">
        <f t="shared" si="32"/>
        <v>-0.55255585201590673</v>
      </c>
      <c r="AG109" s="284">
        <f t="shared" si="33"/>
        <v>2.8576449489598805</v>
      </c>
    </row>
    <row r="110" spans="1:33">
      <c r="A110" s="10">
        <v>286</v>
      </c>
      <c r="B110" s="176">
        <v>8</v>
      </c>
      <c r="C110" s="181" t="s">
        <v>413</v>
      </c>
      <c r="D110" s="32">
        <v>79429</v>
      </c>
      <c r="E110" s="17">
        <v>10810</v>
      </c>
      <c r="F110" s="264">
        <f t="shared" si="24"/>
        <v>0.13609638796912965</v>
      </c>
      <c r="G110" s="189">
        <v>71613</v>
      </c>
      <c r="H110" s="189">
        <v>8195</v>
      </c>
      <c r="I110" s="265">
        <f t="shared" si="25"/>
        <v>0.11443453004342787</v>
      </c>
      <c r="J110" s="254">
        <f t="shared" si="26"/>
        <v>-0.24190564292321926</v>
      </c>
      <c r="K110" s="17">
        <v>2618.5334508806609</v>
      </c>
      <c r="L110" s="17">
        <v>2660.1426001530717</v>
      </c>
      <c r="M110" s="32">
        <v>2176.1737044404431</v>
      </c>
      <c r="N110" s="16">
        <v>0.83106584096092262</v>
      </c>
      <c r="O110" s="262">
        <f t="shared" si="27"/>
        <v>15989.944604070301</v>
      </c>
      <c r="P110" s="26">
        <v>2562.9514528298046</v>
      </c>
      <c r="Q110" s="40">
        <v>-72.254808489940785</v>
      </c>
      <c r="R110" s="40">
        <v>-330.08308099010424</v>
      </c>
      <c r="S110" s="189">
        <f t="shared" si="22"/>
        <v>2490.6966443398637</v>
      </c>
      <c r="T110" s="276">
        <f t="shared" si="28"/>
        <v>-2.9009879085090774E-2</v>
      </c>
      <c r="U110" s="276">
        <f t="shared" si="23"/>
        <v>0.9511799986752878</v>
      </c>
      <c r="V110" s="174">
        <v>8.9</v>
      </c>
      <c r="W110" s="180">
        <v>-309.45903600651405</v>
      </c>
      <c r="X110" s="180">
        <v>-209.32827120239384</v>
      </c>
      <c r="Y110" s="180">
        <v>-255.07882100243148</v>
      </c>
      <c r="Z110" s="18">
        <v>-252.72818517166274</v>
      </c>
      <c r="AA110" s="247">
        <v>245.15992244646162</v>
      </c>
      <c r="AB110" s="32">
        <v>214.57271480120204</v>
      </c>
      <c r="AC110" s="284">
        <f t="shared" si="29"/>
        <v>-1.4422105638791147</v>
      </c>
      <c r="AD110" s="284">
        <f t="shared" si="30"/>
        <v>-0.97555866502566702</v>
      </c>
      <c r="AE110" s="284">
        <f t="shared" si="31"/>
        <v>-1.1887756616154932</v>
      </c>
      <c r="AF110" s="284">
        <f t="shared" si="32"/>
        <v>-1.1778207001100354</v>
      </c>
      <c r="AG110" s="284">
        <f t="shared" si="33"/>
        <v>1.1425493808641891</v>
      </c>
    </row>
    <row r="111" spans="1:33">
      <c r="A111" s="10">
        <v>287</v>
      </c>
      <c r="B111" s="176">
        <v>15</v>
      </c>
      <c r="C111" s="181" t="s">
        <v>414</v>
      </c>
      <c r="D111" s="32">
        <v>6242</v>
      </c>
      <c r="E111" s="17">
        <v>806</v>
      </c>
      <c r="F111" s="264">
        <f t="shared" si="24"/>
        <v>0.12912528035885934</v>
      </c>
      <c r="G111" s="189">
        <v>5603</v>
      </c>
      <c r="H111" s="189">
        <v>765</v>
      </c>
      <c r="I111" s="265">
        <f t="shared" si="25"/>
        <v>0.13653399964304835</v>
      </c>
      <c r="J111" s="254">
        <f t="shared" si="26"/>
        <v>-5.0868486352357301E-2</v>
      </c>
      <c r="K111" s="17">
        <v>3455.2261694969575</v>
      </c>
      <c r="L111" s="17">
        <v>3406.8924399773359</v>
      </c>
      <c r="M111" s="32">
        <v>2402.851054149311</v>
      </c>
      <c r="N111" s="16">
        <v>0.69542511438524424</v>
      </c>
      <c r="O111" s="262">
        <f t="shared" si="27"/>
        <v>18608.680248138957</v>
      </c>
      <c r="P111" s="26">
        <v>2554.7889500480069</v>
      </c>
      <c r="Q111" s="40">
        <v>1511.4449370205193</v>
      </c>
      <c r="R111" s="40">
        <v>283.94275693110689</v>
      </c>
      <c r="S111" s="189">
        <f t="shared" si="22"/>
        <v>4066.2338870685262</v>
      </c>
      <c r="T111" s="276">
        <f t="shared" si="28"/>
        <v>0.37170634523194307</v>
      </c>
      <c r="U111" s="276">
        <f t="shared" si="23"/>
        <v>1.176835809755552</v>
      </c>
      <c r="V111" s="174">
        <v>8.9</v>
      </c>
      <c r="W111" s="180">
        <v>-150.5198052204293</v>
      </c>
      <c r="X111" s="180">
        <v>-289.51445281217565</v>
      </c>
      <c r="Y111" s="180">
        <v>-216.13959021634673</v>
      </c>
      <c r="Z111" s="18">
        <v>-121.54726850368472</v>
      </c>
      <c r="AA111" s="247">
        <v>321.50429830182634</v>
      </c>
      <c r="AB111" s="32">
        <v>201.26818395865854</v>
      </c>
      <c r="AC111" s="284">
        <f t="shared" si="29"/>
        <v>-0.74785692532182235</v>
      </c>
      <c r="AD111" s="284">
        <f t="shared" si="30"/>
        <v>-1.4384511606247876</v>
      </c>
      <c r="AE111" s="284">
        <f t="shared" si="31"/>
        <v>-1.0738885101717957</v>
      </c>
      <c r="AF111" s="284">
        <f t="shared" si="32"/>
        <v>-0.60390701656378598</v>
      </c>
      <c r="AG111" s="284">
        <f t="shared" si="33"/>
        <v>1.5973925534493065</v>
      </c>
    </row>
    <row r="112" spans="1:33">
      <c r="A112" s="10">
        <v>288</v>
      </c>
      <c r="B112" s="176">
        <v>15</v>
      </c>
      <c r="C112" s="181" t="s">
        <v>415</v>
      </c>
      <c r="D112" s="32">
        <v>6405</v>
      </c>
      <c r="E112" s="17">
        <v>1172</v>
      </c>
      <c r="F112" s="264">
        <f t="shared" si="24"/>
        <v>0.18298204527712725</v>
      </c>
      <c r="G112" s="189">
        <v>5819</v>
      </c>
      <c r="H112" s="189">
        <v>880</v>
      </c>
      <c r="I112" s="265">
        <f t="shared" si="25"/>
        <v>0.15122873345935728</v>
      </c>
      <c r="J112" s="254">
        <f t="shared" si="26"/>
        <v>-0.24914675767918093</v>
      </c>
      <c r="K112" s="17">
        <v>2795.2938985167834</v>
      </c>
      <c r="L112" s="17">
        <v>2680.7290888169259</v>
      </c>
      <c r="M112" s="32">
        <v>2305.0794082747857</v>
      </c>
      <c r="N112" s="16">
        <v>0.82462864083733323</v>
      </c>
      <c r="O112" s="262">
        <f t="shared" si="27"/>
        <v>12597.298302047784</v>
      </c>
      <c r="P112" s="26">
        <v>2274.8674735068657</v>
      </c>
      <c r="Q112" s="40">
        <v>1165.0029817328202</v>
      </c>
      <c r="R112" s="40">
        <v>-91.020238109437528</v>
      </c>
      <c r="S112" s="189">
        <f t="shared" si="22"/>
        <v>3439.8704552396857</v>
      </c>
      <c r="T112" s="276">
        <f t="shared" si="28"/>
        <v>0.33867641147888644</v>
      </c>
      <c r="U112" s="276">
        <f t="shared" si="23"/>
        <v>1.2305934832344185</v>
      </c>
      <c r="V112" s="174">
        <v>8.9</v>
      </c>
      <c r="W112" s="180">
        <v>503.44910521984076</v>
      </c>
      <c r="X112" s="180">
        <v>554.55452856450779</v>
      </c>
      <c r="Y112" s="180">
        <v>548.93474356859497</v>
      </c>
      <c r="Z112" s="18">
        <v>500.95543325526927</v>
      </c>
      <c r="AA112" s="247">
        <v>634.09877595628416</v>
      </c>
      <c r="AB112" s="32">
        <v>187.91986590298717</v>
      </c>
      <c r="AC112" s="284">
        <f t="shared" si="29"/>
        <v>2.6790627100582554</v>
      </c>
      <c r="AD112" s="284">
        <f t="shared" si="30"/>
        <v>2.9510159870526631</v>
      </c>
      <c r="AE112" s="284">
        <f t="shared" si="31"/>
        <v>2.9211107667136171</v>
      </c>
      <c r="AF112" s="284">
        <f t="shared" si="32"/>
        <v>2.6657928412629102</v>
      </c>
      <c r="AG112" s="284">
        <f t="shared" si="33"/>
        <v>3.3743041104745943</v>
      </c>
    </row>
    <row r="113" spans="1:33">
      <c r="A113" s="10">
        <v>290</v>
      </c>
      <c r="B113" s="176">
        <v>18</v>
      </c>
      <c r="C113" s="181" t="s">
        <v>416</v>
      </c>
      <c r="D113" s="32">
        <v>7755</v>
      </c>
      <c r="E113" s="17">
        <v>892</v>
      </c>
      <c r="F113" s="264">
        <f t="shared" si="24"/>
        <v>0.11502256608639587</v>
      </c>
      <c r="G113" s="189">
        <v>6435</v>
      </c>
      <c r="H113" s="189">
        <v>598</v>
      </c>
      <c r="I113" s="265">
        <f t="shared" si="25"/>
        <v>9.2929292929292931E-2</v>
      </c>
      <c r="J113" s="254">
        <f t="shared" si="26"/>
        <v>-0.32959641255605376</v>
      </c>
      <c r="K113" s="17">
        <v>3116.3710225660861</v>
      </c>
      <c r="L113" s="17">
        <v>2944.4973393552818</v>
      </c>
      <c r="M113" s="32">
        <v>1885.2129555125728</v>
      </c>
      <c r="N113" s="16">
        <v>0.60493854610425957</v>
      </c>
      <c r="O113" s="262">
        <f t="shared" si="27"/>
        <v>16389.93998878924</v>
      </c>
      <c r="P113" s="26">
        <v>2324.0903591231513</v>
      </c>
      <c r="Q113" s="40">
        <v>1064.3946716247924</v>
      </c>
      <c r="R113" s="40">
        <v>87.227384979759648</v>
      </c>
      <c r="S113" s="189">
        <f t="shared" si="22"/>
        <v>3388.4850307479437</v>
      </c>
      <c r="T113" s="276">
        <f t="shared" si="28"/>
        <v>0.31412110780074703</v>
      </c>
      <c r="U113" s="276">
        <f t="shared" si="23"/>
        <v>1.0873175903034142</v>
      </c>
      <c r="V113" s="174">
        <v>9.4</v>
      </c>
      <c r="W113" s="180">
        <v>132.01895535823454</v>
      </c>
      <c r="X113" s="180">
        <v>25.705897433263189</v>
      </c>
      <c r="Y113" s="180">
        <v>66.399170362317093</v>
      </c>
      <c r="Z113" s="18">
        <v>265.37754738878141</v>
      </c>
      <c r="AA113" s="247">
        <v>283.59031592520955</v>
      </c>
      <c r="AB113" s="32">
        <v>168.87211743493157</v>
      </c>
      <c r="AC113" s="284">
        <f t="shared" si="29"/>
        <v>0.78176881632992501</v>
      </c>
      <c r="AD113" s="284">
        <f t="shared" si="30"/>
        <v>0.15222108790794298</v>
      </c>
      <c r="AE113" s="284">
        <f t="shared" si="31"/>
        <v>0.39319202820975752</v>
      </c>
      <c r="AF113" s="284">
        <f t="shared" si="32"/>
        <v>1.5714704796724925</v>
      </c>
      <c r="AG113" s="284">
        <f t="shared" si="33"/>
        <v>1.6793199506986716</v>
      </c>
    </row>
    <row r="114" spans="1:33">
      <c r="A114" s="10">
        <v>291</v>
      </c>
      <c r="B114" s="176">
        <v>6</v>
      </c>
      <c r="C114" s="181" t="s">
        <v>417</v>
      </c>
      <c r="D114" s="32">
        <v>2119</v>
      </c>
      <c r="E114" s="17">
        <v>186</v>
      </c>
      <c r="F114" s="264">
        <f t="shared" si="24"/>
        <v>8.77772534214252E-2</v>
      </c>
      <c r="G114" s="189">
        <v>1851</v>
      </c>
      <c r="H114" s="189">
        <v>141</v>
      </c>
      <c r="I114" s="265">
        <f t="shared" si="25"/>
        <v>7.6175040518638576E-2</v>
      </c>
      <c r="J114" s="254">
        <f t="shared" si="26"/>
        <v>-0.24193548387096775</v>
      </c>
      <c r="K114" s="17">
        <v>3489.829565832938</v>
      </c>
      <c r="L114" s="17">
        <v>3845.1226774360362</v>
      </c>
      <c r="M114" s="32">
        <v>2019.8878008494571</v>
      </c>
      <c r="N114" s="16">
        <v>0.57879267819411651</v>
      </c>
      <c r="O114" s="262">
        <f t="shared" si="27"/>
        <v>23011.517473118278</v>
      </c>
      <c r="P114" s="26">
        <v>2785.7211522303692</v>
      </c>
      <c r="Q114" s="40">
        <v>1172.6565971539087</v>
      </c>
      <c r="R114" s="40">
        <v>878.05631766398483</v>
      </c>
      <c r="S114" s="189">
        <f t="shared" si="22"/>
        <v>3958.3777493842781</v>
      </c>
      <c r="T114" s="276">
        <f t="shared" si="28"/>
        <v>0.29624676354759583</v>
      </c>
      <c r="U114" s="276">
        <f t="shared" si="23"/>
        <v>1.1342610504933095</v>
      </c>
      <c r="V114" s="174">
        <v>9.1</v>
      </c>
      <c r="W114" s="180">
        <v>-209.56203300272233</v>
      </c>
      <c r="X114" s="180">
        <v>-660.34829642716932</v>
      </c>
      <c r="Y114" s="180">
        <v>-275.18181799863976</v>
      </c>
      <c r="Z114" s="18">
        <v>-85.404686172722975</v>
      </c>
      <c r="AA114" s="247">
        <v>266.24605474280321</v>
      </c>
      <c r="AB114" s="32">
        <v>176.40068102791074</v>
      </c>
      <c r="AC114" s="284">
        <f t="shared" si="29"/>
        <v>-1.1879887978979213</v>
      </c>
      <c r="AD114" s="284">
        <f t="shared" si="30"/>
        <v>-3.7434566158091345</v>
      </c>
      <c r="AE114" s="284">
        <f t="shared" si="31"/>
        <v>-1.5599816077529742</v>
      </c>
      <c r="AF114" s="284">
        <f t="shared" si="32"/>
        <v>-0.48415168056641428</v>
      </c>
      <c r="AG114" s="284">
        <f t="shared" si="33"/>
        <v>1.5093255490361561</v>
      </c>
    </row>
    <row r="115" spans="1:33">
      <c r="A115" s="10">
        <v>297</v>
      </c>
      <c r="B115" s="176">
        <v>11</v>
      </c>
      <c r="C115" s="181" t="s">
        <v>126</v>
      </c>
      <c r="D115" s="32">
        <v>122594</v>
      </c>
      <c r="E115" s="17">
        <v>18480</v>
      </c>
      <c r="F115" s="264">
        <f t="shared" si="24"/>
        <v>0.15074147185017212</v>
      </c>
      <c r="G115" s="189">
        <v>126113</v>
      </c>
      <c r="H115" s="189">
        <v>17389</v>
      </c>
      <c r="I115" s="265">
        <f t="shared" si="25"/>
        <v>0.13788427838525766</v>
      </c>
      <c r="J115" s="254">
        <f t="shared" si="26"/>
        <v>-5.9036796536796499E-2</v>
      </c>
      <c r="K115" s="17">
        <v>2463.942653392498</v>
      </c>
      <c r="L115" s="17">
        <v>2516.4627517263852</v>
      </c>
      <c r="M115" s="32">
        <v>2225.6269292135012</v>
      </c>
      <c r="N115" s="16">
        <v>0.90327870502551266</v>
      </c>
      <c r="O115" s="262">
        <f t="shared" si="27"/>
        <v>14764.529640692641</v>
      </c>
      <c r="P115" s="26">
        <v>2438.9928361263969</v>
      </c>
      <c r="Q115" s="40">
        <v>263.11733965462173</v>
      </c>
      <c r="R115" s="40">
        <v>-199.33541936600272</v>
      </c>
      <c r="S115" s="189">
        <f t="shared" si="22"/>
        <v>2702.1101757810188</v>
      </c>
      <c r="T115" s="276">
        <f t="shared" si="28"/>
        <v>9.7374763624717933E-2</v>
      </c>
      <c r="U115" s="276">
        <f t="shared" si="23"/>
        <v>1.0966611467440601</v>
      </c>
      <c r="V115" s="174">
        <v>8.1</v>
      </c>
      <c r="W115" s="180">
        <v>-51.675260999648003</v>
      </c>
      <c r="X115" s="180">
        <v>0.31891903199968591</v>
      </c>
      <c r="Y115" s="180">
        <v>-5.3008659639133828</v>
      </c>
      <c r="Z115" s="18">
        <v>-36.322208998809074</v>
      </c>
      <c r="AA115" s="247">
        <v>-4.2895383134574292</v>
      </c>
      <c r="AB115" s="32">
        <v>218.97408950620874</v>
      </c>
      <c r="AC115" s="284">
        <f t="shared" si="29"/>
        <v>-0.23598801628163782</v>
      </c>
      <c r="AD115" s="284">
        <f t="shared" si="30"/>
        <v>1.4564236011614668E-3</v>
      </c>
      <c r="AE115" s="284">
        <f t="shared" si="31"/>
        <v>-2.4207731498584829E-2</v>
      </c>
      <c r="AF115" s="284">
        <f t="shared" si="32"/>
        <v>-0.16587446067576503</v>
      </c>
      <c r="AG115" s="284">
        <f t="shared" si="33"/>
        <v>-1.9589250596408141E-2</v>
      </c>
    </row>
    <row r="116" spans="1:33">
      <c r="A116" s="10">
        <v>300</v>
      </c>
      <c r="B116" s="176">
        <v>14</v>
      </c>
      <c r="C116" s="181" t="s">
        <v>418</v>
      </c>
      <c r="D116" s="32">
        <v>3437</v>
      </c>
      <c r="E116" s="17">
        <v>493</v>
      </c>
      <c r="F116" s="264">
        <f t="shared" si="24"/>
        <v>0.14343904567937155</v>
      </c>
      <c r="G116" s="189">
        <v>3132</v>
      </c>
      <c r="H116" s="189">
        <v>379</v>
      </c>
      <c r="I116" s="265">
        <f t="shared" si="25"/>
        <v>0.12100893997445722</v>
      </c>
      <c r="J116" s="254">
        <f t="shared" si="26"/>
        <v>-0.23123732251521301</v>
      </c>
      <c r="K116" s="17">
        <v>3090.3102153040454</v>
      </c>
      <c r="L116" s="17">
        <v>2986.3555438835897</v>
      </c>
      <c r="M116" s="32">
        <v>2478.84312772767</v>
      </c>
      <c r="N116" s="16">
        <v>0.80213407555389538</v>
      </c>
      <c r="O116" s="262">
        <f t="shared" si="27"/>
        <v>17281.508782961464</v>
      </c>
      <c r="P116" s="26">
        <v>1954.7044139409177</v>
      </c>
      <c r="Q116" s="40">
        <v>1952.0869639921289</v>
      </c>
      <c r="R116" s="40">
        <v>563.09214076754188</v>
      </c>
      <c r="S116" s="189">
        <f t="shared" si="22"/>
        <v>3906.7913779330465</v>
      </c>
      <c r="T116" s="276">
        <f t="shared" si="28"/>
        <v>0.49966501283334797</v>
      </c>
      <c r="U116" s="276">
        <f t="shared" si="23"/>
        <v>1.2642068613647806</v>
      </c>
      <c r="V116" s="174">
        <v>8.4</v>
      </c>
      <c r="W116" s="180">
        <v>534.63047086421682</v>
      </c>
      <c r="X116" s="180">
        <v>311.10740420793974</v>
      </c>
      <c r="Y116" s="180">
        <v>469.01068586829933</v>
      </c>
      <c r="Z116" s="18">
        <v>508.19825429153326</v>
      </c>
      <c r="AA116" s="247">
        <v>294.40776840267677</v>
      </c>
      <c r="AB116" s="32">
        <v>175.63778902110801</v>
      </c>
      <c r="AC116" s="284">
        <f t="shared" si="29"/>
        <v>3.0439376050216924</v>
      </c>
      <c r="AD116" s="284">
        <f t="shared" si="30"/>
        <v>1.7713010733160113</v>
      </c>
      <c r="AE116" s="284">
        <f t="shared" si="31"/>
        <v>2.6703290247631961</v>
      </c>
      <c r="AF116" s="284">
        <f t="shared" si="32"/>
        <v>2.8934448396549697</v>
      </c>
      <c r="AG116" s="284">
        <f t="shared" si="33"/>
        <v>1.6762211027792833</v>
      </c>
    </row>
    <row r="117" spans="1:33">
      <c r="A117" s="10">
        <v>301</v>
      </c>
      <c r="B117" s="176">
        <v>14</v>
      </c>
      <c r="C117" s="181" t="s">
        <v>419</v>
      </c>
      <c r="D117" s="32">
        <v>19890</v>
      </c>
      <c r="E117" s="17">
        <v>3106</v>
      </c>
      <c r="F117" s="264">
        <f t="shared" si="24"/>
        <v>0.15615887380593263</v>
      </c>
      <c r="G117" s="189">
        <v>17595</v>
      </c>
      <c r="H117" s="189">
        <v>2189</v>
      </c>
      <c r="I117" s="265">
        <f t="shared" si="25"/>
        <v>0.124410343847684</v>
      </c>
      <c r="J117" s="254">
        <f t="shared" si="26"/>
        <v>-0.29523502897617515</v>
      </c>
      <c r="K117" s="17">
        <v>2781.8830020110609</v>
      </c>
      <c r="L117" s="17">
        <v>2657.8955613106345</v>
      </c>
      <c r="M117" s="32">
        <v>2295.430067873303</v>
      </c>
      <c r="N117" s="16">
        <v>0.82513537277229332</v>
      </c>
      <c r="O117" s="262">
        <f t="shared" si="27"/>
        <v>14699.3251931745</v>
      </c>
      <c r="P117" s="26">
        <v>2004.4241097957176</v>
      </c>
      <c r="Q117" s="40">
        <v>589.24157684742397</v>
      </c>
      <c r="R117" s="40">
        <v>-244.36905788383763</v>
      </c>
      <c r="S117" s="189">
        <f t="shared" si="22"/>
        <v>2593.6656866431417</v>
      </c>
      <c r="T117" s="276">
        <f t="shared" si="28"/>
        <v>0.22718486036265195</v>
      </c>
      <c r="U117" s="276">
        <f t="shared" si="23"/>
        <v>0.93234175728028312</v>
      </c>
      <c r="V117" s="174">
        <v>8.4</v>
      </c>
      <c r="W117" s="180">
        <v>223.45506889970983</v>
      </c>
      <c r="X117" s="180">
        <v>341.46120015586166</v>
      </c>
      <c r="Y117" s="180">
        <v>277.8352839037924</v>
      </c>
      <c r="Z117" s="18">
        <v>197.98780341880342</v>
      </c>
      <c r="AA117" s="247">
        <v>250.70527551533434</v>
      </c>
      <c r="AB117" s="32">
        <v>180.21168572359116</v>
      </c>
      <c r="AC117" s="284">
        <f t="shared" si="29"/>
        <v>1.2399588184444676</v>
      </c>
      <c r="AD117" s="284">
        <f t="shared" si="30"/>
        <v>1.8947783479457327</v>
      </c>
      <c r="AE117" s="284">
        <f t="shared" si="31"/>
        <v>1.5417162476907098</v>
      </c>
      <c r="AF117" s="284">
        <f t="shared" si="32"/>
        <v>1.0986402053997613</v>
      </c>
      <c r="AG117" s="284">
        <f t="shared" si="33"/>
        <v>1.3911710248350171</v>
      </c>
    </row>
    <row r="118" spans="1:33">
      <c r="A118" s="10">
        <v>304</v>
      </c>
      <c r="B118" s="176">
        <v>2</v>
      </c>
      <c r="C118" s="181" t="s">
        <v>420</v>
      </c>
      <c r="D118" s="32">
        <v>950</v>
      </c>
      <c r="E118" s="17">
        <v>82</v>
      </c>
      <c r="F118" s="264">
        <f t="shared" si="24"/>
        <v>8.6315789473684207E-2</v>
      </c>
      <c r="G118" s="189">
        <v>1128</v>
      </c>
      <c r="H118" s="189">
        <v>85</v>
      </c>
      <c r="I118" s="265">
        <f t="shared" si="25"/>
        <v>7.5354609929078012E-2</v>
      </c>
      <c r="J118" s="254">
        <f t="shared" si="26"/>
        <v>3.6585365853658569E-2</v>
      </c>
      <c r="K118" s="17">
        <v>3048.4290000000001</v>
      </c>
      <c r="L118" s="17">
        <v>3068.3107410098251</v>
      </c>
      <c r="M118" s="32">
        <v>1860.030263157895</v>
      </c>
      <c r="N118" s="16">
        <v>0.61016027047305188</v>
      </c>
      <c r="O118" s="262">
        <f t="shared" si="27"/>
        <v>21549.131097560978</v>
      </c>
      <c r="P118" s="26">
        <v>3432.9217275243204</v>
      </c>
      <c r="Q118" s="40">
        <v>-243.44152663503556</v>
      </c>
      <c r="R118" s="40">
        <v>-352.84333124911745</v>
      </c>
      <c r="S118" s="189">
        <f t="shared" si="22"/>
        <v>3189.4802008892848</v>
      </c>
      <c r="T118" s="276">
        <f t="shared" si="28"/>
        <v>-7.6326395306407502E-2</v>
      </c>
      <c r="U118" s="276">
        <f t="shared" si="23"/>
        <v>1.0462701282822349</v>
      </c>
      <c r="V118" s="174">
        <v>5.2999999999999989</v>
      </c>
      <c r="W118" s="180">
        <v>-237.6745328764637</v>
      </c>
      <c r="X118" s="180">
        <v>-207.14399116764238</v>
      </c>
      <c r="Y118" s="180">
        <v>-212.76377616355541</v>
      </c>
      <c r="Z118" s="18">
        <v>270.24293684210528</v>
      </c>
      <c r="AA118" s="247">
        <v>-428.92452631578948</v>
      </c>
      <c r="AB118" s="32">
        <v>238.38110090528662</v>
      </c>
      <c r="AC118" s="284">
        <f t="shared" si="29"/>
        <v>-0.99703597296035795</v>
      </c>
      <c r="AD118" s="284">
        <f t="shared" si="30"/>
        <v>-0.86896146708351962</v>
      </c>
      <c r="AE118" s="284">
        <f t="shared" si="31"/>
        <v>-0.89253625960931582</v>
      </c>
      <c r="AF118" s="284">
        <f t="shared" si="32"/>
        <v>1.1336592364739433</v>
      </c>
      <c r="AG118" s="284">
        <f t="shared" si="33"/>
        <v>-1.7993227008638131</v>
      </c>
    </row>
    <row r="119" spans="1:33">
      <c r="A119" s="10">
        <v>305</v>
      </c>
      <c r="B119" s="176">
        <v>17</v>
      </c>
      <c r="C119" s="181" t="s">
        <v>421</v>
      </c>
      <c r="D119" s="32">
        <v>15146</v>
      </c>
      <c r="E119" s="17">
        <v>2381</v>
      </c>
      <c r="F119" s="264">
        <f t="shared" si="24"/>
        <v>0.1572032219727981</v>
      </c>
      <c r="G119" s="189">
        <v>13909</v>
      </c>
      <c r="H119" s="189">
        <v>1796</v>
      </c>
      <c r="I119" s="265">
        <f t="shared" si="25"/>
        <v>0.12912502696096054</v>
      </c>
      <c r="J119" s="254">
        <f t="shared" si="26"/>
        <v>-0.24569508609827806</v>
      </c>
      <c r="K119" s="17">
        <v>2698.5749108675591</v>
      </c>
      <c r="L119" s="17">
        <v>2733.4528065733234</v>
      </c>
      <c r="M119" s="32">
        <v>2581.3682279149616</v>
      </c>
      <c r="N119" s="16">
        <v>0.95656719312086214</v>
      </c>
      <c r="O119" s="262">
        <f t="shared" si="27"/>
        <v>16420.580923981524</v>
      </c>
      <c r="P119" s="26">
        <v>2254.2757126048978</v>
      </c>
      <c r="Q119" s="40">
        <v>974.94484422418816</v>
      </c>
      <c r="R119" s="40">
        <v>74.95729240850639</v>
      </c>
      <c r="S119" s="189">
        <f t="shared" si="22"/>
        <v>3229.220556829086</v>
      </c>
      <c r="T119" s="276">
        <f t="shared" si="28"/>
        <v>0.30191336487140708</v>
      </c>
      <c r="U119" s="276">
        <f t="shared" si="23"/>
        <v>1.1966392127283696</v>
      </c>
      <c r="V119" s="174">
        <v>7.4000000000000012</v>
      </c>
      <c r="W119" s="180">
        <v>72.011822573288683</v>
      </c>
      <c r="X119" s="180">
        <v>-26.65423026682619</v>
      </c>
      <c r="Y119" s="180">
        <v>6.3920375773712337</v>
      </c>
      <c r="Z119" s="18">
        <v>131.3049564241384</v>
      </c>
      <c r="AA119" s="247">
        <v>129.2399828337515</v>
      </c>
      <c r="AB119" s="32">
        <v>187.28462954502402</v>
      </c>
      <c r="AC119" s="284">
        <f t="shared" si="29"/>
        <v>0.38450471214978554</v>
      </c>
      <c r="AD119" s="284">
        <f t="shared" si="30"/>
        <v>-0.14231936882155297</v>
      </c>
      <c r="AE119" s="284">
        <f t="shared" si="31"/>
        <v>3.4130070326110561E-2</v>
      </c>
      <c r="AF119" s="284">
        <f t="shared" si="32"/>
        <v>0.70109841231029657</v>
      </c>
      <c r="AG119" s="284">
        <f t="shared" si="33"/>
        <v>0.69007255506080734</v>
      </c>
    </row>
    <row r="120" spans="1:33">
      <c r="A120" s="10">
        <v>309</v>
      </c>
      <c r="B120" s="176">
        <v>12</v>
      </c>
      <c r="C120" s="181" t="s">
        <v>422</v>
      </c>
      <c r="D120" s="32">
        <v>6457</v>
      </c>
      <c r="E120" s="17">
        <v>897</v>
      </c>
      <c r="F120" s="264">
        <f t="shared" si="24"/>
        <v>0.1389190026328016</v>
      </c>
      <c r="G120" s="189">
        <v>5375</v>
      </c>
      <c r="H120" s="189">
        <v>578</v>
      </c>
      <c r="I120" s="265">
        <f t="shared" si="25"/>
        <v>0.10753488372093023</v>
      </c>
      <c r="J120" s="254">
        <f t="shared" si="26"/>
        <v>-0.35562987736900775</v>
      </c>
      <c r="K120" s="17">
        <v>2587.7690010840961</v>
      </c>
      <c r="L120" s="17">
        <v>2527.2044412391074</v>
      </c>
      <c r="M120" s="32">
        <v>1943.1895803004493</v>
      </c>
      <c r="N120" s="16">
        <v>0.75091307589139034</v>
      </c>
      <c r="O120" s="262">
        <f t="shared" si="27"/>
        <v>13987.932129319957</v>
      </c>
      <c r="P120" s="26">
        <v>1910.6056769082352</v>
      </c>
      <c r="Q120" s="40">
        <v>435.21655077228803</v>
      </c>
      <c r="R120" s="40">
        <v>-413.06800417906368</v>
      </c>
      <c r="S120" s="189">
        <f t="shared" si="22"/>
        <v>2345.8222276805232</v>
      </c>
      <c r="T120" s="276">
        <f t="shared" si="28"/>
        <v>0.18552836000817366</v>
      </c>
      <c r="U120" s="276">
        <f t="shared" si="23"/>
        <v>0.90650372065581819</v>
      </c>
      <c r="V120" s="174">
        <v>8.9</v>
      </c>
      <c r="W120" s="180">
        <v>-1047.7203411122275</v>
      </c>
      <c r="X120" s="180">
        <v>-880.39915189885562</v>
      </c>
      <c r="Y120" s="180">
        <v>-993.340126108145</v>
      </c>
      <c r="Z120" s="18">
        <v>-1106.4654824221775</v>
      </c>
      <c r="AA120" s="247">
        <v>229.82939755304321</v>
      </c>
      <c r="AB120" s="32">
        <v>166.74384416049665</v>
      </c>
      <c r="AC120" s="284">
        <f t="shared" si="29"/>
        <v>-6.2834124185343887</v>
      </c>
      <c r="AD120" s="284">
        <f t="shared" si="30"/>
        <v>-5.2799499515642765</v>
      </c>
      <c r="AE120" s="284">
        <f t="shared" si="31"/>
        <v>-5.9572821480115401</v>
      </c>
      <c r="AF120" s="284">
        <f t="shared" si="32"/>
        <v>-6.6357201250390192</v>
      </c>
      <c r="AG120" s="284">
        <f t="shared" si="33"/>
        <v>1.3783381252253279</v>
      </c>
    </row>
    <row r="121" spans="1:33">
      <c r="A121" s="10">
        <v>312</v>
      </c>
      <c r="B121" s="176">
        <v>13</v>
      </c>
      <c r="C121" s="181" t="s">
        <v>423</v>
      </c>
      <c r="D121" s="32">
        <v>1196</v>
      </c>
      <c r="E121" s="17">
        <v>194</v>
      </c>
      <c r="F121" s="264">
        <f t="shared" si="24"/>
        <v>0.16220735785953178</v>
      </c>
      <c r="G121" s="189">
        <v>1037</v>
      </c>
      <c r="H121" s="189">
        <v>145</v>
      </c>
      <c r="I121" s="265">
        <f t="shared" si="25"/>
        <v>0.13982642237222759</v>
      </c>
      <c r="J121" s="254">
        <f t="shared" si="26"/>
        <v>-0.25257731958762886</v>
      </c>
      <c r="K121" s="17">
        <v>2471.4708946488308</v>
      </c>
      <c r="L121" s="17">
        <v>2769.9359523545077</v>
      </c>
      <c r="M121" s="32">
        <v>2123.9770568561871</v>
      </c>
      <c r="N121" s="16">
        <v>0.85939796477270725</v>
      </c>
      <c r="O121" s="262">
        <f t="shared" si="27"/>
        <v>13094.209072164946</v>
      </c>
      <c r="P121" s="26">
        <v>2542.2725072602734</v>
      </c>
      <c r="Q121" s="40">
        <v>460.7837585701655</v>
      </c>
      <c r="R121" s="40">
        <v>-239.7129048129508</v>
      </c>
      <c r="S121" s="189">
        <f t="shared" si="22"/>
        <v>3003.0562658304389</v>
      </c>
      <c r="T121" s="276">
        <f t="shared" si="28"/>
        <v>0.15343827014268227</v>
      </c>
      <c r="U121" s="276">
        <f t="shared" si="23"/>
        <v>1.2150886633270024</v>
      </c>
      <c r="V121" s="174">
        <v>9.9</v>
      </c>
      <c r="W121" s="180">
        <v>258.90217903722544</v>
      </c>
      <c r="X121" s="180">
        <v>380.80807846681182</v>
      </c>
      <c r="Y121" s="180">
        <v>313.28239404130801</v>
      </c>
      <c r="Z121" s="18">
        <v>693.57570234113712</v>
      </c>
      <c r="AA121" s="247">
        <v>96.769757525083619</v>
      </c>
      <c r="AB121" s="32">
        <v>155.08253825323126</v>
      </c>
      <c r="AC121" s="284">
        <f t="shared" si="29"/>
        <v>1.6694476499634607</v>
      </c>
      <c r="AD121" s="284">
        <f t="shared" si="30"/>
        <v>2.4555187370289087</v>
      </c>
      <c r="AE121" s="284">
        <f t="shared" si="31"/>
        <v>2.0201010221392899</v>
      </c>
      <c r="AF121" s="284">
        <f t="shared" si="32"/>
        <v>4.472300428876208</v>
      </c>
      <c r="AG121" s="284">
        <f t="shared" si="33"/>
        <v>0.62398873925490028</v>
      </c>
    </row>
    <row r="122" spans="1:33">
      <c r="A122" s="10">
        <v>316</v>
      </c>
      <c r="B122" s="176">
        <v>7</v>
      </c>
      <c r="C122" s="181" t="s">
        <v>424</v>
      </c>
      <c r="D122" s="32">
        <v>4198</v>
      </c>
      <c r="E122" s="17">
        <v>580</v>
      </c>
      <c r="F122" s="264">
        <f t="shared" si="24"/>
        <v>0.13816102906145783</v>
      </c>
      <c r="G122" s="189">
        <v>3866</v>
      </c>
      <c r="H122" s="189">
        <v>424</v>
      </c>
      <c r="I122" s="265">
        <f t="shared" si="25"/>
        <v>0.10967408173823073</v>
      </c>
      <c r="J122" s="254">
        <f t="shared" si="26"/>
        <v>-0.26896551724137929</v>
      </c>
      <c r="K122" s="17">
        <v>2413.5709766555492</v>
      </c>
      <c r="L122" s="17">
        <v>2604.7038994880263</v>
      </c>
      <c r="M122" s="32">
        <v>1939.6585921867552</v>
      </c>
      <c r="N122" s="16">
        <v>0.80364680009307721</v>
      </c>
      <c r="O122" s="262">
        <f t="shared" si="27"/>
        <v>14039.115120689652</v>
      </c>
      <c r="P122" s="26">
        <v>2560.2849689303348</v>
      </c>
      <c r="Q122" s="40">
        <v>285.7317880986617</v>
      </c>
      <c r="R122" s="40">
        <v>-148.66000453141547</v>
      </c>
      <c r="S122" s="189">
        <f t="shared" si="22"/>
        <v>2846.0167570289964</v>
      </c>
      <c r="T122" s="276">
        <f t="shared" si="28"/>
        <v>0.10039708564363542</v>
      </c>
      <c r="U122" s="276">
        <f t="shared" si="23"/>
        <v>1.179172597183233</v>
      </c>
      <c r="V122" s="174">
        <v>9.4</v>
      </c>
      <c r="W122" s="180">
        <v>-238.49468692837496</v>
      </c>
      <c r="X122" s="180">
        <v>-181.05136326430636</v>
      </c>
      <c r="Y122" s="180">
        <v>-186.67114826021938</v>
      </c>
      <c r="Z122" s="18">
        <v>-23.29836588851834</v>
      </c>
      <c r="AA122" s="247">
        <v>19.543618389709387</v>
      </c>
      <c r="AB122" s="32">
        <v>191.05664576816287</v>
      </c>
      <c r="AC122" s="284">
        <f t="shared" si="29"/>
        <v>-1.2482930702016806</v>
      </c>
      <c r="AD122" s="284">
        <f t="shared" si="30"/>
        <v>-0.94763185303693975</v>
      </c>
      <c r="AE122" s="284">
        <f t="shared" si="31"/>
        <v>-0.97704608761285883</v>
      </c>
      <c r="AF122" s="284">
        <f t="shared" si="32"/>
        <v>-0.12194480749332151</v>
      </c>
      <c r="AG122" s="284">
        <f t="shared" si="33"/>
        <v>0.10229227207005682</v>
      </c>
    </row>
    <row r="123" spans="1:33">
      <c r="A123" s="10">
        <v>317</v>
      </c>
      <c r="B123" s="176">
        <v>17</v>
      </c>
      <c r="C123" s="181" t="s">
        <v>425</v>
      </c>
      <c r="D123" s="32">
        <v>2474</v>
      </c>
      <c r="E123" s="17">
        <v>466</v>
      </c>
      <c r="F123" s="264">
        <f t="shared" si="24"/>
        <v>0.1883589329021827</v>
      </c>
      <c r="G123" s="189">
        <v>2202</v>
      </c>
      <c r="H123" s="189">
        <v>352</v>
      </c>
      <c r="I123" s="265">
        <f t="shared" si="25"/>
        <v>0.15985467756584923</v>
      </c>
      <c r="J123" s="254">
        <f t="shared" si="26"/>
        <v>-0.24463519313304716</v>
      </c>
      <c r="K123" s="17">
        <v>3235.563593371061</v>
      </c>
      <c r="L123" s="17">
        <v>3225.5398253762746</v>
      </c>
      <c r="M123" s="32">
        <v>2737.1250767987058</v>
      </c>
      <c r="N123" s="16">
        <v>0.84595001699439842</v>
      </c>
      <c r="O123" s="262">
        <f t="shared" si="27"/>
        <v>14531.432274678109</v>
      </c>
      <c r="P123" s="26">
        <v>1974.7427153296851</v>
      </c>
      <c r="Q123" s="40">
        <v>1887.7306471175041</v>
      </c>
      <c r="R123" s="40">
        <v>279.44520205920855</v>
      </c>
      <c r="S123" s="189">
        <f t="shared" si="22"/>
        <v>3862.4733624471892</v>
      </c>
      <c r="T123" s="276">
        <f t="shared" si="28"/>
        <v>0.48873622416944618</v>
      </c>
      <c r="U123" s="276">
        <f t="shared" si="23"/>
        <v>1.1937559720230888</v>
      </c>
      <c r="V123" s="174">
        <v>9.5</v>
      </c>
      <c r="W123" s="180">
        <v>192.8238522744148</v>
      </c>
      <c r="X123" s="180">
        <v>86.899811252201374</v>
      </c>
      <c r="Y123" s="180">
        <v>127.20406727849736</v>
      </c>
      <c r="Z123" s="18">
        <v>376.38117219078418</v>
      </c>
      <c r="AA123" s="247">
        <v>484.71742522231199</v>
      </c>
      <c r="AB123" s="32">
        <v>149.52964778506802</v>
      </c>
      <c r="AC123" s="284">
        <f t="shared" si="29"/>
        <v>1.2895359223448271</v>
      </c>
      <c r="AD123" s="284">
        <f t="shared" si="30"/>
        <v>0.5811543900451771</v>
      </c>
      <c r="AE123" s="284">
        <f t="shared" si="31"/>
        <v>0.85069462252287809</v>
      </c>
      <c r="AF123" s="284">
        <f t="shared" si="32"/>
        <v>2.5171006403478566</v>
      </c>
      <c r="AG123" s="284">
        <f t="shared" si="33"/>
        <v>3.2416141708501751</v>
      </c>
    </row>
    <row r="124" spans="1:33">
      <c r="A124" s="10">
        <v>320</v>
      </c>
      <c r="B124" s="176">
        <v>19</v>
      </c>
      <c r="C124" s="181" t="s">
        <v>426</v>
      </c>
      <c r="D124" s="32">
        <v>6996</v>
      </c>
      <c r="E124" s="17">
        <v>721</v>
      </c>
      <c r="F124" s="264">
        <f t="shared" si="24"/>
        <v>0.10305889079473986</v>
      </c>
      <c r="G124" s="189">
        <v>6034</v>
      </c>
      <c r="H124" s="189">
        <v>543</v>
      </c>
      <c r="I124" s="265">
        <f t="shared" si="25"/>
        <v>8.9990056347364927E-2</v>
      </c>
      <c r="J124" s="254">
        <f t="shared" si="26"/>
        <v>-0.24687933425797504</v>
      </c>
      <c r="K124" s="17">
        <v>2818.2769353916528</v>
      </c>
      <c r="L124" s="17">
        <v>2964.3849737277333</v>
      </c>
      <c r="M124" s="32">
        <v>1991.698324757004</v>
      </c>
      <c r="N124" s="16">
        <v>0.70670781133871075</v>
      </c>
      <c r="O124" s="262">
        <f t="shared" si="27"/>
        <v>19325.827295423023</v>
      </c>
      <c r="P124" s="26">
        <v>2742.3012247314082</v>
      </c>
      <c r="Q124" s="40">
        <v>945.44090997825208</v>
      </c>
      <c r="R124" s="40">
        <v>108.85020625738314</v>
      </c>
      <c r="S124" s="189">
        <f t="shared" si="22"/>
        <v>3687.7421347096601</v>
      </c>
      <c r="T124" s="276">
        <f t="shared" si="28"/>
        <v>0.25637392080091514</v>
      </c>
      <c r="U124" s="276">
        <f t="shared" si="23"/>
        <v>1.3085094968487114</v>
      </c>
      <c r="V124" s="174">
        <v>8.9</v>
      </c>
      <c r="W124" s="180">
        <v>1285.7886976616126</v>
      </c>
      <c r="X124" s="180">
        <v>1167.6884514828532</v>
      </c>
      <c r="Y124" s="180">
        <v>1220.1689126656952</v>
      </c>
      <c r="Z124" s="18">
        <v>1213.2453058890794</v>
      </c>
      <c r="AA124" s="247">
        <v>1071.7602058319039</v>
      </c>
      <c r="AB124" s="32">
        <v>191.89255943938167</v>
      </c>
      <c r="AC124" s="284">
        <f t="shared" si="29"/>
        <v>6.7005656780964955</v>
      </c>
      <c r="AD124" s="284">
        <f t="shared" si="30"/>
        <v>6.0851158319753544</v>
      </c>
      <c r="AE124" s="284">
        <f t="shared" si="31"/>
        <v>6.3586046078620528</v>
      </c>
      <c r="AF124" s="284">
        <f t="shared" si="32"/>
        <v>6.3225239656691343</v>
      </c>
      <c r="AG124" s="284">
        <f t="shared" si="33"/>
        <v>5.5852098120066502</v>
      </c>
    </row>
    <row r="125" spans="1:33">
      <c r="A125" s="10">
        <v>322</v>
      </c>
      <c r="B125" s="176">
        <v>2</v>
      </c>
      <c r="C125" s="181" t="s">
        <v>102</v>
      </c>
      <c r="D125" s="32">
        <v>6549</v>
      </c>
      <c r="E125" s="17">
        <v>832</v>
      </c>
      <c r="F125" s="264">
        <f t="shared" si="24"/>
        <v>0.12704229653382196</v>
      </c>
      <c r="G125" s="189">
        <v>6028</v>
      </c>
      <c r="H125" s="189">
        <v>629</v>
      </c>
      <c r="I125" s="265">
        <f t="shared" si="25"/>
        <v>0.10434638354346383</v>
      </c>
      <c r="J125" s="254">
        <f t="shared" si="26"/>
        <v>-0.24399038461538458</v>
      </c>
      <c r="K125" s="17">
        <v>2966.1768010383275</v>
      </c>
      <c r="L125" s="17">
        <v>3019.0550016697694</v>
      </c>
      <c r="M125" s="32">
        <v>2357.6063826538402</v>
      </c>
      <c r="N125" s="16">
        <v>0.79483002558328497</v>
      </c>
      <c r="O125" s="262">
        <f t="shared" si="27"/>
        <v>18557.649278846155</v>
      </c>
      <c r="P125" s="26">
        <v>2169.8690177104781</v>
      </c>
      <c r="Q125" s="40">
        <v>1421.2208803486681</v>
      </c>
      <c r="R125" s="40">
        <v>274.36036965444231</v>
      </c>
      <c r="S125" s="189">
        <f t="shared" si="22"/>
        <v>3591.0898980591464</v>
      </c>
      <c r="T125" s="276">
        <f t="shared" si="28"/>
        <v>0.39576310276074855</v>
      </c>
      <c r="U125" s="276">
        <f t="shared" si="23"/>
        <v>1.2106796522722665</v>
      </c>
      <c r="V125" s="174">
        <v>7.1</v>
      </c>
      <c r="W125" s="180">
        <v>263.33755089285597</v>
      </c>
      <c r="X125" s="180">
        <v>91.511429227983015</v>
      </c>
      <c r="Y125" s="180">
        <v>197.71776589693854</v>
      </c>
      <c r="Z125" s="18">
        <v>310.81958314246447</v>
      </c>
      <c r="AA125" s="247"/>
      <c r="AB125" s="32">
        <v>200.65287450234567</v>
      </c>
      <c r="AC125" s="284">
        <f t="shared" si="29"/>
        <v>1.3124035802924792</v>
      </c>
      <c r="AD125" s="284">
        <f t="shared" si="30"/>
        <v>0.45606836909238113</v>
      </c>
      <c r="AE125" s="284">
        <f t="shared" si="31"/>
        <v>0.98537220753658916</v>
      </c>
      <c r="AF125" s="284">
        <f t="shared" si="32"/>
        <v>1.5490412679776033</v>
      </c>
      <c r="AG125" s="284">
        <f t="shared" si="33"/>
        <v>0</v>
      </c>
    </row>
    <row r="126" spans="1:33">
      <c r="A126" s="10">
        <v>398</v>
      </c>
      <c r="B126" s="176">
        <v>7</v>
      </c>
      <c r="C126" s="181" t="s">
        <v>427</v>
      </c>
      <c r="D126" s="32">
        <v>120175</v>
      </c>
      <c r="E126" s="17">
        <v>18032</v>
      </c>
      <c r="F126" s="264">
        <f t="shared" si="24"/>
        <v>0.15004784688995215</v>
      </c>
      <c r="G126" s="189">
        <v>120548</v>
      </c>
      <c r="H126" s="189">
        <v>15686</v>
      </c>
      <c r="I126" s="265">
        <f t="shared" si="25"/>
        <v>0.13012244085343597</v>
      </c>
      <c r="J126" s="254">
        <f t="shared" si="26"/>
        <v>-0.13010204081632648</v>
      </c>
      <c r="K126" s="17">
        <v>2911.3027525691718</v>
      </c>
      <c r="L126" s="17">
        <v>2952.2393997703271</v>
      </c>
      <c r="M126" s="32">
        <v>2368.3879973372168</v>
      </c>
      <c r="N126" s="16">
        <v>0.81351484150769182</v>
      </c>
      <c r="O126" s="262">
        <f t="shared" si="27"/>
        <v>15784.218477151733</v>
      </c>
      <c r="P126" s="26">
        <v>2360.5834209404902</v>
      </c>
      <c r="Q126" s="40">
        <v>635.46670858154255</v>
      </c>
      <c r="R126" s="40">
        <v>141.91426609092395</v>
      </c>
      <c r="S126" s="189">
        <f t="shared" si="22"/>
        <v>2996.0501295220329</v>
      </c>
      <c r="T126" s="276">
        <f t="shared" si="28"/>
        <v>0.21210149400368014</v>
      </c>
      <c r="U126" s="276">
        <f t="shared" si="23"/>
        <v>1.0291097780462966</v>
      </c>
      <c r="V126" s="174">
        <v>8.1</v>
      </c>
      <c r="W126" s="180">
        <v>-165.04882722409619</v>
      </c>
      <c r="X126" s="180">
        <v>-298.08004074933598</v>
      </c>
      <c r="Y126" s="180">
        <v>-230.66861222001364</v>
      </c>
      <c r="Z126" s="18">
        <v>392.08120990222591</v>
      </c>
      <c r="AA126" s="247">
        <v>343.22502159350944</v>
      </c>
      <c r="AB126" s="32">
        <v>214.42366097536808</v>
      </c>
      <c r="AC126" s="284">
        <f t="shared" si="29"/>
        <v>-0.76973234424467818</v>
      </c>
      <c r="AD126" s="284">
        <f t="shared" si="30"/>
        <v>-1.3901452824442631</v>
      </c>
      <c r="AE126" s="284">
        <f t="shared" si="31"/>
        <v>-1.0757610012381595</v>
      </c>
      <c r="AF126" s="284">
        <f t="shared" si="32"/>
        <v>1.8285351911199121</v>
      </c>
      <c r="AG126" s="284">
        <f t="shared" si="33"/>
        <v>1.6006863236652666</v>
      </c>
    </row>
    <row r="127" spans="1:33">
      <c r="A127" s="10">
        <v>399</v>
      </c>
      <c r="B127" s="176">
        <v>15</v>
      </c>
      <c r="C127" s="181" t="s">
        <v>428</v>
      </c>
      <c r="D127" s="32">
        <v>7817</v>
      </c>
      <c r="E127" s="17">
        <v>1586</v>
      </c>
      <c r="F127" s="264">
        <f t="shared" si="24"/>
        <v>0.2028911347064091</v>
      </c>
      <c r="G127" s="189">
        <v>7477</v>
      </c>
      <c r="H127" s="189">
        <v>1190</v>
      </c>
      <c r="I127" s="265">
        <f t="shared" si="25"/>
        <v>0.15915474120636619</v>
      </c>
      <c r="J127" s="254">
        <f t="shared" si="26"/>
        <v>-0.24968474148802022</v>
      </c>
      <c r="K127" s="17">
        <v>2622.5180657541259</v>
      </c>
      <c r="L127" s="17">
        <v>2677.9917994078078</v>
      </c>
      <c r="M127" s="32">
        <v>2216.0219252910329</v>
      </c>
      <c r="N127" s="16">
        <v>0.84499777302918144</v>
      </c>
      <c r="O127" s="262">
        <f t="shared" si="27"/>
        <v>10922.221557377052</v>
      </c>
      <c r="P127" s="26">
        <v>2367.7492451808112</v>
      </c>
      <c r="Q127" s="40">
        <v>553.1189717031275</v>
      </c>
      <c r="R127" s="40">
        <v>-465.67502975628344</v>
      </c>
      <c r="S127" s="189">
        <f t="shared" si="22"/>
        <v>2920.8682168839387</v>
      </c>
      <c r="T127" s="276">
        <f t="shared" si="28"/>
        <v>0.18936799972893326</v>
      </c>
      <c r="U127" s="276">
        <f t="shared" si="23"/>
        <v>1.1137647648745632</v>
      </c>
      <c r="V127" s="174">
        <v>9.6</v>
      </c>
      <c r="W127" s="180">
        <v>-22.712883321051063</v>
      </c>
      <c r="X127" s="180">
        <v>207.83675033796339</v>
      </c>
      <c r="Y127" s="180">
        <v>31.667331683031477</v>
      </c>
      <c r="Z127" s="18">
        <v>13.179827299475503</v>
      </c>
      <c r="AA127" s="247">
        <v>44.348215427913523</v>
      </c>
      <c r="AB127" s="32">
        <v>216.09420276135933</v>
      </c>
      <c r="AC127" s="284">
        <f t="shared" si="29"/>
        <v>-0.10510639818567333</v>
      </c>
      <c r="AD127" s="284">
        <f t="shared" si="30"/>
        <v>0.96178771888427317</v>
      </c>
      <c r="AE127" s="284">
        <f t="shared" si="31"/>
        <v>0.14654410566489312</v>
      </c>
      <c r="AF127" s="284">
        <f t="shared" si="32"/>
        <v>6.0991119294535011E-2</v>
      </c>
      <c r="AG127" s="284">
        <f t="shared" si="33"/>
        <v>0.20522630806939726</v>
      </c>
    </row>
    <row r="128" spans="1:33">
      <c r="A128" s="10">
        <v>400</v>
      </c>
      <c r="B128" s="176">
        <v>2</v>
      </c>
      <c r="C128" s="181" t="s">
        <v>429</v>
      </c>
      <c r="D128" s="32">
        <v>8366</v>
      </c>
      <c r="E128" s="17">
        <v>1440</v>
      </c>
      <c r="F128" s="264">
        <f t="shared" si="24"/>
        <v>0.17212526894573274</v>
      </c>
      <c r="G128" s="189">
        <v>8095</v>
      </c>
      <c r="H128" s="189">
        <v>1134</v>
      </c>
      <c r="I128" s="265">
        <f t="shared" si="25"/>
        <v>0.14008647313156269</v>
      </c>
      <c r="J128" s="254">
        <f t="shared" si="26"/>
        <v>-0.21250000000000002</v>
      </c>
      <c r="K128" s="17">
        <v>2807.4590497250765</v>
      </c>
      <c r="L128" s="17">
        <v>3089.5882407171744</v>
      </c>
      <c r="M128" s="32">
        <v>2734.777620129094</v>
      </c>
      <c r="N128" s="16">
        <v>0.97411131264653705</v>
      </c>
      <c r="O128" s="262">
        <f t="shared" si="27"/>
        <v>15888.298312500001</v>
      </c>
      <c r="P128" s="26">
        <v>2124.3718599768258</v>
      </c>
      <c r="Q128" s="40">
        <v>1489.5297531434042</v>
      </c>
      <c r="R128" s="40">
        <v>258.06195244986014</v>
      </c>
      <c r="S128" s="189">
        <f t="shared" si="22"/>
        <v>3613.9016131202297</v>
      </c>
      <c r="T128" s="276">
        <f t="shared" si="28"/>
        <v>0.41216665880877412</v>
      </c>
      <c r="U128" s="276">
        <f t="shared" si="23"/>
        <v>1.2872499826753039</v>
      </c>
      <c r="V128" s="174">
        <v>8.1</v>
      </c>
      <c r="W128" s="180">
        <v>150.76588854438597</v>
      </c>
      <c r="X128" s="180">
        <v>6.1097505181353648</v>
      </c>
      <c r="Y128" s="180">
        <v>85.146103548468545</v>
      </c>
      <c r="Z128" s="18">
        <v>190.22255797274681</v>
      </c>
      <c r="AA128" s="247">
        <v>400.28460315562995</v>
      </c>
      <c r="AB128" s="32">
        <v>199.63496466493544</v>
      </c>
      <c r="AC128" s="284">
        <f t="shared" si="29"/>
        <v>0.75520783043906836</v>
      </c>
      <c r="AD128" s="284">
        <f t="shared" si="30"/>
        <v>3.0604611413586221E-2</v>
      </c>
      <c r="AE128" s="284">
        <f t="shared" si="31"/>
        <v>0.42650897196979792</v>
      </c>
      <c r="AF128" s="284">
        <f t="shared" si="32"/>
        <v>0.95285191295028759</v>
      </c>
      <c r="AG128" s="284">
        <f t="shared" si="33"/>
        <v>2.0050826458554596</v>
      </c>
    </row>
    <row r="129" spans="1:33">
      <c r="A129" s="10">
        <v>402</v>
      </c>
      <c r="B129" s="176">
        <v>11</v>
      </c>
      <c r="C129" s="181" t="s">
        <v>430</v>
      </c>
      <c r="D129" s="32">
        <v>9099</v>
      </c>
      <c r="E129" s="17">
        <v>1395</v>
      </c>
      <c r="F129" s="264">
        <f t="shared" si="24"/>
        <v>0.1533135509396637</v>
      </c>
      <c r="G129" s="189">
        <v>8161</v>
      </c>
      <c r="H129" s="189">
        <v>1081</v>
      </c>
      <c r="I129" s="265">
        <f t="shared" si="25"/>
        <v>0.13245925744394069</v>
      </c>
      <c r="J129" s="254">
        <f t="shared" si="26"/>
        <v>-0.225089605734767</v>
      </c>
      <c r="K129" s="17">
        <v>2795.2579646114955</v>
      </c>
      <c r="L129" s="17">
        <v>2728.2334993510326</v>
      </c>
      <c r="M129" s="32">
        <v>2047.7572513463022</v>
      </c>
      <c r="N129" s="16">
        <v>0.73258256564199209</v>
      </c>
      <c r="O129" s="262">
        <f t="shared" si="27"/>
        <v>13356.661813620074</v>
      </c>
      <c r="P129" s="26">
        <v>2113.164871145987</v>
      </c>
      <c r="Q129" s="40">
        <v>538.56393363127302</v>
      </c>
      <c r="R129" s="40">
        <v>-435.22028698368837</v>
      </c>
      <c r="S129" s="189">
        <f t="shared" si="22"/>
        <v>2651.7288047772599</v>
      </c>
      <c r="T129" s="276">
        <f t="shared" si="28"/>
        <v>0.20309917539871175</v>
      </c>
      <c r="U129" s="276">
        <f t="shared" si="23"/>
        <v>0.94865262467674094</v>
      </c>
      <c r="V129" s="174">
        <v>9.4</v>
      </c>
      <c r="W129" s="180">
        <v>-303.57875297295942</v>
      </c>
      <c r="X129" s="180">
        <v>-114.24634783490239</v>
      </c>
      <c r="Y129" s="180">
        <v>-249.19853796887685</v>
      </c>
      <c r="Z129" s="18">
        <v>-270.31151115507197</v>
      </c>
      <c r="AA129" s="247"/>
      <c r="AB129" s="32">
        <v>174.62871299931948</v>
      </c>
      <c r="AC129" s="284">
        <f t="shared" si="29"/>
        <v>-1.7384240412637209</v>
      </c>
      <c r="AD129" s="284">
        <f t="shared" si="30"/>
        <v>-0.65422430179249857</v>
      </c>
      <c r="AE129" s="284">
        <f t="shared" si="31"/>
        <v>-1.4270192666989876</v>
      </c>
      <c r="AF129" s="284">
        <f t="shared" si="32"/>
        <v>-1.5479213384349078</v>
      </c>
      <c r="AG129" s="284">
        <f t="shared" si="33"/>
        <v>0</v>
      </c>
    </row>
    <row r="130" spans="1:33">
      <c r="A130" s="10">
        <v>403</v>
      </c>
      <c r="B130" s="176">
        <v>14</v>
      </c>
      <c r="C130" s="181" t="s">
        <v>431</v>
      </c>
      <c r="D130" s="32">
        <v>2820</v>
      </c>
      <c r="E130" s="17">
        <v>417</v>
      </c>
      <c r="F130" s="264">
        <f t="shared" si="24"/>
        <v>0.14787234042553191</v>
      </c>
      <c r="G130" s="189">
        <v>2340</v>
      </c>
      <c r="H130" s="189">
        <v>263</v>
      </c>
      <c r="I130" s="265">
        <f t="shared" si="25"/>
        <v>0.1123931623931624</v>
      </c>
      <c r="J130" s="254">
        <f t="shared" si="26"/>
        <v>-0.3693045563549161</v>
      </c>
      <c r="K130" s="17">
        <v>2862.7777730496446</v>
      </c>
      <c r="L130" s="17">
        <v>2769.721456077642</v>
      </c>
      <c r="M130" s="32">
        <v>2142.7913652482266</v>
      </c>
      <c r="N130" s="16">
        <v>0.7485007692251171</v>
      </c>
      <c r="O130" s="262">
        <f t="shared" si="27"/>
        <v>14490.819304556353</v>
      </c>
      <c r="P130" s="26">
        <v>2116.806489747968</v>
      </c>
      <c r="Q130" s="40">
        <v>1132.8715916020703</v>
      </c>
      <c r="R130" s="40">
        <v>40.136084451894668</v>
      </c>
      <c r="S130" s="189">
        <f t="shared" si="22"/>
        <v>3249.6780813500382</v>
      </c>
      <c r="T130" s="276">
        <f t="shared" si="28"/>
        <v>0.34861040485937395</v>
      </c>
      <c r="U130" s="276">
        <f t="shared" si="23"/>
        <v>1.1351485651253463</v>
      </c>
      <c r="V130" s="174">
        <v>9.4</v>
      </c>
      <c r="W130" s="180">
        <v>97.141703564989385</v>
      </c>
      <c r="X130" s="180">
        <v>114.41778284807867</v>
      </c>
      <c r="Y130" s="180">
        <v>108.79799785216586</v>
      </c>
      <c r="Z130" s="18">
        <v>76.143460992907805</v>
      </c>
      <c r="AA130" s="247">
        <v>172.32790425531914</v>
      </c>
      <c r="AB130" s="32">
        <v>161.23687508605931</v>
      </c>
      <c r="AC130" s="284">
        <f t="shared" si="29"/>
        <v>0.60247820799764651</v>
      </c>
      <c r="AD130" s="284">
        <f t="shared" si="30"/>
        <v>0.70962540539816832</v>
      </c>
      <c r="AE130" s="284">
        <f t="shared" si="31"/>
        <v>0.67477118862602314</v>
      </c>
      <c r="AF130" s="284">
        <f t="shared" si="32"/>
        <v>0.47224594840520595</v>
      </c>
      <c r="AG130" s="284">
        <f t="shared" si="33"/>
        <v>1.0687871751628779</v>
      </c>
    </row>
    <row r="131" spans="1:33">
      <c r="A131" s="10">
        <v>405</v>
      </c>
      <c r="B131" s="176">
        <v>9</v>
      </c>
      <c r="C131" s="181" t="s">
        <v>432</v>
      </c>
      <c r="D131" s="32">
        <v>72650</v>
      </c>
      <c r="E131" s="17">
        <v>10345</v>
      </c>
      <c r="F131" s="264">
        <f t="shared" si="24"/>
        <v>0.14239504473503098</v>
      </c>
      <c r="G131" s="189">
        <v>71604</v>
      </c>
      <c r="H131" s="189">
        <v>8751</v>
      </c>
      <c r="I131" s="265">
        <f t="shared" si="25"/>
        <v>0.1222138428020781</v>
      </c>
      <c r="J131" s="254">
        <f t="shared" si="26"/>
        <v>-0.1540840985983567</v>
      </c>
      <c r="K131" s="17">
        <v>2426.112057536131</v>
      </c>
      <c r="L131" s="17">
        <v>2428.0035392492941</v>
      </c>
      <c r="M131" s="32">
        <v>1960.7989789401236</v>
      </c>
      <c r="N131" s="16">
        <v>0.80820627095495245</v>
      </c>
      <c r="O131" s="262">
        <f t="shared" si="27"/>
        <v>13770.13492701788</v>
      </c>
      <c r="P131" s="26">
        <v>2508.493794839027</v>
      </c>
      <c r="Q131" s="40">
        <v>323.30806792517222</v>
      </c>
      <c r="R131" s="40">
        <v>-58.420028474903155</v>
      </c>
      <c r="S131" s="189">
        <f t="shared" si="22"/>
        <v>2831.8018627641991</v>
      </c>
      <c r="T131" s="276">
        <f t="shared" si="28"/>
        <v>0.11417044115140965</v>
      </c>
      <c r="U131" s="276">
        <f t="shared" si="23"/>
        <v>1.1672180821029641</v>
      </c>
      <c r="V131" s="174">
        <v>8.3000000000000007</v>
      </c>
      <c r="W131" s="180">
        <v>204.57380237516335</v>
      </c>
      <c r="X131" s="180">
        <v>166.27101871509348</v>
      </c>
      <c r="Y131" s="180">
        <v>160.65123371918054</v>
      </c>
      <c r="Z131" s="18">
        <v>223.01038444597384</v>
      </c>
      <c r="AA131" s="247">
        <v>513.01556407432895</v>
      </c>
      <c r="AB131" s="32">
        <v>211.33700263558285</v>
      </c>
      <c r="AC131" s="284">
        <f t="shared" si="29"/>
        <v>0.96799803074674262</v>
      </c>
      <c r="AD131" s="284">
        <f t="shared" si="30"/>
        <v>0.78675772175022984</v>
      </c>
      <c r="AE131" s="284">
        <f t="shared" si="31"/>
        <v>0.76016614088256995</v>
      </c>
      <c r="AF131" s="284">
        <f t="shared" si="32"/>
        <v>1.0552358634068446</v>
      </c>
      <c r="AG131" s="284">
        <f t="shared" si="33"/>
        <v>2.4274762946219264</v>
      </c>
    </row>
    <row r="132" spans="1:33">
      <c r="A132" s="10">
        <v>407</v>
      </c>
      <c r="B132" s="177">
        <v>32</v>
      </c>
      <c r="C132" s="181" t="s">
        <v>433</v>
      </c>
      <c r="D132" s="32">
        <v>2518</v>
      </c>
      <c r="E132" s="17">
        <v>390</v>
      </c>
      <c r="F132" s="264">
        <f t="shared" si="24"/>
        <v>0.15488482922954727</v>
      </c>
      <c r="G132" s="189">
        <v>2406</v>
      </c>
      <c r="H132" s="189">
        <v>333</v>
      </c>
      <c r="I132" s="265">
        <f t="shared" si="25"/>
        <v>0.13840399002493767</v>
      </c>
      <c r="J132" s="254">
        <f t="shared" si="26"/>
        <v>-0.14615384615384619</v>
      </c>
      <c r="K132" s="17">
        <v>2870.7551628276397</v>
      </c>
      <c r="L132" s="17">
        <v>2831.8918009737299</v>
      </c>
      <c r="M132" s="32">
        <v>2177.4720611596508</v>
      </c>
      <c r="N132" s="16">
        <v>0.75850148746745849</v>
      </c>
      <c r="O132" s="262">
        <f t="shared" si="27"/>
        <v>14058.65294871795</v>
      </c>
      <c r="P132" s="26">
        <v>2122.7514867264222</v>
      </c>
      <c r="Q132" s="40">
        <v>1050.6197393902451</v>
      </c>
      <c r="R132" s="40">
        <v>53.015708467946126</v>
      </c>
      <c r="S132" s="189">
        <f t="shared" si="22"/>
        <v>3173.3712261166675</v>
      </c>
      <c r="T132" s="276">
        <f t="shared" si="28"/>
        <v>0.33107369561547145</v>
      </c>
      <c r="U132" s="276">
        <f t="shared" si="23"/>
        <v>1.1054134003510618</v>
      </c>
      <c r="V132" s="174">
        <v>8.9</v>
      </c>
      <c r="W132" s="180">
        <v>81.094121865901542</v>
      </c>
      <c r="X132" s="180">
        <v>44.702806571122359</v>
      </c>
      <c r="Y132" s="180">
        <v>39.083021575209358</v>
      </c>
      <c r="Z132" s="18">
        <v>205.9619737887212</v>
      </c>
      <c r="AA132" s="247">
        <v>56.177740270055594</v>
      </c>
      <c r="AB132" s="32">
        <v>189.73223827178202</v>
      </c>
      <c r="AC132" s="284">
        <f t="shared" si="29"/>
        <v>0.42741350971540343</v>
      </c>
      <c r="AD132" s="284">
        <f t="shared" si="30"/>
        <v>0.23560996791218899</v>
      </c>
      <c r="AE132" s="284">
        <f t="shared" si="31"/>
        <v>0.20599041012326469</v>
      </c>
      <c r="AF132" s="284">
        <f t="shared" si="32"/>
        <v>1.0855402100600895</v>
      </c>
      <c r="AG132" s="284">
        <f t="shared" si="33"/>
        <v>0.29608958805189323</v>
      </c>
    </row>
    <row r="133" spans="1:33">
      <c r="A133" s="10">
        <v>408</v>
      </c>
      <c r="B133" s="176">
        <v>14</v>
      </c>
      <c r="C133" s="181" t="s">
        <v>434</v>
      </c>
      <c r="D133" s="32">
        <v>14099</v>
      </c>
      <c r="E133" s="17">
        <v>2593</v>
      </c>
      <c r="F133" s="264">
        <f t="shared" si="24"/>
        <v>0.18391375274842187</v>
      </c>
      <c r="G133" s="189">
        <v>13032</v>
      </c>
      <c r="H133" s="189">
        <v>1871</v>
      </c>
      <c r="I133" s="265">
        <f t="shared" si="25"/>
        <v>0.14356967464702272</v>
      </c>
      <c r="J133" s="254">
        <f t="shared" si="26"/>
        <v>-0.27844195912070957</v>
      </c>
      <c r="K133" s="17">
        <v>2881.9723455564235</v>
      </c>
      <c r="L133" s="17">
        <v>2855.9415656698875</v>
      </c>
      <c r="M133" s="32">
        <v>2597.7928945315271</v>
      </c>
      <c r="N133" s="16">
        <v>0.90139410898128181</v>
      </c>
      <c r="O133" s="262">
        <f t="shared" si="27"/>
        <v>14125.060555341304</v>
      </c>
      <c r="P133" s="26">
        <v>2175.8462312206143</v>
      </c>
      <c r="Q133" s="40">
        <v>978.19835440756924</v>
      </c>
      <c r="R133" s="40">
        <v>-24.649410939568707</v>
      </c>
      <c r="S133" s="189">
        <f t="shared" si="22"/>
        <v>3154.0445856281835</v>
      </c>
      <c r="T133" s="276">
        <f t="shared" si="28"/>
        <v>0.31014094057669883</v>
      </c>
      <c r="U133" s="276">
        <f t="shared" si="23"/>
        <v>1.094404875359493</v>
      </c>
      <c r="V133" s="174">
        <v>8.9</v>
      </c>
      <c r="W133" s="180">
        <v>82.229144184971901</v>
      </c>
      <c r="X133" s="180">
        <v>107.59898144927708</v>
      </c>
      <c r="Y133" s="180">
        <v>101.97919645336385</v>
      </c>
      <c r="Z133" s="18">
        <v>97.57783459819845</v>
      </c>
      <c r="AA133" s="247">
        <v>282.89810695794029</v>
      </c>
      <c r="AB133" s="32">
        <v>196.87481794795315</v>
      </c>
      <c r="AC133" s="284">
        <f t="shared" si="29"/>
        <v>0.41767222970441259</v>
      </c>
      <c r="AD133" s="284">
        <f t="shared" si="30"/>
        <v>0.5465350143344514</v>
      </c>
      <c r="AE133" s="284">
        <f t="shared" si="31"/>
        <v>0.51799004827688833</v>
      </c>
      <c r="AF133" s="284">
        <f t="shared" si="32"/>
        <v>0.49563390389518802</v>
      </c>
      <c r="AG133" s="284">
        <f t="shared" si="33"/>
        <v>1.4369440942555116</v>
      </c>
    </row>
    <row r="134" spans="1:33">
      <c r="A134" s="10">
        <v>410</v>
      </c>
      <c r="B134" s="176">
        <v>13</v>
      </c>
      <c r="C134" s="181" t="s">
        <v>435</v>
      </c>
      <c r="D134" s="32">
        <v>18775</v>
      </c>
      <c r="E134" s="17">
        <v>4337</v>
      </c>
      <c r="F134" s="264">
        <f t="shared" si="24"/>
        <v>0.23099866844207723</v>
      </c>
      <c r="G134" s="189">
        <v>18289</v>
      </c>
      <c r="H134" s="189">
        <v>3495</v>
      </c>
      <c r="I134" s="265">
        <f t="shared" si="25"/>
        <v>0.19109847449286457</v>
      </c>
      <c r="J134" s="254">
        <f t="shared" si="26"/>
        <v>-0.19414341710860039</v>
      </c>
      <c r="K134" s="17">
        <v>3073.6647430093226</v>
      </c>
      <c r="L134" s="17">
        <v>3184.0898257323129</v>
      </c>
      <c r="M134" s="32">
        <v>2564.1497555259657</v>
      </c>
      <c r="N134" s="16">
        <v>0.83423208772453572</v>
      </c>
      <c r="O134" s="262">
        <f t="shared" si="27"/>
        <v>11100.279377449851</v>
      </c>
      <c r="P134" s="26">
        <v>2442.6676717484747</v>
      </c>
      <c r="Q134" s="40">
        <v>822.78439221686062</v>
      </c>
      <c r="R134" s="40">
        <v>-404.51568074752316</v>
      </c>
      <c r="S134" s="189">
        <f t="shared" si="22"/>
        <v>3265.4520639653356</v>
      </c>
      <c r="T134" s="276">
        <f t="shared" si="28"/>
        <v>0.25196645857900885</v>
      </c>
      <c r="U134" s="276">
        <f t="shared" si="23"/>
        <v>1.0623969550980503</v>
      </c>
      <c r="V134" s="174">
        <v>9.9</v>
      </c>
      <c r="W134" s="180">
        <v>-322.26103895313889</v>
      </c>
      <c r="X134" s="180">
        <v>-156.19265973144658</v>
      </c>
      <c r="Y134" s="180">
        <v>-267.88082394905632</v>
      </c>
      <c r="Z134" s="18">
        <v>-242.69437869507323</v>
      </c>
      <c r="AA134" s="247">
        <v>53.262316910785621</v>
      </c>
      <c r="AB134" s="32">
        <v>198.17657387175049</v>
      </c>
      <c r="AC134" s="284">
        <f t="shared" si="29"/>
        <v>-1.6261308420928164</v>
      </c>
      <c r="AD134" s="284">
        <f t="shared" si="30"/>
        <v>-0.78814895565066279</v>
      </c>
      <c r="AE134" s="284">
        <f t="shared" si="31"/>
        <v>-1.3517280005174312</v>
      </c>
      <c r="AF134" s="284">
        <f t="shared" si="32"/>
        <v>-1.2246370696272726</v>
      </c>
      <c r="AG134" s="284">
        <f t="shared" si="33"/>
        <v>0.26876192210919037</v>
      </c>
    </row>
    <row r="135" spans="1:33">
      <c r="A135" s="10">
        <v>416</v>
      </c>
      <c r="B135" s="176">
        <v>9</v>
      </c>
      <c r="C135" s="181" t="s">
        <v>436</v>
      </c>
      <c r="D135" s="32">
        <v>2886</v>
      </c>
      <c r="E135" s="17">
        <v>531</v>
      </c>
      <c r="F135" s="264">
        <f t="shared" si="24"/>
        <v>0.183991683991684</v>
      </c>
      <c r="G135" s="189">
        <v>2686</v>
      </c>
      <c r="H135" s="189">
        <v>387</v>
      </c>
      <c r="I135" s="265">
        <f t="shared" si="25"/>
        <v>0.14408041697691734</v>
      </c>
      <c r="J135" s="254">
        <f t="shared" si="26"/>
        <v>-0.27118644067796616</v>
      </c>
      <c r="K135" s="17">
        <v>2435.6949896049891</v>
      </c>
      <c r="L135" s="17">
        <v>2448.7508519064932</v>
      </c>
      <c r="M135" s="32">
        <v>2147.6002079002078</v>
      </c>
      <c r="N135" s="16">
        <v>0.8817196804467281</v>
      </c>
      <c r="O135" s="262">
        <f t="shared" si="27"/>
        <v>11672.267796610169</v>
      </c>
      <c r="P135" s="26">
        <v>2457.018806689764</v>
      </c>
      <c r="Q135" s="40">
        <v>491.50534328300608</v>
      </c>
      <c r="R135" s="40">
        <v>-306.38024762661263</v>
      </c>
      <c r="S135" s="189">
        <f t="shared" si="22"/>
        <v>2948.5241499727699</v>
      </c>
      <c r="T135" s="276">
        <f t="shared" si="28"/>
        <v>0.16669537649455754</v>
      </c>
      <c r="U135" s="276">
        <f t="shared" si="23"/>
        <v>1.2105473643278091</v>
      </c>
      <c r="V135" s="174">
        <v>9.8999999999999986</v>
      </c>
      <c r="W135" s="180">
        <v>6.7682241048594154</v>
      </c>
      <c r="X135" s="180">
        <v>124.28121698191434</v>
      </c>
      <c r="Y135" s="180">
        <v>61.148439108941972</v>
      </c>
      <c r="Z135" s="18">
        <v>6.4873908523908526</v>
      </c>
      <c r="AA135" s="247">
        <v>326.39454261954262</v>
      </c>
      <c r="AB135" s="32">
        <v>195.36555695239716</v>
      </c>
      <c r="AC135" s="284">
        <f t="shared" si="29"/>
        <v>3.4643896347136376E-2</v>
      </c>
      <c r="AD135" s="284">
        <f t="shared" si="30"/>
        <v>0.63614702059379258</v>
      </c>
      <c r="AE135" s="284">
        <f t="shared" si="31"/>
        <v>0.31299498265112013</v>
      </c>
      <c r="AF135" s="284">
        <f t="shared" si="32"/>
        <v>3.3206420587082154E-2</v>
      </c>
      <c r="AG135" s="284">
        <f t="shared" si="33"/>
        <v>1.6706862136352523</v>
      </c>
    </row>
    <row r="136" spans="1:33">
      <c r="A136" s="10">
        <v>418</v>
      </c>
      <c r="B136" s="176">
        <v>6</v>
      </c>
      <c r="C136" s="181" t="s">
        <v>437</v>
      </c>
      <c r="D136" s="32">
        <v>24580</v>
      </c>
      <c r="E136" s="17">
        <v>5613</v>
      </c>
      <c r="F136" s="264">
        <f t="shared" si="24"/>
        <v>0.22835638730675345</v>
      </c>
      <c r="G136" s="189">
        <v>25822</v>
      </c>
      <c r="H136" s="189">
        <v>4956</v>
      </c>
      <c r="I136" s="265">
        <f t="shared" si="25"/>
        <v>0.19192936255905818</v>
      </c>
      <c r="J136" s="254">
        <f t="shared" si="26"/>
        <v>-0.117049706039551</v>
      </c>
      <c r="K136" s="17">
        <v>2998.1582860048816</v>
      </c>
      <c r="L136" s="17">
        <v>2998.0779972616974</v>
      </c>
      <c r="M136" s="32">
        <v>2499.9401151342554</v>
      </c>
      <c r="N136" s="16">
        <v>0.8338252609289305</v>
      </c>
      <c r="O136" s="262">
        <f t="shared" si="27"/>
        <v>10947.537507571709</v>
      </c>
      <c r="P136" s="26">
        <v>2524.3481684288531</v>
      </c>
      <c r="Q136" s="40">
        <v>783.17845324842745</v>
      </c>
      <c r="R136" s="40">
        <v>-51.836233036345867</v>
      </c>
      <c r="S136" s="189">
        <f t="shared" si="22"/>
        <v>3307.5266216772807</v>
      </c>
      <c r="T136" s="276">
        <f t="shared" si="28"/>
        <v>0.23678674212794987</v>
      </c>
      <c r="U136" s="276">
        <f t="shared" si="23"/>
        <v>1.1031861250009718</v>
      </c>
      <c r="V136" s="174">
        <v>8.4</v>
      </c>
      <c r="W136" s="180">
        <v>-54.089443536864195</v>
      </c>
      <c r="X136" s="180">
        <v>-60.126500498650152</v>
      </c>
      <c r="Y136" s="180">
        <v>-65.746285494562756</v>
      </c>
      <c r="Z136" s="18">
        <v>-57.903408868999186</v>
      </c>
      <c r="AA136" s="247">
        <v>112.08899349064279</v>
      </c>
      <c r="AB136" s="32">
        <v>244.33327390143376</v>
      </c>
      <c r="AC136" s="284">
        <f t="shared" si="29"/>
        <v>-0.22137567541735786</v>
      </c>
      <c r="AD136" s="284">
        <f t="shared" si="30"/>
        <v>-0.24608396367211829</v>
      </c>
      <c r="AE136" s="284">
        <f t="shared" si="31"/>
        <v>-0.26908445356110361</v>
      </c>
      <c r="AF136" s="284">
        <f t="shared" si="32"/>
        <v>-0.23698535997335321</v>
      </c>
      <c r="AG136" s="284">
        <f t="shared" si="33"/>
        <v>0.45875451878019896</v>
      </c>
    </row>
    <row r="137" spans="1:33">
      <c r="A137" s="10">
        <v>420</v>
      </c>
      <c r="B137" s="176">
        <v>11</v>
      </c>
      <c r="C137" s="181" t="s">
        <v>438</v>
      </c>
      <c r="D137" s="32">
        <v>9177</v>
      </c>
      <c r="E137" s="17">
        <v>1307</v>
      </c>
      <c r="F137" s="264">
        <f t="shared" si="24"/>
        <v>0.14242127056772366</v>
      </c>
      <c r="G137" s="189">
        <v>8207</v>
      </c>
      <c r="H137" s="189">
        <v>1032</v>
      </c>
      <c r="I137" s="265">
        <f t="shared" si="25"/>
        <v>0.12574631412209089</v>
      </c>
      <c r="J137" s="254">
        <f t="shared" si="26"/>
        <v>-0.21040550879877584</v>
      </c>
      <c r="K137" s="17">
        <v>2619.1786705895156</v>
      </c>
      <c r="L137" s="17">
        <v>2525.1472486354046</v>
      </c>
      <c r="M137" s="32">
        <v>1880.0940416258038</v>
      </c>
      <c r="N137" s="16">
        <v>0.71781817053459696</v>
      </c>
      <c r="O137" s="262">
        <f t="shared" si="27"/>
        <v>13200.93574598317</v>
      </c>
      <c r="P137" s="26">
        <v>2219.2688429352388</v>
      </c>
      <c r="Q137" s="40">
        <v>505.2465734217763</v>
      </c>
      <c r="R137" s="40">
        <v>66.266327099543389</v>
      </c>
      <c r="S137" s="189">
        <f t="shared" si="22"/>
        <v>2724.5154163570151</v>
      </c>
      <c r="T137" s="276">
        <f t="shared" si="28"/>
        <v>0.18544456397216796</v>
      </c>
      <c r="U137" s="276">
        <f t="shared" si="23"/>
        <v>1.0402174723512814</v>
      </c>
      <c r="V137" s="174">
        <v>8.4</v>
      </c>
      <c r="W137" s="180">
        <v>69.343005396699326</v>
      </c>
      <c r="X137" s="180">
        <v>23.136513925097105</v>
      </c>
      <c r="Y137" s="180">
        <v>17.516728929184126</v>
      </c>
      <c r="Z137" s="18">
        <v>12.439651302168464</v>
      </c>
      <c r="AA137" s="247">
        <v>320.62003269042174</v>
      </c>
      <c r="AB137" s="32">
        <v>195.7920998029357</v>
      </c>
      <c r="AC137" s="284">
        <f t="shared" si="29"/>
        <v>0.35416651369740099</v>
      </c>
      <c r="AD137" s="284">
        <f t="shared" si="30"/>
        <v>0.11816878182717257</v>
      </c>
      <c r="AE137" s="284">
        <f t="shared" si="31"/>
        <v>8.9465963881150842E-2</v>
      </c>
      <c r="AF137" s="284">
        <f t="shared" si="32"/>
        <v>6.3535001231862495E-2</v>
      </c>
      <c r="AG137" s="284">
        <f t="shared" si="33"/>
        <v>1.6375534713255799</v>
      </c>
    </row>
    <row r="138" spans="1:33">
      <c r="A138" s="10">
        <v>421</v>
      </c>
      <c r="B138" s="176">
        <v>16</v>
      </c>
      <c r="C138" s="181" t="s">
        <v>439</v>
      </c>
      <c r="D138" s="32">
        <v>695</v>
      </c>
      <c r="E138" s="17">
        <v>117</v>
      </c>
      <c r="F138" s="264">
        <f t="shared" si="24"/>
        <v>0.16834532374100719</v>
      </c>
      <c r="G138" s="189">
        <v>617</v>
      </c>
      <c r="H138" s="189">
        <v>84</v>
      </c>
      <c r="I138" s="265">
        <f t="shared" si="25"/>
        <v>0.13614262560777957</v>
      </c>
      <c r="J138" s="254">
        <f t="shared" si="26"/>
        <v>-0.28205128205128205</v>
      </c>
      <c r="K138" s="17">
        <v>4799.6071654676271</v>
      </c>
      <c r="L138" s="17">
        <v>6006.5299279668661</v>
      </c>
      <c r="M138" s="32">
        <v>2879.120992805756</v>
      </c>
      <c r="N138" s="16">
        <v>0.59986596684840199</v>
      </c>
      <c r="O138" s="262">
        <f t="shared" si="27"/>
        <v>17102.470854700859</v>
      </c>
      <c r="P138" s="26">
        <v>2893.7755219595565</v>
      </c>
      <c r="Q138" s="40">
        <v>1958.1552123503404</v>
      </c>
      <c r="R138" s="40">
        <v>609.51405003184425</v>
      </c>
      <c r="S138" s="189">
        <f t="shared" ref="S138:S201" si="34">SUM(P138:Q138)</f>
        <v>4851.9307343098972</v>
      </c>
      <c r="T138" s="276">
        <f t="shared" si="28"/>
        <v>0.40358268070553033</v>
      </c>
      <c r="U138" s="276">
        <f t="shared" ref="U138:U201" si="35">S138/K138</f>
        <v>1.0109016357044238</v>
      </c>
      <c r="V138" s="174">
        <v>9.4</v>
      </c>
      <c r="W138" s="180">
        <v>-2127.3547290274914</v>
      </c>
      <c r="X138" s="180">
        <v>-2318.2833583565289</v>
      </c>
      <c r="Y138" s="180">
        <v>-2192.974514023409</v>
      </c>
      <c r="Z138" s="18"/>
      <c r="AA138" s="247">
        <v>-928.27575539568352</v>
      </c>
      <c r="AB138" s="32">
        <v>153.31775817016222</v>
      </c>
      <c r="AC138" s="284">
        <f t="shared" si="29"/>
        <v>-13.87546201051552</v>
      </c>
      <c r="AD138" s="284">
        <f t="shared" si="30"/>
        <v>-15.120775218898936</v>
      </c>
      <c r="AE138" s="284">
        <f t="shared" si="31"/>
        <v>-14.303460604932015</v>
      </c>
      <c r="AF138" s="284">
        <f t="shared" si="32"/>
        <v>0</v>
      </c>
      <c r="AG138" s="284">
        <f t="shared" si="33"/>
        <v>-6.0545873255296456</v>
      </c>
    </row>
    <row r="139" spans="1:33">
      <c r="A139" s="10">
        <v>422</v>
      </c>
      <c r="B139" s="176">
        <v>12</v>
      </c>
      <c r="C139" s="181" t="s">
        <v>440</v>
      </c>
      <c r="D139" s="32">
        <v>10372</v>
      </c>
      <c r="E139" s="17">
        <v>1088</v>
      </c>
      <c r="F139" s="264">
        <f t="shared" ref="F139:F202" si="36">E139/D139</f>
        <v>0.10489780177400694</v>
      </c>
      <c r="G139" s="189">
        <v>8682</v>
      </c>
      <c r="H139" s="189">
        <v>813</v>
      </c>
      <c r="I139" s="265">
        <f t="shared" ref="I139:I202" si="37">H139/G139</f>
        <v>9.3642017968210089E-2</v>
      </c>
      <c r="J139" s="254">
        <f t="shared" ref="J139:J202" si="38">H139/E139-1</f>
        <v>-0.25275735294117652</v>
      </c>
      <c r="K139" s="17">
        <v>2672.8807722714992</v>
      </c>
      <c r="L139" s="17">
        <v>2424.7353015043132</v>
      </c>
      <c r="M139" s="32">
        <v>1913.0706585036639</v>
      </c>
      <c r="N139" s="16">
        <v>0.71573363030251269</v>
      </c>
      <c r="O139" s="262">
        <f t="shared" ref="O139:O202" si="39">M139*D139/E139</f>
        <v>18237.471387867648</v>
      </c>
      <c r="P139" s="26">
        <v>2222.6872453928277</v>
      </c>
      <c r="Q139" s="40">
        <v>576.22811879041012</v>
      </c>
      <c r="R139" s="40">
        <v>-84.738587706309573</v>
      </c>
      <c r="S139" s="189">
        <f t="shared" si="34"/>
        <v>2798.9153641832377</v>
      </c>
      <c r="T139" s="276">
        <f t="shared" ref="T139:T202" si="40">Q139/S139</f>
        <v>0.20587550669241528</v>
      </c>
      <c r="U139" s="276">
        <f t="shared" si="35"/>
        <v>1.0471530916078349</v>
      </c>
      <c r="V139" s="174">
        <v>8.4</v>
      </c>
      <c r="W139" s="180">
        <v>101.0668590433545</v>
      </c>
      <c r="X139" s="180">
        <v>93.737123817155862</v>
      </c>
      <c r="Y139" s="180">
        <v>88.117338821242726</v>
      </c>
      <c r="Z139" s="18">
        <v>202.04744118781335</v>
      </c>
      <c r="AA139" s="247">
        <v>437.79917470111837</v>
      </c>
      <c r="AB139" s="32">
        <v>171.22030114425505</v>
      </c>
      <c r="AC139" s="284">
        <f t="shared" ref="AC139:AC202" si="41">W139/$AB139</f>
        <v>0.59027380729931389</v>
      </c>
      <c r="AD139" s="284">
        <f t="shared" ref="AD139:AD202" si="42">X139/$AB139</f>
        <v>0.54746500964381128</v>
      </c>
      <c r="AE139" s="284">
        <f t="shared" ref="AE139:AE202" si="43">Y139/$AB139</f>
        <v>0.51464305478006878</v>
      </c>
      <c r="AF139" s="284">
        <f t="shared" ref="AF139:AF202" si="44">Z139/$AB139</f>
        <v>1.1800437205024308</v>
      </c>
      <c r="AG139" s="284">
        <f t="shared" ref="AG139:AG202" si="45">AA139/$AB139</f>
        <v>2.5569349649272466</v>
      </c>
    </row>
    <row r="140" spans="1:33">
      <c r="A140" s="10">
        <v>423</v>
      </c>
      <c r="B140" s="176">
        <v>2</v>
      </c>
      <c r="C140" s="181" t="s">
        <v>441</v>
      </c>
      <c r="D140" s="32">
        <v>20497</v>
      </c>
      <c r="E140" s="17">
        <v>4185</v>
      </c>
      <c r="F140" s="264">
        <f t="shared" si="36"/>
        <v>0.20417622091037713</v>
      </c>
      <c r="G140" s="189">
        <v>21753</v>
      </c>
      <c r="H140" s="189">
        <v>3799</v>
      </c>
      <c r="I140" s="265">
        <f t="shared" si="37"/>
        <v>0.17464257803521355</v>
      </c>
      <c r="J140" s="254">
        <f t="shared" si="38"/>
        <v>-9.2234169653524489E-2</v>
      </c>
      <c r="K140" s="17">
        <v>2383.5793989364292</v>
      </c>
      <c r="L140" s="17">
        <v>2388.4632758237585</v>
      </c>
      <c r="M140" s="32">
        <v>2038.4131790018048</v>
      </c>
      <c r="N140" s="16">
        <v>0.85518996342700382</v>
      </c>
      <c r="O140" s="262">
        <f t="shared" si="39"/>
        <v>9983.5973548387083</v>
      </c>
      <c r="P140" s="26">
        <v>2160.9041194061988</v>
      </c>
      <c r="Q140" s="40">
        <v>776.85142282001891</v>
      </c>
      <c r="R140" s="40">
        <v>107.7231190005494</v>
      </c>
      <c r="S140" s="189">
        <f t="shared" si="34"/>
        <v>2937.7555422262176</v>
      </c>
      <c r="T140" s="276">
        <f t="shared" si="40"/>
        <v>0.26443705463366246</v>
      </c>
      <c r="U140" s="276">
        <f t="shared" si="35"/>
        <v>1.2324974546839371</v>
      </c>
      <c r="V140" s="174">
        <v>6.9</v>
      </c>
      <c r="W140" s="180">
        <v>294.71982842018451</v>
      </c>
      <c r="X140" s="180">
        <v>247.9478846273376</v>
      </c>
      <c r="Y140" s="180">
        <v>242.32809963142449</v>
      </c>
      <c r="Z140" s="18">
        <v>301.30674196223839</v>
      </c>
      <c r="AA140" s="247"/>
      <c r="AB140" s="32">
        <v>246.2156239598402</v>
      </c>
      <c r="AC140" s="284">
        <f t="shared" si="41"/>
        <v>1.1969988893485319</v>
      </c>
      <c r="AD140" s="284">
        <f t="shared" si="42"/>
        <v>1.0070355432349816</v>
      </c>
      <c r="AE140" s="284">
        <f t="shared" si="43"/>
        <v>0.98421089504437864</v>
      </c>
      <c r="AF140" s="284">
        <f t="shared" si="44"/>
        <v>1.2237515114450415</v>
      </c>
      <c r="AG140" s="284">
        <f t="shared" si="45"/>
        <v>0</v>
      </c>
    </row>
    <row r="141" spans="1:33">
      <c r="A141" s="10">
        <v>425</v>
      </c>
      <c r="B141" s="176">
        <v>17</v>
      </c>
      <c r="C141" s="181" t="s">
        <v>442</v>
      </c>
      <c r="D141" s="32">
        <v>10258</v>
      </c>
      <c r="E141" s="17">
        <v>3342</v>
      </c>
      <c r="F141" s="264">
        <f t="shared" si="36"/>
        <v>0.32579450185221293</v>
      </c>
      <c r="G141" s="189">
        <v>10623</v>
      </c>
      <c r="H141" s="189">
        <v>2833</v>
      </c>
      <c r="I141" s="265">
        <f t="shared" si="37"/>
        <v>0.26668549373999811</v>
      </c>
      <c r="J141" s="254">
        <f t="shared" si="38"/>
        <v>-0.1523040095751047</v>
      </c>
      <c r="K141" s="17">
        <v>3757.5427471241965</v>
      </c>
      <c r="L141" s="17">
        <v>3785.0742771903642</v>
      </c>
      <c r="M141" s="32">
        <v>3166.5459280561508</v>
      </c>
      <c r="N141" s="16">
        <v>0.84271720673827066</v>
      </c>
      <c r="O141" s="262">
        <f t="shared" si="39"/>
        <v>9719.4578485936545</v>
      </c>
      <c r="P141" s="26">
        <v>2034.5316292518958</v>
      </c>
      <c r="Q141" s="40">
        <v>2036.1116197750453</v>
      </c>
      <c r="R141" s="40">
        <v>-261.19250896491752</v>
      </c>
      <c r="S141" s="189">
        <f t="shared" si="34"/>
        <v>4070.6432490269408</v>
      </c>
      <c r="T141" s="276">
        <f t="shared" si="40"/>
        <v>0.50019407135758298</v>
      </c>
      <c r="U141" s="276">
        <f t="shared" si="35"/>
        <v>1.0833258655919147</v>
      </c>
      <c r="V141" s="174">
        <v>8.9</v>
      </c>
      <c r="W141" s="180">
        <v>-20.207603610344602</v>
      </c>
      <c r="X141" s="180">
        <v>136.64874119407736</v>
      </c>
      <c r="Y141" s="180">
        <v>34.172611393737967</v>
      </c>
      <c r="Z141" s="18">
        <v>16.119612010138429</v>
      </c>
      <c r="AA141" s="247">
        <v>-75.018561123025933</v>
      </c>
      <c r="AB141" s="32">
        <v>195.33078409398024</v>
      </c>
      <c r="AC141" s="284">
        <f t="shared" si="41"/>
        <v>-0.1034532457547605</v>
      </c>
      <c r="AD141" s="284">
        <f t="shared" si="42"/>
        <v>0.69957606440739539</v>
      </c>
      <c r="AE141" s="284">
        <f t="shared" si="43"/>
        <v>0.17494739271254023</v>
      </c>
      <c r="AF141" s="284">
        <f t="shared" si="44"/>
        <v>8.252468797945714E-2</v>
      </c>
      <c r="AG141" s="284">
        <f t="shared" si="45"/>
        <v>-0.3840590794277054</v>
      </c>
    </row>
    <row r="142" spans="1:33">
      <c r="A142" s="10">
        <v>426</v>
      </c>
      <c r="B142" s="176">
        <v>12</v>
      </c>
      <c r="C142" s="181" t="s">
        <v>443</v>
      </c>
      <c r="D142" s="32">
        <v>11962</v>
      </c>
      <c r="E142" s="17">
        <v>2261</v>
      </c>
      <c r="F142" s="264">
        <f t="shared" si="36"/>
        <v>0.18901521484701556</v>
      </c>
      <c r="G142" s="189">
        <v>11090</v>
      </c>
      <c r="H142" s="189">
        <v>1704</v>
      </c>
      <c r="I142" s="265">
        <f t="shared" si="37"/>
        <v>0.15365193868349863</v>
      </c>
      <c r="J142" s="254">
        <f t="shared" si="38"/>
        <v>-0.24635117204776646</v>
      </c>
      <c r="K142" s="17">
        <v>2709.4634910550062</v>
      </c>
      <c r="L142" s="17">
        <v>2746.9563177131595</v>
      </c>
      <c r="M142" s="32">
        <v>2235.8055676308309</v>
      </c>
      <c r="N142" s="16">
        <v>0.82518386943101296</v>
      </c>
      <c r="O142" s="262">
        <f t="shared" si="39"/>
        <v>11828.706855373728</v>
      </c>
      <c r="P142" s="26">
        <v>2114.4330663031324</v>
      </c>
      <c r="Q142" s="40">
        <v>654.12052808695296</v>
      </c>
      <c r="R142" s="40">
        <v>-290.55675283664664</v>
      </c>
      <c r="S142" s="189">
        <f t="shared" si="34"/>
        <v>2768.5535943900854</v>
      </c>
      <c r="T142" s="276">
        <f t="shared" si="40"/>
        <v>0.23626796657012386</v>
      </c>
      <c r="U142" s="276">
        <f t="shared" si="35"/>
        <v>1.0218087837426704</v>
      </c>
      <c r="V142" s="174">
        <v>8.9</v>
      </c>
      <c r="W142" s="180">
        <v>-335.99674805974638</v>
      </c>
      <c r="X142" s="180">
        <v>-227.11286389027018</v>
      </c>
      <c r="Y142" s="180">
        <v>-281.61653305566381</v>
      </c>
      <c r="Z142" s="18">
        <v>-289.1095360307641</v>
      </c>
      <c r="AA142" s="247">
        <v>171.6960817589032</v>
      </c>
      <c r="AB142" s="32">
        <v>192.45009445546543</v>
      </c>
      <c r="AC142" s="284">
        <f t="shared" si="41"/>
        <v>-1.7458902735820629</v>
      </c>
      <c r="AD142" s="284">
        <f t="shared" si="42"/>
        <v>-1.1801130289537269</v>
      </c>
      <c r="AE142" s="284">
        <f t="shared" si="43"/>
        <v>-1.463322394579714</v>
      </c>
      <c r="AF142" s="284">
        <f t="shared" si="44"/>
        <v>-1.5022571791860901</v>
      </c>
      <c r="AG142" s="284">
        <f t="shared" si="45"/>
        <v>0.89215898929389781</v>
      </c>
    </row>
    <row r="143" spans="1:33">
      <c r="A143" s="10">
        <v>430</v>
      </c>
      <c r="B143" s="176">
        <v>2</v>
      </c>
      <c r="C143" s="181" t="s">
        <v>444</v>
      </c>
      <c r="D143" s="32">
        <v>15392</v>
      </c>
      <c r="E143" s="17">
        <v>2180</v>
      </c>
      <c r="F143" s="264">
        <f t="shared" si="36"/>
        <v>0.14163201663201663</v>
      </c>
      <c r="G143" s="189">
        <v>14241</v>
      </c>
      <c r="H143" s="189">
        <v>1697</v>
      </c>
      <c r="I143" s="265">
        <f t="shared" si="37"/>
        <v>0.11916298012780001</v>
      </c>
      <c r="J143" s="254">
        <f t="shared" si="38"/>
        <v>-0.22155963302752291</v>
      </c>
      <c r="K143" s="17">
        <v>2402.6229697245317</v>
      </c>
      <c r="L143" s="17">
        <v>2521.6777152221393</v>
      </c>
      <c r="M143" s="32">
        <v>1871.3535245582123</v>
      </c>
      <c r="N143" s="16">
        <v>0.77887939478609447</v>
      </c>
      <c r="O143" s="262">
        <f t="shared" si="39"/>
        <v>13212.785986238534</v>
      </c>
      <c r="P143" s="26">
        <v>2131.0009667131844</v>
      </c>
      <c r="Q143" s="40">
        <v>621.82664515491558</v>
      </c>
      <c r="R143" s="40">
        <v>54.49663276835026</v>
      </c>
      <c r="S143" s="189">
        <f t="shared" si="34"/>
        <v>2752.8276118681001</v>
      </c>
      <c r="T143" s="276">
        <f t="shared" si="40"/>
        <v>0.22588651845617638</v>
      </c>
      <c r="U143" s="276">
        <f t="shared" si="35"/>
        <v>1.1457592999636228</v>
      </c>
      <c r="V143" s="174">
        <v>8.4</v>
      </c>
      <c r="W143" s="180">
        <v>46.305062178726622</v>
      </c>
      <c r="X143" s="180">
        <v>3.3371912067457878</v>
      </c>
      <c r="Y143" s="180">
        <v>-2.2825937891668162</v>
      </c>
      <c r="Z143" s="18">
        <v>116.32402286902287</v>
      </c>
      <c r="AA143" s="247">
        <v>222.11910213097715</v>
      </c>
      <c r="AB143" s="32">
        <v>188.61433565113867</v>
      </c>
      <c r="AC143" s="284">
        <f t="shared" si="41"/>
        <v>0.24550128715758132</v>
      </c>
      <c r="AD143" s="284">
        <f t="shared" si="42"/>
        <v>1.7693200229055024E-2</v>
      </c>
      <c r="AE143" s="284">
        <f t="shared" si="43"/>
        <v>-1.2101910394492521E-2</v>
      </c>
      <c r="AF143" s="284">
        <f t="shared" si="44"/>
        <v>0.61672948913159997</v>
      </c>
      <c r="AG143" s="284">
        <f t="shared" si="45"/>
        <v>1.1776363729945158</v>
      </c>
    </row>
    <row r="144" spans="1:33">
      <c r="A144" s="10">
        <v>433</v>
      </c>
      <c r="B144" s="176">
        <v>5</v>
      </c>
      <c r="C144" s="181" t="s">
        <v>445</v>
      </c>
      <c r="D144" s="32">
        <v>7749</v>
      </c>
      <c r="E144" s="17">
        <v>1310</v>
      </c>
      <c r="F144" s="264">
        <f t="shared" si="36"/>
        <v>0.16905407149309587</v>
      </c>
      <c r="G144" s="189">
        <v>7299</v>
      </c>
      <c r="H144" s="189">
        <v>973</v>
      </c>
      <c r="I144" s="265">
        <f t="shared" si="37"/>
        <v>0.13330593231949583</v>
      </c>
      <c r="J144" s="254">
        <f t="shared" si="38"/>
        <v>-0.25725190839694656</v>
      </c>
      <c r="K144" s="17">
        <v>2730.0508168795968</v>
      </c>
      <c r="L144" s="17">
        <v>2811.288376083518</v>
      </c>
      <c r="M144" s="32">
        <v>2219.9468860498132</v>
      </c>
      <c r="N144" s="16">
        <v>0.81315222131549036</v>
      </c>
      <c r="O144" s="262">
        <f t="shared" si="39"/>
        <v>13131.578946564887</v>
      </c>
      <c r="P144" s="26">
        <v>2321.4307076488976</v>
      </c>
      <c r="Q144" s="40">
        <v>636.3800923821791</v>
      </c>
      <c r="R144" s="40">
        <v>-46.114006265888058</v>
      </c>
      <c r="S144" s="189">
        <f t="shared" si="34"/>
        <v>2957.8108000310767</v>
      </c>
      <c r="T144" s="276">
        <f t="shared" si="40"/>
        <v>0.21515240000323646</v>
      </c>
      <c r="U144" s="276">
        <f t="shared" si="35"/>
        <v>1.0834270123263881</v>
      </c>
      <c r="V144" s="174">
        <v>8.9</v>
      </c>
      <c r="W144" s="180">
        <v>-54.466713923415277</v>
      </c>
      <c r="X144" s="180">
        <v>-71.634277012249157</v>
      </c>
      <c r="Y144" s="180">
        <v>-77.254062008162279</v>
      </c>
      <c r="Z144" s="18">
        <v>14.880385856239515</v>
      </c>
      <c r="AA144" s="247">
        <v>60.500089043747579</v>
      </c>
      <c r="AB144" s="32">
        <v>204.75294401580931</v>
      </c>
      <c r="AC144" s="284">
        <f t="shared" si="41"/>
        <v>-0.26601187194265602</v>
      </c>
      <c r="AD144" s="284">
        <f t="shared" si="42"/>
        <v>-0.34985712833861943</v>
      </c>
      <c r="AE144" s="284">
        <f t="shared" si="43"/>
        <v>-0.37730379106147244</v>
      </c>
      <c r="AF144" s="284">
        <f t="shared" si="44"/>
        <v>7.2674832236310008E-2</v>
      </c>
      <c r="AG144" s="284">
        <f t="shared" si="45"/>
        <v>0.29547848180916153</v>
      </c>
    </row>
    <row r="145" spans="1:33">
      <c r="A145" s="10">
        <v>434</v>
      </c>
      <c r="B145" s="177">
        <v>32</v>
      </c>
      <c r="C145" s="181" t="s">
        <v>446</v>
      </c>
      <c r="D145" s="32">
        <v>14568</v>
      </c>
      <c r="E145" s="17">
        <v>2044</v>
      </c>
      <c r="F145" s="264">
        <f t="shared" si="36"/>
        <v>0.14030752333882482</v>
      </c>
      <c r="G145" s="189">
        <v>13700</v>
      </c>
      <c r="H145" s="189">
        <v>1617</v>
      </c>
      <c r="I145" s="265">
        <f t="shared" si="37"/>
        <v>0.11802919708029197</v>
      </c>
      <c r="J145" s="254">
        <f t="shared" si="38"/>
        <v>-0.20890410958904104</v>
      </c>
      <c r="K145" s="17">
        <v>2937.1508985447531</v>
      </c>
      <c r="L145" s="17">
        <v>2946.9540068534052</v>
      </c>
      <c r="M145" s="32">
        <v>2429.8886182042834</v>
      </c>
      <c r="N145" s="16">
        <v>0.82729444353989479</v>
      </c>
      <c r="O145" s="262">
        <f t="shared" si="39"/>
        <v>17318.305963796476</v>
      </c>
      <c r="P145" s="26">
        <v>2912.6087412440493</v>
      </c>
      <c r="Q145" s="40">
        <v>589.18385032718527</v>
      </c>
      <c r="R145" s="40">
        <v>178.24861092067204</v>
      </c>
      <c r="S145" s="189">
        <f t="shared" si="34"/>
        <v>3501.7925915712344</v>
      </c>
      <c r="T145" s="276">
        <f t="shared" si="40"/>
        <v>0.16825206945304028</v>
      </c>
      <c r="U145" s="276">
        <f t="shared" si="35"/>
        <v>1.1922412952314572</v>
      </c>
      <c r="V145" s="174">
        <v>7.6</v>
      </c>
      <c r="W145" s="180">
        <v>213.76851996616398</v>
      </c>
      <c r="X145" s="180">
        <v>119.79864206814189</v>
      </c>
      <c r="Y145" s="180">
        <v>148.14873497024652</v>
      </c>
      <c r="Z145" s="18">
        <v>196.78349876441513</v>
      </c>
      <c r="AA145" s="247"/>
      <c r="AB145" s="32">
        <v>215.89339255628371</v>
      </c>
      <c r="AC145" s="284">
        <f t="shared" si="41"/>
        <v>0.99015776923526833</v>
      </c>
      <c r="AD145" s="284">
        <f t="shared" si="42"/>
        <v>0.55489721408176129</v>
      </c>
      <c r="AE145" s="284">
        <f t="shared" si="43"/>
        <v>0.68621245521269914</v>
      </c>
      <c r="AF145" s="284">
        <f t="shared" si="44"/>
        <v>0.91148458243395936</v>
      </c>
      <c r="AG145" s="284">
        <f t="shared" si="45"/>
        <v>0</v>
      </c>
    </row>
    <row r="146" spans="1:33">
      <c r="A146" s="10">
        <v>435</v>
      </c>
      <c r="B146" s="176">
        <v>13</v>
      </c>
      <c r="C146" s="181" t="s">
        <v>447</v>
      </c>
      <c r="D146" s="32">
        <v>692</v>
      </c>
      <c r="E146" s="17">
        <v>54</v>
      </c>
      <c r="F146" s="264">
        <f t="shared" si="36"/>
        <v>7.8034682080924858E-2</v>
      </c>
      <c r="G146" s="189">
        <v>670</v>
      </c>
      <c r="H146" s="189">
        <v>38</v>
      </c>
      <c r="I146" s="265">
        <f t="shared" si="37"/>
        <v>5.6716417910447764E-2</v>
      </c>
      <c r="J146" s="254">
        <f t="shared" si="38"/>
        <v>-0.29629629629629628</v>
      </c>
      <c r="K146" s="17">
        <v>3582.2072109826568</v>
      </c>
      <c r="L146" s="17">
        <v>3566.5917958457535</v>
      </c>
      <c r="M146" s="32">
        <v>1560.2746676300578</v>
      </c>
      <c r="N146" s="16">
        <v>0.43556237139114279</v>
      </c>
      <c r="O146" s="262">
        <f t="shared" si="39"/>
        <v>19994.630925925929</v>
      </c>
      <c r="P146" s="26">
        <v>2518.7521573387453</v>
      </c>
      <c r="Q146" s="40">
        <v>1164.4551618295977</v>
      </c>
      <c r="R146" s="40">
        <v>1078.702458904105</v>
      </c>
      <c r="S146" s="189">
        <f t="shared" si="34"/>
        <v>3683.207319168343</v>
      </c>
      <c r="T146" s="276">
        <f t="shared" si="40"/>
        <v>0.31615248910086552</v>
      </c>
      <c r="U146" s="276">
        <f t="shared" si="35"/>
        <v>1.0281949374329968</v>
      </c>
      <c r="V146" s="174">
        <v>6.4</v>
      </c>
      <c r="W146" s="180">
        <v>-26.005934017453331</v>
      </c>
      <c r="X146" s="180">
        <v>-616.58927556331378</v>
      </c>
      <c r="Y146" s="180">
        <v>-91.625719013370826</v>
      </c>
      <c r="Z146" s="18">
        <v>77.54604046242774</v>
      </c>
      <c r="AA146" s="247">
        <v>-386.93591040462434</v>
      </c>
      <c r="AB146" s="32">
        <v>191.41191318961447</v>
      </c>
      <c r="AC146" s="284">
        <f t="shared" si="41"/>
        <v>-0.13586371707016795</v>
      </c>
      <c r="AD146" s="284">
        <f t="shared" si="42"/>
        <v>-3.2212690698750528</v>
      </c>
      <c r="AE146" s="284">
        <f t="shared" si="43"/>
        <v>-0.47868347108889464</v>
      </c>
      <c r="AF146" s="284">
        <f t="shared" si="44"/>
        <v>0.40512651051980181</v>
      </c>
      <c r="AG146" s="284">
        <f t="shared" si="45"/>
        <v>-2.0214829054099779</v>
      </c>
    </row>
    <row r="147" spans="1:33">
      <c r="A147" s="10">
        <v>436</v>
      </c>
      <c r="B147" s="176">
        <v>17</v>
      </c>
      <c r="C147" s="181" t="s">
        <v>448</v>
      </c>
      <c r="D147" s="32">
        <v>1988</v>
      </c>
      <c r="E147" s="17">
        <v>528</v>
      </c>
      <c r="F147" s="264">
        <f t="shared" si="36"/>
        <v>0.26559356136820927</v>
      </c>
      <c r="G147" s="189">
        <v>1974</v>
      </c>
      <c r="H147" s="189">
        <v>487</v>
      </c>
      <c r="I147" s="265">
        <f t="shared" si="37"/>
        <v>0.24670719351570417</v>
      </c>
      <c r="J147" s="254">
        <f t="shared" si="38"/>
        <v>-7.7651515151515138E-2</v>
      </c>
      <c r="K147" s="17">
        <v>3282.5695221327965</v>
      </c>
      <c r="L147" s="17">
        <v>3612.2578406826369</v>
      </c>
      <c r="M147" s="32">
        <v>2742.3260362173037</v>
      </c>
      <c r="N147" s="16">
        <v>0.83542055019006012</v>
      </c>
      <c r="O147" s="262">
        <f t="shared" si="39"/>
        <v>10325.273030303031</v>
      </c>
      <c r="P147" s="26">
        <v>1861.1205150247772</v>
      </c>
      <c r="Q147" s="40">
        <v>1626.1559745537395</v>
      </c>
      <c r="R147" s="40">
        <v>-202.73050933377371</v>
      </c>
      <c r="S147" s="189">
        <f t="shared" si="34"/>
        <v>3487.2764895785167</v>
      </c>
      <c r="T147" s="276">
        <f t="shared" si="40"/>
        <v>0.46631116844718035</v>
      </c>
      <c r="U147" s="276">
        <f t="shared" si="35"/>
        <v>1.0623618071347702</v>
      </c>
      <c r="V147" s="174">
        <v>8.9</v>
      </c>
      <c r="W147" s="180">
        <v>-423.74632853087434</v>
      </c>
      <c r="X147" s="180">
        <v>-308.63566001514124</v>
      </c>
      <c r="Y147" s="180">
        <v>-369.36611352679176</v>
      </c>
      <c r="Z147" s="18">
        <v>-460.65532696177064</v>
      </c>
      <c r="AA147" s="247">
        <v>271.20803822937626</v>
      </c>
      <c r="AB147" s="32">
        <v>176.24245995513351</v>
      </c>
      <c r="AC147" s="284">
        <f t="shared" si="41"/>
        <v>-2.4043373466232172</v>
      </c>
      <c r="AD147" s="284">
        <f t="shared" si="42"/>
        <v>-1.751199229139853</v>
      </c>
      <c r="AE147" s="284">
        <f t="shared" si="43"/>
        <v>-2.0957839196117791</v>
      </c>
      <c r="AF147" s="284">
        <f t="shared" si="44"/>
        <v>-2.6137590628219831</v>
      </c>
      <c r="AG147" s="284">
        <f t="shared" si="45"/>
        <v>1.5388348431950982</v>
      </c>
    </row>
    <row r="148" spans="1:33">
      <c r="A148" s="10">
        <v>440</v>
      </c>
      <c r="B148" s="176">
        <v>15</v>
      </c>
      <c r="C148" s="181" t="s">
        <v>449</v>
      </c>
      <c r="D148" s="32">
        <v>5732</v>
      </c>
      <c r="E148" s="17">
        <v>1789</v>
      </c>
      <c r="F148" s="264">
        <f t="shared" si="36"/>
        <v>0.31210746685275648</v>
      </c>
      <c r="G148" s="189">
        <v>6434</v>
      </c>
      <c r="H148" s="189">
        <v>1860</v>
      </c>
      <c r="I148" s="265">
        <f t="shared" si="37"/>
        <v>0.28908921355299971</v>
      </c>
      <c r="J148" s="254">
        <f t="shared" si="38"/>
        <v>3.9686975964225768E-2</v>
      </c>
      <c r="K148" s="17">
        <v>3021.5829256803909</v>
      </c>
      <c r="L148" s="17">
        <v>2960.3087931489918</v>
      </c>
      <c r="M148" s="32">
        <v>2780.7654239357985</v>
      </c>
      <c r="N148" s="16">
        <v>0.92030087948343642</v>
      </c>
      <c r="O148" s="262">
        <f t="shared" si="39"/>
        <v>8909.6408105086612</v>
      </c>
      <c r="P148" s="26">
        <v>1952.4638805839629</v>
      </c>
      <c r="Q148" s="40">
        <v>1790.9996297567529</v>
      </c>
      <c r="R148" s="40">
        <v>-448.46250763045589</v>
      </c>
      <c r="S148" s="189">
        <f t="shared" si="34"/>
        <v>3743.4635103407159</v>
      </c>
      <c r="T148" s="276">
        <f t="shared" si="40"/>
        <v>0.47843384203142481</v>
      </c>
      <c r="U148" s="276">
        <f t="shared" si="35"/>
        <v>1.2389080830862103</v>
      </c>
      <c r="V148" s="174">
        <v>8.3000000000000007</v>
      </c>
      <c r="W148" s="180">
        <v>251.49253129371198</v>
      </c>
      <c r="X148" s="180">
        <v>469.59475970716557</v>
      </c>
      <c r="Y148" s="180">
        <v>305.87274629779449</v>
      </c>
      <c r="Z148" s="18">
        <v>268.40130669923241</v>
      </c>
      <c r="AA148" s="247">
        <v>39.177315073272851</v>
      </c>
      <c r="AB148" s="32">
        <v>186.38425051241731</v>
      </c>
      <c r="AC148" s="284">
        <f t="shared" si="41"/>
        <v>1.3493228671537192</v>
      </c>
      <c r="AD148" s="284">
        <f t="shared" si="42"/>
        <v>2.5194980714096342</v>
      </c>
      <c r="AE148" s="284">
        <f t="shared" si="43"/>
        <v>1.6410868700379628</v>
      </c>
      <c r="AF148" s="284">
        <f t="shared" si="44"/>
        <v>1.4400428467605473</v>
      </c>
      <c r="AG148" s="284">
        <f t="shared" si="45"/>
        <v>0.21019648905722738</v>
      </c>
    </row>
    <row r="149" spans="1:33">
      <c r="A149" s="10">
        <v>441</v>
      </c>
      <c r="B149" s="176">
        <v>9</v>
      </c>
      <c r="C149" s="181" t="s">
        <v>450</v>
      </c>
      <c r="D149" s="32">
        <v>4421</v>
      </c>
      <c r="E149" s="17">
        <v>556</v>
      </c>
      <c r="F149" s="264">
        <f t="shared" si="36"/>
        <v>0.12576340194526126</v>
      </c>
      <c r="G149" s="189">
        <v>3911</v>
      </c>
      <c r="H149" s="189">
        <v>381</v>
      </c>
      <c r="I149" s="265">
        <f t="shared" si="37"/>
        <v>9.7417540271030431E-2</v>
      </c>
      <c r="J149" s="254">
        <f t="shared" si="38"/>
        <v>-0.31474820143884896</v>
      </c>
      <c r="K149" s="17">
        <v>2620.116152454194</v>
      </c>
      <c r="L149" s="17">
        <v>2704.8488854524921</v>
      </c>
      <c r="M149" s="32">
        <v>2279.7739561185258</v>
      </c>
      <c r="N149" s="16">
        <v>0.87010415701728394</v>
      </c>
      <c r="O149" s="262">
        <f t="shared" si="39"/>
        <v>18127.483201438852</v>
      </c>
      <c r="P149" s="26">
        <v>2355.3085189892859</v>
      </c>
      <c r="Q149" s="40">
        <v>201.03399975033818</v>
      </c>
      <c r="R149" s="40">
        <v>-277.42209046649009</v>
      </c>
      <c r="S149" s="189">
        <f t="shared" si="34"/>
        <v>2556.3425187396242</v>
      </c>
      <c r="T149" s="276">
        <f t="shared" si="40"/>
        <v>7.864126120683379E-2</v>
      </c>
      <c r="U149" s="276">
        <f t="shared" si="35"/>
        <v>0.97565999749483068</v>
      </c>
      <c r="V149" s="174">
        <v>8.8000000000000007</v>
      </c>
      <c r="W149" s="180">
        <v>-457.31469201966297</v>
      </c>
      <c r="X149" s="180">
        <v>-394.73450553118113</v>
      </c>
      <c r="Y149" s="180">
        <v>-402.9344770155804</v>
      </c>
      <c r="Z149" s="18">
        <v>-370.2295589233205</v>
      </c>
      <c r="AA149" s="247">
        <v>-266.75038000452383</v>
      </c>
      <c r="AB149" s="32">
        <v>186.20123141070553</v>
      </c>
      <c r="AC149" s="284">
        <f t="shared" si="41"/>
        <v>-2.4560239937992696</v>
      </c>
      <c r="AD149" s="284">
        <f t="shared" si="42"/>
        <v>-2.1199349893691739</v>
      </c>
      <c r="AE149" s="284">
        <f t="shared" si="43"/>
        <v>-2.1639732130816292</v>
      </c>
      <c r="AF149" s="284">
        <f t="shared" si="44"/>
        <v>-1.9883303462515896</v>
      </c>
      <c r="AG149" s="284">
        <f t="shared" si="45"/>
        <v>-1.4325919221025472</v>
      </c>
    </row>
    <row r="150" spans="1:33">
      <c r="A150" s="10">
        <v>444</v>
      </c>
      <c r="B150" s="177">
        <v>34</v>
      </c>
      <c r="C150" s="181" t="s">
        <v>151</v>
      </c>
      <c r="D150" s="32">
        <v>45811</v>
      </c>
      <c r="E150" s="17">
        <v>7461</v>
      </c>
      <c r="F150" s="264">
        <f t="shared" si="36"/>
        <v>0.16286481412761128</v>
      </c>
      <c r="G150" s="189">
        <v>43222</v>
      </c>
      <c r="H150" s="189">
        <v>5752</v>
      </c>
      <c r="I150" s="265">
        <f t="shared" si="37"/>
        <v>0.13308037573457962</v>
      </c>
      <c r="J150" s="254">
        <f t="shared" si="38"/>
        <v>-0.22905776705535452</v>
      </c>
      <c r="K150" s="17">
        <v>2578.8035384514646</v>
      </c>
      <c r="L150" s="17">
        <v>2564.6045563429861</v>
      </c>
      <c r="M150" s="32">
        <v>2364.5449442273689</v>
      </c>
      <c r="N150" s="16">
        <v>0.9169155032442855</v>
      </c>
      <c r="O150" s="262">
        <f t="shared" si="39"/>
        <v>14518.451741053477</v>
      </c>
      <c r="P150" s="26">
        <v>2359.8343244709772</v>
      </c>
      <c r="Q150" s="40">
        <v>619.06779197748142</v>
      </c>
      <c r="R150" s="40">
        <v>76.117719921248678</v>
      </c>
      <c r="S150" s="189">
        <f t="shared" si="34"/>
        <v>2978.9021164484584</v>
      </c>
      <c r="T150" s="276">
        <f t="shared" si="40"/>
        <v>0.20781743332860955</v>
      </c>
      <c r="U150" s="276">
        <f t="shared" si="35"/>
        <v>1.1551489177175736</v>
      </c>
      <c r="V150" s="174">
        <v>7.9</v>
      </c>
      <c r="W150" s="180">
        <v>229.78911017661963</v>
      </c>
      <c r="X150" s="180">
        <v>137.35734494470441</v>
      </c>
      <c r="Y150" s="180">
        <v>164.16932518070217</v>
      </c>
      <c r="Z150" s="18">
        <v>217.32752221082271</v>
      </c>
      <c r="AA150" s="247">
        <v>481.06333588002883</v>
      </c>
      <c r="AB150" s="32">
        <v>229.99895122044182</v>
      </c>
      <c r="AC150" s="284">
        <f t="shared" si="41"/>
        <v>0.999087643475291</v>
      </c>
      <c r="AD150" s="284">
        <f t="shared" si="42"/>
        <v>0.59720857080367584</v>
      </c>
      <c r="AE150" s="284">
        <f t="shared" si="43"/>
        <v>0.71378292948542432</v>
      </c>
      <c r="AF150" s="284">
        <f t="shared" si="44"/>
        <v>0.94490657917185794</v>
      </c>
      <c r="AG150" s="284">
        <f t="shared" si="45"/>
        <v>2.0915892586786411</v>
      </c>
    </row>
    <row r="151" spans="1:33">
      <c r="A151" s="10">
        <v>445</v>
      </c>
      <c r="B151" s="176">
        <v>2</v>
      </c>
      <c r="C151" s="181" t="s">
        <v>193</v>
      </c>
      <c r="D151" s="32">
        <v>14991</v>
      </c>
      <c r="E151" s="17">
        <v>2363</v>
      </c>
      <c r="F151" s="264">
        <f t="shared" si="36"/>
        <v>0.15762791007938096</v>
      </c>
      <c r="G151" s="189">
        <v>14265</v>
      </c>
      <c r="H151" s="189">
        <v>1855</v>
      </c>
      <c r="I151" s="265">
        <f t="shared" si="37"/>
        <v>0.13003855590606378</v>
      </c>
      <c r="J151" s="254">
        <f t="shared" si="38"/>
        <v>-0.21498095641134152</v>
      </c>
      <c r="K151" s="17">
        <v>2855.0580534987657</v>
      </c>
      <c r="L151" s="17">
        <v>2980.8472206900124</v>
      </c>
      <c r="M151" s="32">
        <v>2646.7031899139488</v>
      </c>
      <c r="N151" s="16">
        <v>0.92702254746467028</v>
      </c>
      <c r="O151" s="262">
        <f t="shared" si="39"/>
        <v>16790.828404570464</v>
      </c>
      <c r="P151" s="26">
        <v>2773.2220322498174</v>
      </c>
      <c r="Q151" s="40">
        <v>545.31979185632224</v>
      </c>
      <c r="R151" s="40">
        <v>-409.07426771280035</v>
      </c>
      <c r="S151" s="189">
        <f t="shared" si="34"/>
        <v>3318.5418241061398</v>
      </c>
      <c r="T151" s="276">
        <f t="shared" si="40"/>
        <v>0.16432512252673082</v>
      </c>
      <c r="U151" s="276">
        <f t="shared" si="35"/>
        <v>1.1623377745469632</v>
      </c>
      <c r="V151" s="174">
        <v>7.9</v>
      </c>
      <c r="W151" s="180">
        <v>-1.757878627827635</v>
      </c>
      <c r="X151" s="180">
        <v>66.736048913774951</v>
      </c>
      <c r="Y151" s="180">
        <v>52.622336376254921</v>
      </c>
      <c r="Z151" s="18">
        <v>76.126438529784537</v>
      </c>
      <c r="AA151" s="247">
        <v>146.19042425455274</v>
      </c>
      <c r="AB151" s="32">
        <v>241.45186331285953</v>
      </c>
      <c r="AC151" s="284">
        <f t="shared" si="41"/>
        <v>-7.2804516962864619E-3</v>
      </c>
      <c r="AD151" s="284">
        <f t="shared" si="42"/>
        <v>0.27639483911251572</v>
      </c>
      <c r="AE151" s="284">
        <f t="shared" si="43"/>
        <v>0.21794131407497114</v>
      </c>
      <c r="AF151" s="284">
        <f t="shared" si="44"/>
        <v>0.31528619197750507</v>
      </c>
      <c r="AG151" s="284">
        <f t="shared" si="45"/>
        <v>0.60546405502419975</v>
      </c>
    </row>
    <row r="152" spans="1:33">
      <c r="A152" s="10">
        <v>475</v>
      </c>
      <c r="B152" s="176">
        <v>15</v>
      </c>
      <c r="C152" s="181" t="s">
        <v>451</v>
      </c>
      <c r="D152" s="32">
        <v>5479</v>
      </c>
      <c r="E152" s="17">
        <v>914</v>
      </c>
      <c r="F152" s="264">
        <f t="shared" si="36"/>
        <v>0.1668187625479102</v>
      </c>
      <c r="G152" s="189">
        <v>5254</v>
      </c>
      <c r="H152" s="189">
        <v>757</v>
      </c>
      <c r="I152" s="265">
        <f t="shared" si="37"/>
        <v>0.14408070041872859</v>
      </c>
      <c r="J152" s="254">
        <f t="shared" si="38"/>
        <v>-0.17177242888402622</v>
      </c>
      <c r="K152" s="17">
        <v>3004.2442471253871</v>
      </c>
      <c r="L152" s="17">
        <v>3035.1603578301429</v>
      </c>
      <c r="M152" s="32">
        <v>2707.6305603212268</v>
      </c>
      <c r="N152" s="16">
        <v>0.90126845142901568</v>
      </c>
      <c r="O152" s="262">
        <f t="shared" si="39"/>
        <v>16230.9713785558</v>
      </c>
      <c r="P152" s="26">
        <v>2540.3791864042128</v>
      </c>
      <c r="Q152" s="40">
        <v>1002.1611672897394</v>
      </c>
      <c r="R152" s="40">
        <v>-485.03760495292272</v>
      </c>
      <c r="S152" s="189">
        <f t="shared" si="34"/>
        <v>3542.5403536939521</v>
      </c>
      <c r="T152" s="276">
        <f t="shared" si="40"/>
        <v>0.2828933666894563</v>
      </c>
      <c r="U152" s="276">
        <f t="shared" si="35"/>
        <v>1.1791785428510462</v>
      </c>
      <c r="V152" s="174">
        <v>8.9</v>
      </c>
      <c r="W152" s="180">
        <v>26.346254200817548</v>
      </c>
      <c r="X152" s="180">
        <v>221.12411754763971</v>
      </c>
      <c r="Y152" s="180">
        <v>80.726469204900098</v>
      </c>
      <c r="Z152" s="18">
        <v>118.76226866216463</v>
      </c>
      <c r="AA152" s="247">
        <v>216.18320313925898</v>
      </c>
      <c r="AB152" s="32">
        <v>207.77631016267102</v>
      </c>
      <c r="AC152" s="284">
        <f t="shared" si="41"/>
        <v>0.12680104955271701</v>
      </c>
      <c r="AD152" s="284">
        <f t="shared" si="42"/>
        <v>1.0642412379665347</v>
      </c>
      <c r="AE152" s="284">
        <f t="shared" si="43"/>
        <v>0.38852585812934209</v>
      </c>
      <c r="AF152" s="284">
        <f t="shared" si="44"/>
        <v>0.57158714855020754</v>
      </c>
      <c r="AG152" s="284">
        <f t="shared" si="45"/>
        <v>1.0404612680339067</v>
      </c>
    </row>
    <row r="153" spans="1:33">
      <c r="A153" s="10">
        <v>480</v>
      </c>
      <c r="B153" s="176">
        <v>2</v>
      </c>
      <c r="C153" s="181" t="s">
        <v>452</v>
      </c>
      <c r="D153" s="32">
        <v>1978</v>
      </c>
      <c r="E153" s="17">
        <v>343</v>
      </c>
      <c r="F153" s="264">
        <f t="shared" si="36"/>
        <v>0.17340748230535896</v>
      </c>
      <c r="G153" s="189">
        <v>1929</v>
      </c>
      <c r="H153" s="189">
        <v>286</v>
      </c>
      <c r="I153" s="265">
        <f t="shared" si="37"/>
        <v>0.14826334888543286</v>
      </c>
      <c r="J153" s="254">
        <f t="shared" si="38"/>
        <v>-0.16618075801749266</v>
      </c>
      <c r="K153" s="17">
        <v>2457.9594843276018</v>
      </c>
      <c r="L153" s="17">
        <v>2541.956558787575</v>
      </c>
      <c r="M153" s="32">
        <v>1896.4582507583414</v>
      </c>
      <c r="N153" s="16">
        <v>0.77155797841685558</v>
      </c>
      <c r="O153" s="262">
        <f t="shared" si="39"/>
        <v>10936.42688046647</v>
      </c>
      <c r="P153" s="26">
        <v>1943.2613139309092</v>
      </c>
      <c r="Q153" s="40">
        <v>840.01072830476267</v>
      </c>
      <c r="R153" s="40">
        <v>-1.2168611881293334</v>
      </c>
      <c r="S153" s="189">
        <f t="shared" si="34"/>
        <v>2783.272042235672</v>
      </c>
      <c r="T153" s="276">
        <f t="shared" si="40"/>
        <v>0.30180690768194596</v>
      </c>
      <c r="U153" s="276">
        <f t="shared" si="35"/>
        <v>1.1323506591472814</v>
      </c>
      <c r="V153" s="174">
        <v>8.5</v>
      </c>
      <c r="W153" s="180">
        <v>-151.91082920757083</v>
      </c>
      <c r="X153" s="180">
        <v>-134.56900933732516</v>
      </c>
      <c r="Y153" s="180">
        <v>-140.18879433323838</v>
      </c>
      <c r="Z153" s="18">
        <v>54.896036400404448</v>
      </c>
      <c r="AA153" s="247">
        <v>45.107275025278057</v>
      </c>
      <c r="AB153" s="32">
        <v>183.47864205053881</v>
      </c>
      <c r="AC153" s="284">
        <f t="shared" si="41"/>
        <v>-0.82794829692344962</v>
      </c>
      <c r="AD153" s="284">
        <f t="shared" si="42"/>
        <v>-0.73343146555585692</v>
      </c>
      <c r="AE153" s="284">
        <f t="shared" si="43"/>
        <v>-0.7640605618534263</v>
      </c>
      <c r="AF153" s="284">
        <f t="shared" si="44"/>
        <v>0.29919578533442298</v>
      </c>
      <c r="AG153" s="284">
        <f t="shared" si="45"/>
        <v>0.24584482706632063</v>
      </c>
    </row>
    <row r="154" spans="1:33">
      <c r="A154" s="10">
        <v>481</v>
      </c>
      <c r="B154" s="176">
        <v>2</v>
      </c>
      <c r="C154" s="181" t="s">
        <v>453</v>
      </c>
      <c r="D154" s="32">
        <v>9642</v>
      </c>
      <c r="E154" s="17">
        <v>1993</v>
      </c>
      <c r="F154" s="264">
        <f t="shared" si="36"/>
        <v>0.20669985480190831</v>
      </c>
      <c r="G154" s="189">
        <v>9382</v>
      </c>
      <c r="H154" s="189">
        <v>1674</v>
      </c>
      <c r="I154" s="265">
        <f t="shared" si="37"/>
        <v>0.17842677467490939</v>
      </c>
      <c r="J154" s="254">
        <f t="shared" si="38"/>
        <v>-0.16006021073758159</v>
      </c>
      <c r="K154" s="17">
        <v>2726.4601348267988</v>
      </c>
      <c r="L154" s="17">
        <v>2668.2686329909193</v>
      </c>
      <c r="M154" s="32">
        <v>2353.4367600082974</v>
      </c>
      <c r="N154" s="16">
        <v>0.86318399816170499</v>
      </c>
      <c r="O154" s="262">
        <f t="shared" si="39"/>
        <v>11385.768810837933</v>
      </c>
      <c r="P154" s="26">
        <v>2434.4084824910942</v>
      </c>
      <c r="Q154" s="40">
        <v>532.59770057675939</v>
      </c>
      <c r="R154" s="40">
        <v>-21.327888839250289</v>
      </c>
      <c r="S154" s="189">
        <f t="shared" si="34"/>
        <v>2967.0061830678537</v>
      </c>
      <c r="T154" s="276">
        <f t="shared" si="40"/>
        <v>0.17950677137654591</v>
      </c>
      <c r="U154" s="276">
        <f t="shared" si="35"/>
        <v>1.0882265048252158</v>
      </c>
      <c r="V154" s="174">
        <v>8.1</v>
      </c>
      <c r="W154" s="180">
        <v>101.09994585771987</v>
      </c>
      <c r="X154" s="180">
        <v>92.267005558468185</v>
      </c>
      <c r="Y154" s="180">
        <v>86.647220562555376</v>
      </c>
      <c r="Z154" s="18">
        <v>155.84746214478324</v>
      </c>
      <c r="AA154" s="247">
        <v>-50.606513171541174</v>
      </c>
      <c r="AB154" s="32">
        <v>250.1013699200613</v>
      </c>
      <c r="AC154" s="284">
        <f t="shared" si="41"/>
        <v>0.40423587399794719</v>
      </c>
      <c r="AD154" s="284">
        <f t="shared" si="42"/>
        <v>0.36891843330549945</v>
      </c>
      <c r="AE154" s="284">
        <f t="shared" si="43"/>
        <v>0.34644840446195879</v>
      </c>
      <c r="AF154" s="284">
        <f t="shared" si="44"/>
        <v>0.62313717911499644</v>
      </c>
      <c r="AG154" s="284">
        <f t="shared" si="45"/>
        <v>-0.20234400630318936</v>
      </c>
    </row>
    <row r="155" spans="1:33">
      <c r="A155" s="10">
        <v>483</v>
      </c>
      <c r="B155" s="176">
        <v>17</v>
      </c>
      <c r="C155" s="181" t="s">
        <v>454</v>
      </c>
      <c r="D155" s="32">
        <v>1067</v>
      </c>
      <c r="E155" s="17">
        <v>274</v>
      </c>
      <c r="F155" s="264">
        <f t="shared" si="36"/>
        <v>0.25679475164011245</v>
      </c>
      <c r="G155" s="189">
        <v>906</v>
      </c>
      <c r="H155" s="189">
        <v>191</v>
      </c>
      <c r="I155" s="265">
        <f t="shared" si="37"/>
        <v>0.2108167770419426</v>
      </c>
      <c r="J155" s="254">
        <f t="shared" si="38"/>
        <v>-0.3029197080291971</v>
      </c>
      <c r="K155" s="17">
        <v>3600.5164854732893</v>
      </c>
      <c r="L155" s="17">
        <v>3709.9260311530843</v>
      </c>
      <c r="M155" s="32">
        <v>2951.1208809746954</v>
      </c>
      <c r="N155" s="16">
        <v>0.81963820826299294</v>
      </c>
      <c r="O155" s="262">
        <f t="shared" si="39"/>
        <v>11492.138613138686</v>
      </c>
      <c r="P155" s="26">
        <v>1870.5838638699317</v>
      </c>
      <c r="Q155" s="40">
        <v>1456.3551640092101</v>
      </c>
      <c r="R155" s="40">
        <v>-512.85015701606301</v>
      </c>
      <c r="S155" s="189">
        <f t="shared" si="34"/>
        <v>3326.9390278791416</v>
      </c>
      <c r="T155" s="276">
        <f t="shared" si="40"/>
        <v>0.43774627421940099</v>
      </c>
      <c r="U155" s="276">
        <f t="shared" si="35"/>
        <v>0.92401716289928726</v>
      </c>
      <c r="V155" s="174">
        <v>10</v>
      </c>
      <c r="W155" s="180">
        <v>-663.46498380375954</v>
      </c>
      <c r="X155" s="180">
        <v>-389.73989845845051</v>
      </c>
      <c r="Y155" s="180">
        <v>-609.08476879967702</v>
      </c>
      <c r="Z155" s="18">
        <v>-668.01943767572629</v>
      </c>
      <c r="AA155" s="247">
        <v>-490.55432989690718</v>
      </c>
      <c r="AB155" s="32">
        <v>140.94625816052309</v>
      </c>
      <c r="AC155" s="284">
        <f t="shared" si="41"/>
        <v>-4.7072195634178673</v>
      </c>
      <c r="AD155" s="284">
        <f t="shared" si="42"/>
        <v>-2.7651666922195082</v>
      </c>
      <c r="AE155" s="284">
        <f t="shared" si="43"/>
        <v>-4.3213972243661338</v>
      </c>
      <c r="AF155" s="284">
        <f t="shared" si="44"/>
        <v>-4.7395329708925074</v>
      </c>
      <c r="AG155" s="284">
        <f t="shared" si="45"/>
        <v>-3.4804352829162513</v>
      </c>
    </row>
    <row r="156" spans="1:33">
      <c r="A156" s="10">
        <v>484</v>
      </c>
      <c r="B156" s="176">
        <v>4</v>
      </c>
      <c r="C156" s="181" t="s">
        <v>455</v>
      </c>
      <c r="D156" s="32">
        <v>2967</v>
      </c>
      <c r="E156" s="17">
        <v>453</v>
      </c>
      <c r="F156" s="264">
        <f t="shared" si="36"/>
        <v>0.15267947421638017</v>
      </c>
      <c r="G156" s="189">
        <v>2831</v>
      </c>
      <c r="H156" s="189">
        <v>372</v>
      </c>
      <c r="I156" s="265">
        <f t="shared" si="37"/>
        <v>0.13140233133168491</v>
      </c>
      <c r="J156" s="254">
        <f t="shared" si="38"/>
        <v>-0.17880794701986757</v>
      </c>
      <c r="K156" s="17">
        <v>2993.3151027974363</v>
      </c>
      <c r="L156" s="17">
        <v>2973.9958059853079</v>
      </c>
      <c r="M156" s="32">
        <v>2386.5819952814286</v>
      </c>
      <c r="N156" s="16">
        <v>0.79730396343873766</v>
      </c>
      <c r="O156" s="262">
        <f t="shared" si="39"/>
        <v>15631.321810154523</v>
      </c>
      <c r="P156" s="26">
        <v>2651.5100836379283</v>
      </c>
      <c r="Q156" s="40">
        <v>758.57285699300769</v>
      </c>
      <c r="R156" s="40">
        <v>-157.90523793718685</v>
      </c>
      <c r="S156" s="189">
        <f t="shared" si="34"/>
        <v>3410.0829406309358</v>
      </c>
      <c r="T156" s="276">
        <f t="shared" si="40"/>
        <v>0.22244997268384797</v>
      </c>
      <c r="U156" s="276">
        <f t="shared" si="35"/>
        <v>1.1392328650745804</v>
      </c>
      <c r="V156" s="174">
        <v>7.9</v>
      </c>
      <c r="W156" s="180">
        <v>-510.87196383935895</v>
      </c>
      <c r="X156" s="180">
        <v>-548.40670904959234</v>
      </c>
      <c r="Y156" s="180">
        <v>-554.02649404550539</v>
      </c>
      <c r="Z156" s="18">
        <v>-148.36306370070778</v>
      </c>
      <c r="AA156" s="247">
        <v>-470.30946073474888</v>
      </c>
      <c r="AB156" s="32">
        <v>180.0059630624869</v>
      </c>
      <c r="AC156" s="284">
        <f t="shared" si="41"/>
        <v>-2.8380835564987139</v>
      </c>
      <c r="AD156" s="284">
        <f t="shared" si="42"/>
        <v>-3.0466030109192523</v>
      </c>
      <c r="AE156" s="284">
        <f t="shared" si="43"/>
        <v>-3.0778230044144803</v>
      </c>
      <c r="AF156" s="284">
        <f t="shared" si="44"/>
        <v>-0.82421193818565519</v>
      </c>
      <c r="AG156" s="284">
        <f t="shared" si="45"/>
        <v>-2.612743782112855</v>
      </c>
    </row>
    <row r="157" spans="1:33">
      <c r="A157" s="10">
        <v>489</v>
      </c>
      <c r="B157" s="176">
        <v>8</v>
      </c>
      <c r="C157" s="181" t="s">
        <v>456</v>
      </c>
      <c r="D157" s="32">
        <v>1791</v>
      </c>
      <c r="E157" s="17">
        <v>185</v>
      </c>
      <c r="F157" s="264">
        <f t="shared" si="36"/>
        <v>0.10329424902289223</v>
      </c>
      <c r="G157" s="189">
        <v>1520</v>
      </c>
      <c r="H157" s="189">
        <v>120</v>
      </c>
      <c r="I157" s="265">
        <f t="shared" si="37"/>
        <v>7.8947368421052627E-2</v>
      </c>
      <c r="J157" s="254">
        <f t="shared" si="38"/>
        <v>-0.35135135135135132</v>
      </c>
      <c r="K157" s="17">
        <v>3573.6318816303719</v>
      </c>
      <c r="L157" s="17">
        <v>3644.2190273238107</v>
      </c>
      <c r="M157" s="32">
        <v>1920.3494528196538</v>
      </c>
      <c r="N157" s="16">
        <v>0.53736633106808607</v>
      </c>
      <c r="O157" s="262">
        <f t="shared" si="39"/>
        <v>18591.058756756756</v>
      </c>
      <c r="P157" s="26">
        <v>2004.3866359352162</v>
      </c>
      <c r="Q157" s="40">
        <v>962.08250949339708</v>
      </c>
      <c r="R157" s="40">
        <v>482.03905625273558</v>
      </c>
      <c r="S157" s="189">
        <f t="shared" si="34"/>
        <v>2966.469145428613</v>
      </c>
      <c r="T157" s="276">
        <f t="shared" si="40"/>
        <v>0.3243190683361683</v>
      </c>
      <c r="U157" s="276">
        <f t="shared" si="35"/>
        <v>0.83009925019899999</v>
      </c>
      <c r="V157" s="174">
        <v>8.9</v>
      </c>
      <c r="W157" s="180">
        <v>-725.8840545841947</v>
      </c>
      <c r="X157" s="180">
        <v>-924.6370388644491</v>
      </c>
      <c r="Y157" s="180">
        <v>-791.50383958011219</v>
      </c>
      <c r="Z157" s="18">
        <v>-498.31011166945842</v>
      </c>
      <c r="AA157" s="247">
        <v>-228.25022333891681</v>
      </c>
      <c r="AB157" s="32">
        <v>160.3680371747281</v>
      </c>
      <c r="AC157" s="284">
        <f t="shared" si="41"/>
        <v>-4.5263636530845091</v>
      </c>
      <c r="AD157" s="284">
        <f t="shared" si="42"/>
        <v>-5.7657189995847862</v>
      </c>
      <c r="AE157" s="284">
        <f t="shared" si="43"/>
        <v>-4.9355460946231675</v>
      </c>
      <c r="AF157" s="284">
        <f t="shared" si="44"/>
        <v>-3.1072907073529086</v>
      </c>
      <c r="AG157" s="284">
        <f t="shared" si="45"/>
        <v>-1.423289998182294</v>
      </c>
    </row>
    <row r="158" spans="1:33">
      <c r="A158" s="10">
        <v>491</v>
      </c>
      <c r="B158" s="176">
        <v>10</v>
      </c>
      <c r="C158" s="181" t="s">
        <v>165</v>
      </c>
      <c r="D158" s="32">
        <v>51980</v>
      </c>
      <c r="E158" s="17">
        <v>7537</v>
      </c>
      <c r="F158" s="264">
        <f t="shared" si="36"/>
        <v>0.14499807618314736</v>
      </c>
      <c r="G158" s="189">
        <v>47594</v>
      </c>
      <c r="H158" s="189">
        <v>5883</v>
      </c>
      <c r="I158" s="265">
        <f t="shared" si="37"/>
        <v>0.12360801781737193</v>
      </c>
      <c r="J158" s="254">
        <f t="shared" si="38"/>
        <v>-0.21945070983149795</v>
      </c>
      <c r="K158" s="17">
        <v>2673.1142974220875</v>
      </c>
      <c r="L158" s="17">
        <v>2445.0824601551949</v>
      </c>
      <c r="M158" s="32">
        <v>2143.3165080800304</v>
      </c>
      <c r="N158" s="16">
        <v>0.8018050369739198</v>
      </c>
      <c r="O158" s="262">
        <f t="shared" si="39"/>
        <v>14781.689278227408</v>
      </c>
      <c r="P158" s="26">
        <v>2643.8815482061436</v>
      </c>
      <c r="Q158" s="40">
        <v>121.56215945049588</v>
      </c>
      <c r="R158" s="40">
        <v>-385.96376461817704</v>
      </c>
      <c r="S158" s="189">
        <f t="shared" si="34"/>
        <v>2765.4437076566396</v>
      </c>
      <c r="T158" s="276">
        <f t="shared" si="40"/>
        <v>4.3957560630841511E-2</v>
      </c>
      <c r="U158" s="276">
        <f t="shared" si="35"/>
        <v>1.0345400158622446</v>
      </c>
      <c r="V158" s="174">
        <v>9.3999999999999986</v>
      </c>
      <c r="W158" s="180">
        <v>110.53525480051002</v>
      </c>
      <c r="X158" s="180">
        <v>222.85781412674183</v>
      </c>
      <c r="Y158" s="180">
        <v>164.91546980459259</v>
      </c>
      <c r="Z158" s="18">
        <v>-150.19832320123123</v>
      </c>
      <c r="AA158" s="247">
        <v>355.28268372450941</v>
      </c>
      <c r="AB158" s="32">
        <v>204.38000421356472</v>
      </c>
      <c r="AC158" s="284">
        <f t="shared" si="41"/>
        <v>0.54083204091241421</v>
      </c>
      <c r="AD158" s="284">
        <f t="shared" si="42"/>
        <v>1.0904090886203766</v>
      </c>
      <c r="AE158" s="284">
        <f t="shared" si="43"/>
        <v>0.80690608868109193</v>
      </c>
      <c r="AF158" s="284">
        <f t="shared" si="44"/>
        <v>-0.7348973485893614</v>
      </c>
      <c r="AG158" s="284">
        <f t="shared" si="45"/>
        <v>1.7383436559344647</v>
      </c>
    </row>
    <row r="159" spans="1:33">
      <c r="A159" s="10">
        <v>494</v>
      </c>
      <c r="B159" s="176">
        <v>17</v>
      </c>
      <c r="C159" s="181" t="s">
        <v>457</v>
      </c>
      <c r="D159" s="32">
        <v>8882</v>
      </c>
      <c r="E159" s="17">
        <v>2134</v>
      </c>
      <c r="F159" s="264">
        <f t="shared" si="36"/>
        <v>0.2402612024318847</v>
      </c>
      <c r="G159" s="189">
        <v>8538</v>
      </c>
      <c r="H159" s="189">
        <v>1695</v>
      </c>
      <c r="I159" s="265">
        <f t="shared" si="37"/>
        <v>0.19852424455375967</v>
      </c>
      <c r="J159" s="254">
        <f t="shared" si="38"/>
        <v>-0.20571696344892221</v>
      </c>
      <c r="K159" s="17">
        <v>3271.6614805224076</v>
      </c>
      <c r="L159" s="17">
        <v>3199.5521975828401</v>
      </c>
      <c r="M159" s="32">
        <v>2427.1739698266156</v>
      </c>
      <c r="N159" s="16">
        <v>0.7418780898563665</v>
      </c>
      <c r="O159" s="262">
        <f t="shared" si="39"/>
        <v>10102.230178069352</v>
      </c>
      <c r="P159" s="26">
        <v>2316.0387346652351</v>
      </c>
      <c r="Q159" s="40">
        <v>1139.2993151783971</v>
      </c>
      <c r="R159" s="40">
        <v>-463.88634169941002</v>
      </c>
      <c r="S159" s="189">
        <f t="shared" si="34"/>
        <v>3455.3380498436322</v>
      </c>
      <c r="T159" s="276">
        <f t="shared" si="40"/>
        <v>0.32972152036758168</v>
      </c>
      <c r="U159" s="276">
        <f t="shared" si="35"/>
        <v>1.0561416792093954</v>
      </c>
      <c r="V159" s="174">
        <v>9.4</v>
      </c>
      <c r="W159" s="180">
        <v>-5.9668261812833334</v>
      </c>
      <c r="X159" s="180">
        <v>228.01056362730191</v>
      </c>
      <c r="Y159" s="180">
        <v>48.41338882279922</v>
      </c>
      <c r="Z159" s="18">
        <v>-1.8833044359378517</v>
      </c>
      <c r="AA159" s="247">
        <v>321.16542220220668</v>
      </c>
      <c r="AB159" s="32">
        <v>182.71906180951405</v>
      </c>
      <c r="AC159" s="284">
        <f t="shared" si="41"/>
        <v>-3.2655740031676574E-2</v>
      </c>
      <c r="AD159" s="284">
        <f t="shared" si="42"/>
        <v>1.2478750786549275</v>
      </c>
      <c r="AE159" s="284">
        <f t="shared" si="43"/>
        <v>0.26496080016692802</v>
      </c>
      <c r="AF159" s="284">
        <f t="shared" si="44"/>
        <v>-1.0307104345255506E-2</v>
      </c>
      <c r="AG159" s="284">
        <f t="shared" si="45"/>
        <v>1.757700696476999</v>
      </c>
    </row>
    <row r="160" spans="1:33">
      <c r="A160" s="10">
        <v>495</v>
      </c>
      <c r="B160" s="176">
        <v>13</v>
      </c>
      <c r="C160" s="181" t="s">
        <v>458</v>
      </c>
      <c r="D160" s="32">
        <v>1477</v>
      </c>
      <c r="E160" s="17">
        <v>207</v>
      </c>
      <c r="F160" s="264">
        <f t="shared" si="36"/>
        <v>0.14014895057549087</v>
      </c>
      <c r="G160" s="189">
        <v>1278</v>
      </c>
      <c r="H160" s="189">
        <v>146</v>
      </c>
      <c r="I160" s="265">
        <f t="shared" si="37"/>
        <v>0.11424100156494522</v>
      </c>
      <c r="J160" s="254">
        <f t="shared" si="38"/>
        <v>-0.29468599033816423</v>
      </c>
      <c r="K160" s="17">
        <v>2988.4417535545035</v>
      </c>
      <c r="L160" s="17">
        <v>3124.7647165393473</v>
      </c>
      <c r="M160" s="32">
        <v>2121.1235612728497</v>
      </c>
      <c r="N160" s="16">
        <v>0.70977577486660037</v>
      </c>
      <c r="O160" s="262">
        <f t="shared" si="39"/>
        <v>15134.780193236711</v>
      </c>
      <c r="P160" s="26">
        <v>2449.1434607857564</v>
      </c>
      <c r="Q160" s="40">
        <v>538.07216609098191</v>
      </c>
      <c r="R160" s="40">
        <v>-60.042955575435116</v>
      </c>
      <c r="S160" s="189">
        <f t="shared" si="34"/>
        <v>2987.2156268767385</v>
      </c>
      <c r="T160" s="276">
        <f t="shared" si="40"/>
        <v>0.18012498369712912</v>
      </c>
      <c r="U160" s="276">
        <f t="shared" si="35"/>
        <v>0.99958971036450461</v>
      </c>
      <c r="V160" s="174">
        <v>9.8000000000000007</v>
      </c>
      <c r="W160" s="180">
        <v>-344.56926184395149</v>
      </c>
      <c r="X160" s="180">
        <v>-360.3620524347549</v>
      </c>
      <c r="Y160" s="180">
        <v>-365.98183743066858</v>
      </c>
      <c r="Z160" s="18">
        <v>-59.136052809749494</v>
      </c>
      <c r="AA160" s="247">
        <v>-264.72348679756266</v>
      </c>
      <c r="AB160" s="32">
        <v>152.5310301252681</v>
      </c>
      <c r="AC160" s="284">
        <f t="shared" si="41"/>
        <v>-2.2590109144412747</v>
      </c>
      <c r="AD160" s="284">
        <f t="shared" si="42"/>
        <v>-2.3625491294381402</v>
      </c>
      <c r="AE160" s="284">
        <f t="shared" si="43"/>
        <v>-2.3993926818044904</v>
      </c>
      <c r="AF160" s="284">
        <f t="shared" si="44"/>
        <v>-0.38769850804248313</v>
      </c>
      <c r="AG160" s="284">
        <f t="shared" si="45"/>
        <v>-1.7355385758566964</v>
      </c>
    </row>
    <row r="161" spans="1:33">
      <c r="A161" s="10">
        <v>498</v>
      </c>
      <c r="B161" s="176">
        <v>19</v>
      </c>
      <c r="C161" s="181" t="s">
        <v>459</v>
      </c>
      <c r="D161" s="32">
        <v>2281</v>
      </c>
      <c r="E161" s="17">
        <v>342</v>
      </c>
      <c r="F161" s="264">
        <f t="shared" si="36"/>
        <v>0.14993423936869793</v>
      </c>
      <c r="G161" s="189">
        <v>2169</v>
      </c>
      <c r="H161" s="189">
        <v>267</v>
      </c>
      <c r="I161" s="265">
        <f t="shared" si="37"/>
        <v>0.12309820193637622</v>
      </c>
      <c r="J161" s="254">
        <f t="shared" si="38"/>
        <v>-0.2192982456140351</v>
      </c>
      <c r="K161" s="17">
        <v>3682.0194388426153</v>
      </c>
      <c r="L161" s="17">
        <v>3652.0240475938062</v>
      </c>
      <c r="M161" s="32">
        <v>2575.851771153003</v>
      </c>
      <c r="N161" s="16">
        <v>0.69957582080628056</v>
      </c>
      <c r="O161" s="262">
        <f t="shared" si="39"/>
        <v>17179.87687134503</v>
      </c>
      <c r="P161" s="26">
        <v>2762.9998022321224</v>
      </c>
      <c r="Q161" s="40">
        <v>1678.8181445119067</v>
      </c>
      <c r="R161" s="40">
        <v>231.23574320399061</v>
      </c>
      <c r="S161" s="189">
        <f t="shared" si="34"/>
        <v>4441.8179467440295</v>
      </c>
      <c r="T161" s="276">
        <f t="shared" si="40"/>
        <v>0.37795744099384465</v>
      </c>
      <c r="U161" s="276">
        <f t="shared" si="35"/>
        <v>1.2063537470460082</v>
      </c>
      <c r="V161" s="174">
        <v>8.9</v>
      </c>
      <c r="W161" s="180">
        <v>756.29064586077743</v>
      </c>
      <c r="X161" s="180">
        <v>486.93264524626733</v>
      </c>
      <c r="Y161" s="180">
        <v>690.67086086485995</v>
      </c>
      <c r="Z161" s="18">
        <v>734.74255151249452</v>
      </c>
      <c r="AA161" s="247">
        <v>376.11128014028935</v>
      </c>
      <c r="AB161" s="32">
        <v>206.81775106978193</v>
      </c>
      <c r="AC161" s="284">
        <f t="shared" si="41"/>
        <v>3.6567975521868963</v>
      </c>
      <c r="AD161" s="284">
        <f t="shared" si="42"/>
        <v>2.3544045069998485</v>
      </c>
      <c r="AE161" s="284">
        <f t="shared" si="43"/>
        <v>3.3395144144654303</v>
      </c>
      <c r="AF161" s="284">
        <f t="shared" si="44"/>
        <v>3.5526087471311234</v>
      </c>
      <c r="AG161" s="284">
        <f t="shared" si="45"/>
        <v>1.8185638234378947</v>
      </c>
    </row>
    <row r="162" spans="1:33">
      <c r="A162" s="10">
        <v>499</v>
      </c>
      <c r="B162" s="176">
        <v>15</v>
      </c>
      <c r="C162" s="181" t="s">
        <v>460</v>
      </c>
      <c r="D162" s="32">
        <v>19662</v>
      </c>
      <c r="E162" s="17">
        <v>4030</v>
      </c>
      <c r="F162" s="264">
        <f t="shared" si="36"/>
        <v>0.20496388973654767</v>
      </c>
      <c r="G162" s="189">
        <v>19283</v>
      </c>
      <c r="H162" s="189">
        <v>3360</v>
      </c>
      <c r="I162" s="265">
        <f t="shared" si="37"/>
        <v>0.17424674583830316</v>
      </c>
      <c r="J162" s="254">
        <f t="shared" si="38"/>
        <v>-0.16625310173697272</v>
      </c>
      <c r="K162" s="17">
        <v>3021.08721696674</v>
      </c>
      <c r="L162" s="17">
        <v>3076.2913063415772</v>
      </c>
      <c r="M162" s="32">
        <v>2649.6343627301399</v>
      </c>
      <c r="N162" s="16">
        <v>0.87704663005077033</v>
      </c>
      <c r="O162" s="262">
        <f t="shared" si="39"/>
        <v>12927.322789081889</v>
      </c>
      <c r="P162" s="26">
        <v>2386.8665513920605</v>
      </c>
      <c r="Q162" s="40">
        <v>1074.5766622403369</v>
      </c>
      <c r="R162" s="40">
        <v>9.8752949333086537</v>
      </c>
      <c r="S162" s="189">
        <f t="shared" si="34"/>
        <v>3461.4432136323976</v>
      </c>
      <c r="T162" s="276">
        <f t="shared" si="40"/>
        <v>0.31044180011628408</v>
      </c>
      <c r="U162" s="276">
        <f t="shared" si="35"/>
        <v>1.1457607692331995</v>
      </c>
      <c r="V162" s="174">
        <v>8.4</v>
      </c>
      <c r="W162" s="180">
        <v>80.113916231535114</v>
      </c>
      <c r="X162" s="180">
        <v>78.718690469544242</v>
      </c>
      <c r="Y162" s="180">
        <v>73.098905473630964</v>
      </c>
      <c r="Z162" s="18">
        <v>79.420520801546132</v>
      </c>
      <c r="AA162" s="247">
        <v>198.13125470450615</v>
      </c>
      <c r="AB162" s="32">
        <v>230.23449109958293</v>
      </c>
      <c r="AC162" s="284">
        <f t="shared" si="41"/>
        <v>0.34796661372897242</v>
      </c>
      <c r="AD162" s="284">
        <f t="shared" si="42"/>
        <v>0.34190659311552146</v>
      </c>
      <c r="AE162" s="284">
        <f t="shared" si="43"/>
        <v>0.31749763089151406</v>
      </c>
      <c r="AF162" s="284">
        <f t="shared" si="44"/>
        <v>0.3449549214899974</v>
      </c>
      <c r="AG162" s="284">
        <f t="shared" si="45"/>
        <v>0.86056287117645103</v>
      </c>
    </row>
    <row r="163" spans="1:33">
      <c r="A163" s="10">
        <v>500</v>
      </c>
      <c r="B163" s="176">
        <v>13</v>
      </c>
      <c r="C163" s="181" t="s">
        <v>461</v>
      </c>
      <c r="D163" s="32">
        <v>10486</v>
      </c>
      <c r="E163" s="17">
        <v>2361</v>
      </c>
      <c r="F163" s="264">
        <f t="shared" si="36"/>
        <v>0.22515735266069045</v>
      </c>
      <c r="G163" s="189">
        <v>11008</v>
      </c>
      <c r="H163" s="189">
        <v>2054</v>
      </c>
      <c r="I163" s="265">
        <f t="shared" si="37"/>
        <v>0.18659156976744187</v>
      </c>
      <c r="J163" s="254">
        <f t="shared" si="38"/>
        <v>-0.13002964845404485</v>
      </c>
      <c r="K163" s="17">
        <v>2873.6744249475487</v>
      </c>
      <c r="L163" s="17">
        <v>2929.3129142094822</v>
      </c>
      <c r="M163" s="32">
        <v>2306.4207219149343</v>
      </c>
      <c r="N163" s="16">
        <v>0.80260335057164034</v>
      </c>
      <c r="O163" s="262">
        <f t="shared" si="39"/>
        <v>10243.59495552732</v>
      </c>
      <c r="P163" s="26">
        <v>2155.2966263861672</v>
      </c>
      <c r="Q163" s="40">
        <v>1181.4699162226896</v>
      </c>
      <c r="R163" s="40">
        <v>324.69833235803856</v>
      </c>
      <c r="S163" s="189">
        <f t="shared" si="34"/>
        <v>3336.766542608857</v>
      </c>
      <c r="T163" s="276">
        <f t="shared" si="40"/>
        <v>0.3540762894664351</v>
      </c>
      <c r="U163" s="276">
        <f t="shared" si="35"/>
        <v>1.1611498204671398</v>
      </c>
      <c r="V163" s="174">
        <v>6.9</v>
      </c>
      <c r="W163" s="180">
        <v>138.02955218168566</v>
      </c>
      <c r="X163" s="180">
        <v>0.95873238722790743</v>
      </c>
      <c r="Y163" s="180">
        <v>72.409767185768231</v>
      </c>
      <c r="Z163" s="18">
        <v>158.14386610719055</v>
      </c>
      <c r="AA163" s="247">
        <v>178.91739557505247</v>
      </c>
      <c r="AB163" s="32">
        <v>236.41092459602962</v>
      </c>
      <c r="AC163" s="284">
        <f t="shared" si="41"/>
        <v>0.58385437313248334</v>
      </c>
      <c r="AD163" s="284">
        <f t="shared" si="42"/>
        <v>4.0553641455704911E-3</v>
      </c>
      <c r="AE163" s="284">
        <f t="shared" si="43"/>
        <v>0.30628773737719356</v>
      </c>
      <c r="AF163" s="284">
        <f t="shared" si="44"/>
        <v>0.66893637160558894</v>
      </c>
      <c r="AG163" s="284">
        <f t="shared" si="45"/>
        <v>0.75680680104263376</v>
      </c>
    </row>
    <row r="164" spans="1:33">
      <c r="A164" s="10">
        <v>503</v>
      </c>
      <c r="B164" s="176">
        <v>2</v>
      </c>
      <c r="C164" s="181" t="s">
        <v>462</v>
      </c>
      <c r="D164" s="32">
        <v>7539</v>
      </c>
      <c r="E164" s="17">
        <v>1195</v>
      </c>
      <c r="F164" s="264">
        <f t="shared" si="36"/>
        <v>0.15850908608568776</v>
      </c>
      <c r="G164" s="189">
        <v>7178</v>
      </c>
      <c r="H164" s="189">
        <v>1016</v>
      </c>
      <c r="I164" s="265">
        <f t="shared" si="37"/>
        <v>0.14154360546113123</v>
      </c>
      <c r="J164" s="254">
        <f t="shared" si="38"/>
        <v>-0.14979079497907954</v>
      </c>
      <c r="K164" s="17">
        <v>2428.659854092054</v>
      </c>
      <c r="L164" s="17">
        <v>2307.647020959002</v>
      </c>
      <c r="M164" s="32">
        <v>1929.3292956625546</v>
      </c>
      <c r="N164" s="16">
        <v>0.79440078544215387</v>
      </c>
      <c r="O164" s="262">
        <f t="shared" si="39"/>
        <v>12171.726828451881</v>
      </c>
      <c r="P164" s="26">
        <v>2292.0996903648838</v>
      </c>
      <c r="Q164" s="40">
        <v>509.6161274620614</v>
      </c>
      <c r="R164" s="40">
        <v>-239.81689619335549</v>
      </c>
      <c r="S164" s="189">
        <f t="shared" si="34"/>
        <v>2801.7158178269451</v>
      </c>
      <c r="T164" s="276">
        <f t="shared" si="40"/>
        <v>0.18189429642344229</v>
      </c>
      <c r="U164" s="276">
        <f t="shared" si="35"/>
        <v>1.1536056863238087</v>
      </c>
      <c r="V164" s="174">
        <v>9.1</v>
      </c>
      <c r="W164" s="180">
        <v>118.69466355866574</v>
      </c>
      <c r="X164" s="180">
        <v>234.88075463468212</v>
      </c>
      <c r="Y164" s="180">
        <v>173.0748785627483</v>
      </c>
      <c r="Z164" s="18">
        <v>103.31796524738029</v>
      </c>
      <c r="AA164" s="247">
        <v>-25.526941238891098</v>
      </c>
      <c r="AB164" s="32">
        <v>205.16034428284436</v>
      </c>
      <c r="AC164" s="284">
        <f t="shared" si="41"/>
        <v>0.57854583922430602</v>
      </c>
      <c r="AD164" s="284">
        <f t="shared" si="42"/>
        <v>1.1448643033610029</v>
      </c>
      <c r="AE164" s="284">
        <f t="shared" si="43"/>
        <v>0.84360785788182613</v>
      </c>
      <c r="AF164" s="284">
        <f t="shared" si="44"/>
        <v>0.50359617794821476</v>
      </c>
      <c r="AG164" s="284">
        <f t="shared" si="45"/>
        <v>-0.12442434393509486</v>
      </c>
    </row>
    <row r="165" spans="1:33">
      <c r="A165" s="10">
        <v>504</v>
      </c>
      <c r="B165" s="177">
        <v>32</v>
      </c>
      <c r="C165" s="181" t="s">
        <v>463</v>
      </c>
      <c r="D165" s="32">
        <v>1764</v>
      </c>
      <c r="E165" s="17">
        <v>269</v>
      </c>
      <c r="F165" s="264">
        <f t="shared" si="36"/>
        <v>0.15249433106575963</v>
      </c>
      <c r="G165" s="189">
        <v>1689</v>
      </c>
      <c r="H165" s="189">
        <v>226</v>
      </c>
      <c r="I165" s="265">
        <f t="shared" si="37"/>
        <v>0.13380698638247485</v>
      </c>
      <c r="J165" s="254">
        <f t="shared" si="38"/>
        <v>-0.1598513011152416</v>
      </c>
      <c r="K165" s="17">
        <v>3007.7998582766468</v>
      </c>
      <c r="L165" s="17">
        <v>3028.8630011660762</v>
      </c>
      <c r="M165" s="32">
        <v>2213.5722052154192</v>
      </c>
      <c r="N165" s="16">
        <v>0.73594398215169499</v>
      </c>
      <c r="O165" s="262">
        <f t="shared" si="39"/>
        <v>14515.767174721188</v>
      </c>
      <c r="P165" s="26">
        <v>2269.63543171528</v>
      </c>
      <c r="Q165" s="40">
        <v>254.98237592924127</v>
      </c>
      <c r="R165" s="40">
        <v>-427.49017272288148</v>
      </c>
      <c r="S165" s="189">
        <f t="shared" si="34"/>
        <v>2524.6178076445212</v>
      </c>
      <c r="T165" s="276">
        <f t="shared" si="40"/>
        <v>0.10099840663293937</v>
      </c>
      <c r="U165" s="276">
        <f t="shared" si="35"/>
        <v>0.83935698071713782</v>
      </c>
      <c r="V165" s="174">
        <v>9.9</v>
      </c>
      <c r="W165" s="180">
        <v>-699.80457487264368</v>
      </c>
      <c r="X165" s="180">
        <v>-585.23249428954227</v>
      </c>
      <c r="Y165" s="180">
        <v>-645.42435986856117</v>
      </c>
      <c r="Z165" s="18">
        <v>-633.62340702947847</v>
      </c>
      <c r="AA165" s="247">
        <v>-306.73438775510203</v>
      </c>
      <c r="AB165" s="32">
        <v>180.70464352328884</v>
      </c>
      <c r="AC165" s="284">
        <f t="shared" si="41"/>
        <v>-3.8726430114257377</v>
      </c>
      <c r="AD165" s="284">
        <f t="shared" si="42"/>
        <v>-3.2386134793161458</v>
      </c>
      <c r="AE165" s="284">
        <f t="shared" si="43"/>
        <v>-3.5717087689856748</v>
      </c>
      <c r="AF165" s="284">
        <f t="shared" si="44"/>
        <v>-3.5064035692465114</v>
      </c>
      <c r="AG165" s="284">
        <f t="shared" si="45"/>
        <v>-1.6974350065086774</v>
      </c>
    </row>
    <row r="166" spans="1:33">
      <c r="A166" s="10">
        <v>505</v>
      </c>
      <c r="B166" s="177">
        <v>33</v>
      </c>
      <c r="C166" s="181" t="s">
        <v>464</v>
      </c>
      <c r="D166" s="32">
        <v>20912</v>
      </c>
      <c r="E166" s="17">
        <v>4163</v>
      </c>
      <c r="F166" s="264">
        <f t="shared" si="36"/>
        <v>0.19907230298393266</v>
      </c>
      <c r="G166" s="189">
        <v>21260</v>
      </c>
      <c r="H166" s="189">
        <v>3551</v>
      </c>
      <c r="I166" s="265">
        <f t="shared" si="37"/>
        <v>0.16702728127939792</v>
      </c>
      <c r="J166" s="254">
        <f t="shared" si="38"/>
        <v>-0.14700936824405475</v>
      </c>
      <c r="K166" s="17">
        <v>2744.7510606350415</v>
      </c>
      <c r="L166" s="17">
        <v>2804.7389803871456</v>
      </c>
      <c r="M166" s="32">
        <v>2465.6591846786537</v>
      </c>
      <c r="N166" s="16">
        <v>0.89831796407364695</v>
      </c>
      <c r="O166" s="262">
        <f t="shared" si="39"/>
        <v>12385.747026183042</v>
      </c>
      <c r="P166" s="26">
        <v>2520.2298399005881</v>
      </c>
      <c r="Q166" s="40">
        <v>684.76348279283911</v>
      </c>
      <c r="R166" s="40">
        <v>-89.08447910892599</v>
      </c>
      <c r="S166" s="189">
        <f t="shared" si="34"/>
        <v>3204.9933226934272</v>
      </c>
      <c r="T166" s="276">
        <f t="shared" si="40"/>
        <v>0.21365519795135623</v>
      </c>
      <c r="U166" s="276">
        <f t="shared" si="35"/>
        <v>1.1676808759304755</v>
      </c>
      <c r="V166" s="174">
        <v>8.3000000000000007</v>
      </c>
      <c r="W166" s="180">
        <v>118.97071002810615</v>
      </c>
      <c r="X166" s="180">
        <v>134.80470032203451</v>
      </c>
      <c r="Y166" s="180">
        <v>129.18491532612168</v>
      </c>
      <c r="Z166" s="18">
        <v>186.32827228385617</v>
      </c>
      <c r="AA166" s="247">
        <v>255.11985606350419</v>
      </c>
      <c r="AB166" s="32">
        <v>229.11792621258749</v>
      </c>
      <c r="AC166" s="284">
        <f t="shared" si="41"/>
        <v>0.51925535463217731</v>
      </c>
      <c r="AD166" s="284">
        <f t="shared" si="42"/>
        <v>0.58836382883876015</v>
      </c>
      <c r="AE166" s="284">
        <f t="shared" si="43"/>
        <v>0.5638359139400434</v>
      </c>
      <c r="AF166" s="284">
        <f t="shared" si="44"/>
        <v>0.81324178934375979</v>
      </c>
      <c r="AG166" s="284">
        <f t="shared" si="45"/>
        <v>1.113487103696944</v>
      </c>
    </row>
    <row r="167" spans="1:33">
      <c r="A167" s="10">
        <v>507</v>
      </c>
      <c r="B167" s="176">
        <v>10</v>
      </c>
      <c r="C167" s="181" t="s">
        <v>465</v>
      </c>
      <c r="D167" s="32">
        <v>5564</v>
      </c>
      <c r="E167" s="17">
        <v>654</v>
      </c>
      <c r="F167" s="264">
        <f t="shared" si="36"/>
        <v>0.11754133716750539</v>
      </c>
      <c r="G167" s="189">
        <v>4890</v>
      </c>
      <c r="H167" s="189">
        <v>462</v>
      </c>
      <c r="I167" s="265">
        <f t="shared" si="37"/>
        <v>9.4478527607361959E-2</v>
      </c>
      <c r="J167" s="254">
        <f t="shared" si="38"/>
        <v>-0.29357798165137616</v>
      </c>
      <c r="K167" s="17">
        <v>2446.887523364484</v>
      </c>
      <c r="L167" s="17">
        <v>2233.9309200826747</v>
      </c>
      <c r="M167" s="32">
        <v>1811.4336107117183</v>
      </c>
      <c r="N167" s="16">
        <v>0.74030113497860617</v>
      </c>
      <c r="O167" s="262">
        <f t="shared" si="39"/>
        <v>15411.034571865446</v>
      </c>
      <c r="P167" s="26">
        <v>2390.350265816709</v>
      </c>
      <c r="Q167" s="40">
        <v>165.37057679814143</v>
      </c>
      <c r="R167" s="40">
        <v>-209.4484373096779</v>
      </c>
      <c r="S167" s="189">
        <f t="shared" si="34"/>
        <v>2555.7208426148504</v>
      </c>
      <c r="T167" s="276">
        <f t="shared" si="40"/>
        <v>6.4706040675766768E-2</v>
      </c>
      <c r="U167" s="276">
        <f t="shared" si="35"/>
        <v>1.0444782680900346</v>
      </c>
      <c r="V167" s="174">
        <v>8.1</v>
      </c>
      <c r="W167" s="180">
        <v>161.78245900591298</v>
      </c>
      <c r="X167" s="180">
        <v>190.96539674030342</v>
      </c>
      <c r="Y167" s="180">
        <v>185.34561174439031</v>
      </c>
      <c r="Z167" s="18">
        <v>245.9252875629044</v>
      </c>
      <c r="AA167" s="247">
        <v>48.538129043853345</v>
      </c>
      <c r="AB167" s="32">
        <v>181.0260701493012</v>
      </c>
      <c r="AC167" s="284">
        <f t="shared" si="41"/>
        <v>0.89369701763112319</v>
      </c>
      <c r="AD167" s="284">
        <f t="shared" si="42"/>
        <v>1.0549054983230026</v>
      </c>
      <c r="AE167" s="284">
        <f t="shared" si="43"/>
        <v>1.0238614338339587</v>
      </c>
      <c r="AF167" s="284">
        <f t="shared" si="44"/>
        <v>1.3585075749591071</v>
      </c>
      <c r="AG167" s="284">
        <f t="shared" si="45"/>
        <v>0.26812783928757628</v>
      </c>
    </row>
    <row r="168" spans="1:33">
      <c r="A168" s="10">
        <v>508</v>
      </c>
      <c r="B168" s="176">
        <v>6</v>
      </c>
      <c r="C168" s="181" t="s">
        <v>466</v>
      </c>
      <c r="D168" s="32">
        <v>9360</v>
      </c>
      <c r="E168" s="17">
        <v>1152</v>
      </c>
      <c r="F168" s="264">
        <f t="shared" si="36"/>
        <v>0.12307692307692308</v>
      </c>
      <c r="G168" s="189">
        <v>7904</v>
      </c>
      <c r="H168" s="189">
        <v>812</v>
      </c>
      <c r="I168" s="265">
        <f t="shared" si="37"/>
        <v>0.1027327935222672</v>
      </c>
      <c r="J168" s="254">
        <f t="shared" si="38"/>
        <v>-0.29513888888888884</v>
      </c>
      <c r="K168" s="17">
        <v>2591.9104017094032</v>
      </c>
      <c r="L168" s="17">
        <v>2532.3293172212811</v>
      </c>
      <c r="M168" s="32">
        <v>1819.5039647435894</v>
      </c>
      <c r="N168" s="16">
        <v>0.70199338817560963</v>
      </c>
      <c r="O168" s="262">
        <f t="shared" si="39"/>
        <v>14783.469713541663</v>
      </c>
      <c r="P168" s="26">
        <v>2826.4470589597404</v>
      </c>
      <c r="Q168" s="40">
        <v>71.353594707652576</v>
      </c>
      <c r="R168" s="40">
        <v>-197.97455453445804</v>
      </c>
      <c r="S168" s="189">
        <f t="shared" si="34"/>
        <v>2897.8006536673929</v>
      </c>
      <c r="T168" s="276">
        <f t="shared" si="40"/>
        <v>2.4623362071973114E-2</v>
      </c>
      <c r="U168" s="276">
        <f t="shared" si="35"/>
        <v>1.1180172940222974</v>
      </c>
      <c r="V168" s="174">
        <v>9.9</v>
      </c>
      <c r="W168" s="180">
        <v>-116.41050969507768</v>
      </c>
      <c r="X168" s="180">
        <v>-48.298918528609278</v>
      </c>
      <c r="Y168" s="180">
        <v>-62.03029469099512</v>
      </c>
      <c r="Z168" s="18">
        <v>-97.220940170940167</v>
      </c>
      <c r="AA168" s="247">
        <v>338.01115598290596</v>
      </c>
      <c r="AB168" s="32">
        <v>194.96859067944041</v>
      </c>
      <c r="AC168" s="284">
        <f t="shared" si="41"/>
        <v>-0.59707314541999845</v>
      </c>
      <c r="AD168" s="284">
        <f t="shared" si="42"/>
        <v>-0.24772666387079975</v>
      </c>
      <c r="AE168" s="284">
        <f t="shared" si="43"/>
        <v>-0.31815532171016642</v>
      </c>
      <c r="AF168" s="284">
        <f t="shared" si="44"/>
        <v>-0.49864924310186437</v>
      </c>
      <c r="AG168" s="284">
        <f t="shared" si="45"/>
        <v>1.7336697916571107</v>
      </c>
    </row>
    <row r="169" spans="1:33">
      <c r="A169" s="10">
        <v>529</v>
      </c>
      <c r="B169" s="176">
        <v>2</v>
      </c>
      <c r="C169" s="181" t="s">
        <v>467</v>
      </c>
      <c r="D169" s="32">
        <v>19850</v>
      </c>
      <c r="E169" s="17">
        <v>3119</v>
      </c>
      <c r="F169" s="264">
        <f t="shared" si="36"/>
        <v>0.15712846347607054</v>
      </c>
      <c r="G169" s="189">
        <v>20327</v>
      </c>
      <c r="H169" s="189">
        <v>2613</v>
      </c>
      <c r="I169" s="265">
        <f t="shared" si="37"/>
        <v>0.1285482363359079</v>
      </c>
      <c r="J169" s="254">
        <f t="shared" si="38"/>
        <v>-0.16223148445014424</v>
      </c>
      <c r="K169" s="17">
        <v>2488.0846861460964</v>
      </c>
      <c r="L169" s="17">
        <v>2471.7306514378533</v>
      </c>
      <c r="M169" s="32">
        <v>2113.0074871536522</v>
      </c>
      <c r="N169" s="16">
        <v>0.84925062998019663</v>
      </c>
      <c r="O169" s="262">
        <f t="shared" si="39"/>
        <v>13447.643033023403</v>
      </c>
      <c r="P169" s="26">
        <v>2451.1046653316389</v>
      </c>
      <c r="Q169" s="40">
        <v>477.65907384899441</v>
      </c>
      <c r="R169" s="40">
        <v>210.18230132069093</v>
      </c>
      <c r="S169" s="189">
        <f t="shared" si="34"/>
        <v>2928.7637391806334</v>
      </c>
      <c r="T169" s="276">
        <f t="shared" si="40"/>
        <v>0.16309238859349812</v>
      </c>
      <c r="U169" s="276">
        <f t="shared" si="35"/>
        <v>1.1771157772435488</v>
      </c>
      <c r="V169" s="174">
        <v>6.4</v>
      </c>
      <c r="W169" s="180">
        <v>425.96197773415059</v>
      </c>
      <c r="X169" s="180">
        <v>363.44715963599253</v>
      </c>
      <c r="Y169" s="180">
        <v>360.34219273823317</v>
      </c>
      <c r="Z169" s="18">
        <v>439.2624765743073</v>
      </c>
      <c r="AA169" s="247">
        <v>528.72178337531489</v>
      </c>
      <c r="AB169" s="32">
        <v>264.11460283328864</v>
      </c>
      <c r="AC169" s="284">
        <f t="shared" si="41"/>
        <v>1.6127922241505948</v>
      </c>
      <c r="AD169" s="284">
        <f t="shared" si="42"/>
        <v>1.3760964207851978</v>
      </c>
      <c r="AE169" s="284">
        <f t="shared" si="43"/>
        <v>1.3643402858935603</v>
      </c>
      <c r="AF169" s="284">
        <f t="shared" si="44"/>
        <v>1.6631510407305024</v>
      </c>
      <c r="AG169" s="284">
        <f t="shared" si="45"/>
        <v>2.0018650150482156</v>
      </c>
    </row>
    <row r="170" spans="1:33">
      <c r="A170" s="10">
        <v>531</v>
      </c>
      <c r="B170" s="176">
        <v>4</v>
      </c>
      <c r="C170" s="181" t="s">
        <v>468</v>
      </c>
      <c r="D170" s="32">
        <v>5072</v>
      </c>
      <c r="E170" s="17">
        <v>758</v>
      </c>
      <c r="F170" s="264">
        <f t="shared" si="36"/>
        <v>0.14944794952681387</v>
      </c>
      <c r="G170" s="189">
        <v>4418</v>
      </c>
      <c r="H170" s="189">
        <v>548</v>
      </c>
      <c r="I170" s="265">
        <f t="shared" si="37"/>
        <v>0.12403802625622454</v>
      </c>
      <c r="J170" s="254">
        <f t="shared" si="38"/>
        <v>-0.27704485488126651</v>
      </c>
      <c r="K170" s="17">
        <v>2231.3914471608832</v>
      </c>
      <c r="L170" s="17">
        <v>2229.5454548079165</v>
      </c>
      <c r="M170" s="32">
        <v>1897.848803233439</v>
      </c>
      <c r="N170" s="16">
        <v>0.85052257668557973</v>
      </c>
      <c r="O170" s="262">
        <f t="shared" si="39"/>
        <v>12699.062176781006</v>
      </c>
      <c r="P170" s="26">
        <v>2298.0137067703777</v>
      </c>
      <c r="Q170" s="40">
        <v>157.09127771726838</v>
      </c>
      <c r="R170" s="40">
        <v>-474.59480968568568</v>
      </c>
      <c r="S170" s="189">
        <f t="shared" si="34"/>
        <v>2455.1049844876461</v>
      </c>
      <c r="T170" s="276">
        <f t="shared" si="40"/>
        <v>6.3985564246675841E-2</v>
      </c>
      <c r="U170" s="276">
        <f t="shared" si="35"/>
        <v>1.1002574145434703</v>
      </c>
      <c r="V170" s="174">
        <v>9.1</v>
      </c>
      <c r="W170" s="180">
        <v>144.74957198093935</v>
      </c>
      <c r="X170" s="180">
        <v>357.44977311976072</v>
      </c>
      <c r="Y170" s="180">
        <v>199.12978698502189</v>
      </c>
      <c r="Z170" s="18">
        <v>161.5001498422713</v>
      </c>
      <c r="AA170" s="247">
        <v>512.54187697160876</v>
      </c>
      <c r="AB170" s="32">
        <v>202.5911664008853</v>
      </c>
      <c r="AC170" s="284">
        <f t="shared" si="41"/>
        <v>0.71449103409825088</v>
      </c>
      <c r="AD170" s="284">
        <f t="shared" si="42"/>
        <v>1.7643897286836427</v>
      </c>
      <c r="AE170" s="284">
        <f t="shared" si="43"/>
        <v>0.98291446030270613</v>
      </c>
      <c r="AF170" s="284">
        <f t="shared" si="44"/>
        <v>0.79717271345729102</v>
      </c>
      <c r="AG170" s="284">
        <f t="shared" si="45"/>
        <v>2.5299320107442207</v>
      </c>
    </row>
    <row r="171" spans="1:33">
      <c r="A171" s="10">
        <v>535</v>
      </c>
      <c r="B171" s="176">
        <v>17</v>
      </c>
      <c r="C171" s="181" t="s">
        <v>469</v>
      </c>
      <c r="D171" s="32">
        <v>10409</v>
      </c>
      <c r="E171" s="17">
        <v>2424</v>
      </c>
      <c r="F171" s="264">
        <f t="shared" si="36"/>
        <v>0.23287539629167067</v>
      </c>
      <c r="G171" s="189">
        <v>9084</v>
      </c>
      <c r="H171" s="189">
        <v>1707</v>
      </c>
      <c r="I171" s="265">
        <f t="shared" si="37"/>
        <v>0.18791281373844121</v>
      </c>
      <c r="J171" s="254">
        <f t="shared" si="38"/>
        <v>-0.29579207920792083</v>
      </c>
      <c r="K171" s="17">
        <v>3199.0083053127082</v>
      </c>
      <c r="L171" s="17">
        <v>3236.0310198013863</v>
      </c>
      <c r="M171" s="32">
        <v>2752.5801354596983</v>
      </c>
      <c r="N171" s="16">
        <v>0.86044794909984745</v>
      </c>
      <c r="O171" s="262">
        <f t="shared" si="39"/>
        <v>11819.969731848185</v>
      </c>
      <c r="P171" s="26">
        <v>2100.6401975078616</v>
      </c>
      <c r="Q171" s="40">
        <v>1493.0748920378117</v>
      </c>
      <c r="R171" s="40">
        <v>-49.152906440848199</v>
      </c>
      <c r="S171" s="189">
        <f t="shared" si="34"/>
        <v>3593.7150895456734</v>
      </c>
      <c r="T171" s="276">
        <f t="shared" si="40"/>
        <v>0.41546835373267443</v>
      </c>
      <c r="U171" s="276">
        <f t="shared" si="35"/>
        <v>1.1233841073739825</v>
      </c>
      <c r="V171" s="174">
        <v>9.9</v>
      </c>
      <c r="W171" s="180">
        <v>-126.25179727810142</v>
      </c>
      <c r="X171" s="180">
        <v>-76.119698101251515</v>
      </c>
      <c r="Y171" s="180">
        <v>-81.73948309716431</v>
      </c>
      <c r="Z171" s="18">
        <v>-68.501928139110376</v>
      </c>
      <c r="AA171" s="247">
        <v>120.22856854645018</v>
      </c>
      <c r="AB171" s="32">
        <v>168.30272252810192</v>
      </c>
      <c r="AC171" s="284">
        <f t="shared" si="41"/>
        <v>-0.75014708842289135</v>
      </c>
      <c r="AD171" s="284">
        <f t="shared" si="42"/>
        <v>-0.45227847154131223</v>
      </c>
      <c r="AE171" s="284">
        <f t="shared" si="43"/>
        <v>-0.48566940492312038</v>
      </c>
      <c r="AF171" s="284">
        <f t="shared" si="44"/>
        <v>-0.40701616177166972</v>
      </c>
      <c r="AG171" s="284">
        <f t="shared" si="45"/>
        <v>0.7143590236716183</v>
      </c>
    </row>
    <row r="172" spans="1:33">
      <c r="A172" s="10">
        <v>536</v>
      </c>
      <c r="B172" s="176">
        <v>6</v>
      </c>
      <c r="C172" s="181" t="s">
        <v>470</v>
      </c>
      <c r="D172" s="32">
        <v>35346</v>
      </c>
      <c r="E172" s="17">
        <v>6695</v>
      </c>
      <c r="F172" s="264">
        <f t="shared" si="36"/>
        <v>0.18941322921971368</v>
      </c>
      <c r="G172" s="189">
        <v>37178</v>
      </c>
      <c r="H172" s="189">
        <v>5867</v>
      </c>
      <c r="I172" s="265">
        <f t="shared" si="37"/>
        <v>0.15780838130076927</v>
      </c>
      <c r="J172" s="254">
        <f t="shared" si="38"/>
        <v>-0.12367438386855867</v>
      </c>
      <c r="K172" s="17">
        <v>2419.8594072879523</v>
      </c>
      <c r="L172" s="17">
        <v>2359.2099915512954</v>
      </c>
      <c r="M172" s="32">
        <v>2126.65027018616</v>
      </c>
      <c r="N172" s="16">
        <v>0.87883216015826093</v>
      </c>
      <c r="O172" s="262">
        <f t="shared" si="39"/>
        <v>11227.569895444363</v>
      </c>
      <c r="P172" s="26">
        <v>2423.7312510585193</v>
      </c>
      <c r="Q172" s="40">
        <v>526.78329241175834</v>
      </c>
      <c r="R172" s="40">
        <v>-121.90327899464297</v>
      </c>
      <c r="S172" s="189">
        <f t="shared" si="34"/>
        <v>2950.5145434702777</v>
      </c>
      <c r="T172" s="276">
        <f t="shared" si="40"/>
        <v>0.17853946647291452</v>
      </c>
      <c r="U172" s="276">
        <f t="shared" si="35"/>
        <v>1.2192917219009243</v>
      </c>
      <c r="V172" s="174">
        <v>8.4</v>
      </c>
      <c r="W172" s="180">
        <v>298.22957073953489</v>
      </c>
      <c r="X172" s="180">
        <v>338.18684498231477</v>
      </c>
      <c r="Y172" s="180">
        <v>332.56705998640155</v>
      </c>
      <c r="Z172" s="18">
        <v>296.9609831381203</v>
      </c>
      <c r="AA172" s="247">
        <v>288.05679595993888</v>
      </c>
      <c r="AB172" s="32">
        <v>231.45065343115482</v>
      </c>
      <c r="AC172" s="284">
        <f t="shared" si="41"/>
        <v>1.2885233474972388</v>
      </c>
      <c r="AD172" s="284">
        <f t="shared" si="42"/>
        <v>1.4611617637230336</v>
      </c>
      <c r="AE172" s="284">
        <f t="shared" si="43"/>
        <v>1.4368810589049552</v>
      </c>
      <c r="AF172" s="284">
        <f t="shared" si="44"/>
        <v>1.2830423191112381</v>
      </c>
      <c r="AG172" s="284">
        <f t="shared" si="45"/>
        <v>1.2445711070140557</v>
      </c>
    </row>
    <row r="173" spans="1:33">
      <c r="A173" s="10">
        <v>538</v>
      </c>
      <c r="B173" s="176">
        <v>2</v>
      </c>
      <c r="C173" s="181" t="s">
        <v>471</v>
      </c>
      <c r="D173" s="32">
        <v>4644</v>
      </c>
      <c r="E173" s="17">
        <v>942</v>
      </c>
      <c r="F173" s="264">
        <f t="shared" si="36"/>
        <v>0.20284237726098192</v>
      </c>
      <c r="G173" s="189">
        <v>4496</v>
      </c>
      <c r="H173" s="189">
        <v>685</v>
      </c>
      <c r="I173" s="265">
        <f t="shared" si="37"/>
        <v>0.15235765124555159</v>
      </c>
      <c r="J173" s="254">
        <f t="shared" si="38"/>
        <v>-0.272823779193206</v>
      </c>
      <c r="K173" s="17">
        <v>3249.501965977604</v>
      </c>
      <c r="L173" s="17">
        <v>3151.1084050991908</v>
      </c>
      <c r="M173" s="32">
        <v>2814.6676830318688</v>
      </c>
      <c r="N173" s="16">
        <v>0.86618432993779826</v>
      </c>
      <c r="O173" s="262">
        <f t="shared" si="39"/>
        <v>13876.132399150742</v>
      </c>
      <c r="P173" s="26">
        <v>2347.8160758629119</v>
      </c>
      <c r="Q173" s="40">
        <v>1250.7165086814462</v>
      </c>
      <c r="R173" s="40">
        <v>-99.381140038823006</v>
      </c>
      <c r="S173" s="189">
        <f t="shared" si="34"/>
        <v>3598.5325845443581</v>
      </c>
      <c r="T173" s="276">
        <f t="shared" si="40"/>
        <v>0.34756292441348297</v>
      </c>
      <c r="U173" s="276">
        <f t="shared" si="35"/>
        <v>1.1074104961994535</v>
      </c>
      <c r="V173" s="174">
        <v>9.1</v>
      </c>
      <c r="W173" s="180">
        <v>-67.18239952283723</v>
      </c>
      <c r="X173" s="180">
        <v>-7.242964379702399</v>
      </c>
      <c r="Y173" s="180">
        <v>-12.862749375615431</v>
      </c>
      <c r="Z173" s="18">
        <v>-53.727700258397931</v>
      </c>
      <c r="AA173" s="247">
        <v>-168.93946597760552</v>
      </c>
      <c r="AB173" s="32">
        <v>220.76933010861373</v>
      </c>
      <c r="AC173" s="284">
        <f t="shared" si="41"/>
        <v>-0.30431038355637963</v>
      </c>
      <c r="AD173" s="284">
        <f t="shared" si="42"/>
        <v>-3.2807837828465657E-2</v>
      </c>
      <c r="AE173" s="284">
        <f t="shared" si="43"/>
        <v>-5.8263298481212207E-2</v>
      </c>
      <c r="AF173" s="284">
        <f t="shared" si="44"/>
        <v>-0.24336578016504859</v>
      </c>
      <c r="AG173" s="284">
        <f t="shared" si="45"/>
        <v>-0.76523068623024293</v>
      </c>
    </row>
    <row r="174" spans="1:33">
      <c r="A174" s="12">
        <v>541</v>
      </c>
      <c r="B174" s="176">
        <v>12</v>
      </c>
      <c r="C174" s="182" t="s">
        <v>472</v>
      </c>
      <c r="D174" s="32">
        <v>9243</v>
      </c>
      <c r="E174" s="17">
        <v>1132</v>
      </c>
      <c r="F174" s="264">
        <f t="shared" si="36"/>
        <v>0.12247105917991993</v>
      </c>
      <c r="G174" s="189">
        <v>7837</v>
      </c>
      <c r="H174" s="189">
        <v>825</v>
      </c>
      <c r="I174" s="265">
        <f t="shared" si="37"/>
        <v>0.10526987367615159</v>
      </c>
      <c r="J174" s="254">
        <f t="shared" si="38"/>
        <v>-0.27120141342756188</v>
      </c>
      <c r="K174" s="17">
        <v>3170.5954722492697</v>
      </c>
      <c r="L174" s="17">
        <v>3111.2138698410458</v>
      </c>
      <c r="M174" s="32">
        <v>2342.8722124851238</v>
      </c>
      <c r="N174" s="16">
        <v>0.73893760115132368</v>
      </c>
      <c r="O174" s="262">
        <f t="shared" si="39"/>
        <v>19130.006943462897</v>
      </c>
      <c r="P174" s="26">
        <v>2037.0588573141995</v>
      </c>
      <c r="Q174" s="40">
        <v>1212.7939710635194</v>
      </c>
      <c r="R174" s="40">
        <v>388.94477298257652</v>
      </c>
      <c r="S174" s="189">
        <f t="shared" si="34"/>
        <v>3249.8528283777187</v>
      </c>
      <c r="T174" s="276">
        <f t="shared" si="40"/>
        <v>0.37318427483035571</v>
      </c>
      <c r="U174" s="276">
        <f t="shared" si="35"/>
        <v>1.0249976248380317</v>
      </c>
      <c r="V174" s="174">
        <v>8.9</v>
      </c>
      <c r="W174" s="180">
        <v>-136.19725460792651</v>
      </c>
      <c r="X174" s="180">
        <v>-330.5984857227163</v>
      </c>
      <c r="Y174" s="180">
        <v>-201.81703960384397</v>
      </c>
      <c r="Z174" s="18">
        <v>-97.518796927404523</v>
      </c>
      <c r="AA174" s="247">
        <v>204.88270258574056</v>
      </c>
      <c r="AB174" s="32">
        <v>165.29383161933177</v>
      </c>
      <c r="AC174" s="284">
        <f t="shared" si="41"/>
        <v>-0.8239705818035965</v>
      </c>
      <c r="AD174" s="284">
        <f t="shared" si="42"/>
        <v>-2.0000654742161079</v>
      </c>
      <c r="AE174" s="284">
        <f t="shared" si="43"/>
        <v>-1.2209592918665251</v>
      </c>
      <c r="AF174" s="284">
        <f t="shared" si="44"/>
        <v>-0.58997239020986747</v>
      </c>
      <c r="AG174" s="284">
        <f t="shared" si="45"/>
        <v>1.2395060395089705</v>
      </c>
    </row>
    <row r="175" spans="1:33">
      <c r="A175" s="10">
        <v>543</v>
      </c>
      <c r="B175" s="177">
        <v>33</v>
      </c>
      <c r="C175" s="181" t="s">
        <v>473</v>
      </c>
      <c r="D175" s="32">
        <v>44458</v>
      </c>
      <c r="E175" s="17">
        <v>9109</v>
      </c>
      <c r="F175" s="264">
        <f t="shared" si="36"/>
        <v>0.20489000854739303</v>
      </c>
      <c r="G175" s="189">
        <v>47867</v>
      </c>
      <c r="H175" s="189">
        <v>8756</v>
      </c>
      <c r="I175" s="265">
        <f t="shared" si="37"/>
        <v>0.18292351724570163</v>
      </c>
      <c r="J175" s="254">
        <f t="shared" si="38"/>
        <v>-3.8752881765287128E-2</v>
      </c>
      <c r="K175" s="17">
        <v>2688.9768268927969</v>
      </c>
      <c r="L175" s="17">
        <v>2673.2918060292345</v>
      </c>
      <c r="M175" s="32">
        <v>2345.9776877052495</v>
      </c>
      <c r="N175" s="16">
        <v>0.87244250833359005</v>
      </c>
      <c r="O175" s="262">
        <f t="shared" si="39"/>
        <v>11449.936989790314</v>
      </c>
      <c r="P175" s="26">
        <v>2436.0720569381529</v>
      </c>
      <c r="Q175" s="40">
        <v>693.57824075598182</v>
      </c>
      <c r="R175" s="40">
        <v>129.10718637362666</v>
      </c>
      <c r="S175" s="189">
        <f t="shared" si="34"/>
        <v>3129.6502976941347</v>
      </c>
      <c r="T175" s="276">
        <f t="shared" si="40"/>
        <v>0.2216152524347518</v>
      </c>
      <c r="U175" s="276">
        <f t="shared" si="35"/>
        <v>1.1638814683689747</v>
      </c>
      <c r="V175" s="174">
        <v>7.5</v>
      </c>
      <c r="W175" s="180">
        <v>223.57823005052245</v>
      </c>
      <c r="X175" s="180">
        <v>141.79895431933807</v>
      </c>
      <c r="Y175" s="180">
        <v>157.95844505460499</v>
      </c>
      <c r="Z175" s="18">
        <v>188.95012933555265</v>
      </c>
      <c r="AA175" s="247">
        <v>580.24645125736652</v>
      </c>
      <c r="AB175" s="32">
        <v>258.99186368991798</v>
      </c>
      <c r="AC175" s="284">
        <f t="shared" si="41"/>
        <v>0.86326352830220543</v>
      </c>
      <c r="AD175" s="284">
        <f t="shared" si="42"/>
        <v>0.54750350956626603</v>
      </c>
      <c r="AE175" s="284">
        <f t="shared" si="43"/>
        <v>0.60989732574658484</v>
      </c>
      <c r="AF175" s="284">
        <f t="shared" si="44"/>
        <v>0.72956009753949691</v>
      </c>
      <c r="AG175" s="284">
        <f t="shared" si="45"/>
        <v>2.2404041694223862</v>
      </c>
    </row>
    <row r="176" spans="1:33">
      <c r="A176" s="10">
        <v>545</v>
      </c>
      <c r="B176" s="176">
        <v>15</v>
      </c>
      <c r="C176" s="181" t="s">
        <v>474</v>
      </c>
      <c r="D176" s="32">
        <v>9584</v>
      </c>
      <c r="E176" s="17">
        <v>1617</v>
      </c>
      <c r="F176" s="264">
        <f t="shared" si="36"/>
        <v>0.16871869782971619</v>
      </c>
      <c r="G176" s="189">
        <v>9646</v>
      </c>
      <c r="H176" s="189">
        <v>1584</v>
      </c>
      <c r="I176" s="265">
        <f t="shared" si="37"/>
        <v>0.16421314534522083</v>
      </c>
      <c r="J176" s="254">
        <f t="shared" si="38"/>
        <v>-2.0408163265306145E-2</v>
      </c>
      <c r="K176" s="17">
        <v>2954.1327065943242</v>
      </c>
      <c r="L176" s="17">
        <v>3080.9840256521697</v>
      </c>
      <c r="M176" s="32">
        <v>2541.2914117278801</v>
      </c>
      <c r="N176" s="16">
        <v>0.8602495771618911</v>
      </c>
      <c r="O176" s="262">
        <f t="shared" si="39"/>
        <v>15062.298633271494</v>
      </c>
      <c r="P176" s="26">
        <v>2415.6079697775504</v>
      </c>
      <c r="Q176" s="40">
        <v>1750.7997272492266</v>
      </c>
      <c r="R176" s="40">
        <v>285.21709509683018</v>
      </c>
      <c r="S176" s="189">
        <f t="shared" si="34"/>
        <v>4166.407697026777</v>
      </c>
      <c r="T176" s="276">
        <f t="shared" si="40"/>
        <v>0.42021805223205322</v>
      </c>
      <c r="U176" s="276">
        <f t="shared" si="35"/>
        <v>1.4103657861159615</v>
      </c>
      <c r="V176" s="174">
        <v>8.4</v>
      </c>
      <c r="W176" s="180">
        <v>637.51716293903758</v>
      </c>
      <c r="X176" s="180">
        <v>474.32311640453224</v>
      </c>
      <c r="Y176" s="180">
        <v>571.89737794312009</v>
      </c>
      <c r="Z176" s="18">
        <v>603.87977149415701</v>
      </c>
      <c r="AA176" s="247">
        <v>1243.9246869782971</v>
      </c>
      <c r="AB176" s="32">
        <v>189.1922289805097</v>
      </c>
      <c r="AC176" s="284">
        <f t="shared" si="41"/>
        <v>3.3696794333170716</v>
      </c>
      <c r="AD176" s="284">
        <f t="shared" si="42"/>
        <v>2.5070961897351309</v>
      </c>
      <c r="AE176" s="284">
        <f t="shared" si="43"/>
        <v>3.0228375712093127</v>
      </c>
      <c r="AF176" s="284">
        <f t="shared" si="44"/>
        <v>3.1918846495347744</v>
      </c>
      <c r="AG176" s="284">
        <f t="shared" si="45"/>
        <v>6.5749248459166072</v>
      </c>
    </row>
    <row r="177" spans="1:33">
      <c r="A177" s="10">
        <v>560</v>
      </c>
      <c r="B177" s="176">
        <v>7</v>
      </c>
      <c r="C177" s="181" t="s">
        <v>475</v>
      </c>
      <c r="D177" s="32">
        <v>15735</v>
      </c>
      <c r="E177" s="17">
        <v>2703</v>
      </c>
      <c r="F177" s="264">
        <f t="shared" si="36"/>
        <v>0.17178265014299332</v>
      </c>
      <c r="G177" s="189">
        <v>14797</v>
      </c>
      <c r="H177" s="189">
        <v>2225</v>
      </c>
      <c r="I177" s="265">
        <f t="shared" si="37"/>
        <v>0.15036831790227748</v>
      </c>
      <c r="J177" s="254">
        <f t="shared" si="38"/>
        <v>-0.17684054753977063</v>
      </c>
      <c r="K177" s="17">
        <v>2785.2747289482063</v>
      </c>
      <c r="L177" s="17">
        <v>2898.4891447832924</v>
      </c>
      <c r="M177" s="32">
        <v>2175.2736707975846</v>
      </c>
      <c r="N177" s="16">
        <v>0.78099070378562829</v>
      </c>
      <c r="O177" s="262">
        <f t="shared" si="39"/>
        <v>12662.941624121344</v>
      </c>
      <c r="P177" s="26">
        <v>2174.3599989020854</v>
      </c>
      <c r="Q177" s="40">
        <v>726.24395690772349</v>
      </c>
      <c r="R177" s="40">
        <v>-46.328779519165174</v>
      </c>
      <c r="S177" s="189">
        <f t="shared" si="34"/>
        <v>2900.6039558098091</v>
      </c>
      <c r="T177" s="276">
        <f t="shared" si="40"/>
        <v>0.25037680702775089</v>
      </c>
      <c r="U177" s="276">
        <f t="shared" si="35"/>
        <v>1.0414067688414903</v>
      </c>
      <c r="V177" s="174">
        <v>8.6999999999999993</v>
      </c>
      <c r="W177" s="180">
        <v>-163.6568071073394</v>
      </c>
      <c r="X177" s="180">
        <v>-161.74252772060109</v>
      </c>
      <c r="Y177" s="180">
        <v>-167.36231271651383</v>
      </c>
      <c r="Z177" s="18">
        <v>-40.733532252939305</v>
      </c>
      <c r="AA177" s="247">
        <v>70.658094057832869</v>
      </c>
      <c r="AB177" s="32">
        <v>197.88705729783879</v>
      </c>
      <c r="AC177" s="284">
        <f t="shared" si="41"/>
        <v>-0.82702127841044393</v>
      </c>
      <c r="AD177" s="284">
        <f t="shared" si="42"/>
        <v>-0.81734768270955305</v>
      </c>
      <c r="AE177" s="284">
        <f t="shared" si="43"/>
        <v>-0.84574663447856357</v>
      </c>
      <c r="AF177" s="284">
        <f t="shared" si="44"/>
        <v>-0.20584232647227391</v>
      </c>
      <c r="AG177" s="284">
        <f t="shared" si="45"/>
        <v>0.35706273579825754</v>
      </c>
    </row>
    <row r="178" spans="1:33">
      <c r="A178" s="10">
        <v>561</v>
      </c>
      <c r="B178" s="176">
        <v>2</v>
      </c>
      <c r="C178" s="181" t="s">
        <v>476</v>
      </c>
      <c r="D178" s="32">
        <v>1317</v>
      </c>
      <c r="E178" s="17">
        <v>233</v>
      </c>
      <c r="F178" s="264">
        <f t="shared" si="36"/>
        <v>0.17691723614274868</v>
      </c>
      <c r="G178" s="189">
        <v>1279</v>
      </c>
      <c r="H178" s="189">
        <v>187</v>
      </c>
      <c r="I178" s="265">
        <f t="shared" si="37"/>
        <v>0.14620797498045349</v>
      </c>
      <c r="J178" s="254">
        <f t="shared" si="38"/>
        <v>-0.19742489270386265</v>
      </c>
      <c r="K178" s="17">
        <v>3123.5191875474561</v>
      </c>
      <c r="L178" s="17">
        <v>3189.8979412023764</v>
      </c>
      <c r="M178" s="32">
        <v>2401.9873652239944</v>
      </c>
      <c r="N178" s="16">
        <v>0.76900035536839506</v>
      </c>
      <c r="O178" s="262">
        <f t="shared" si="39"/>
        <v>13576.898540772536</v>
      </c>
      <c r="P178" s="26">
        <v>2256.3123363344439</v>
      </c>
      <c r="Q178" s="40">
        <v>1366.5431730460405</v>
      </c>
      <c r="R178" s="40">
        <v>486.21534649064625</v>
      </c>
      <c r="S178" s="189">
        <f t="shared" si="34"/>
        <v>3622.8555093804844</v>
      </c>
      <c r="T178" s="276">
        <f t="shared" si="40"/>
        <v>0.37720057272715302</v>
      </c>
      <c r="U178" s="276">
        <f t="shared" si="35"/>
        <v>1.1598633758434185</v>
      </c>
      <c r="V178" s="174">
        <v>8.4</v>
      </c>
      <c r="W178" s="180">
        <v>53.158581235032351</v>
      </c>
      <c r="X178" s="180">
        <v>-201.28842193291834</v>
      </c>
      <c r="Y178" s="180">
        <v>-12.461203760885098</v>
      </c>
      <c r="Z178" s="18">
        <v>48.063819286256646</v>
      </c>
      <c r="AA178" s="247">
        <v>213.25950645406229</v>
      </c>
      <c r="AB178" s="32">
        <v>181.38421914877105</v>
      </c>
      <c r="AC178" s="284">
        <f t="shared" si="41"/>
        <v>0.29307169876466355</v>
      </c>
      <c r="AD178" s="284">
        <f t="shared" si="42"/>
        <v>-1.1097350302995317</v>
      </c>
      <c r="AE178" s="284">
        <f t="shared" si="43"/>
        <v>-6.8700594899407635E-2</v>
      </c>
      <c r="AF178" s="284">
        <f t="shared" si="44"/>
        <v>0.26498346720468985</v>
      </c>
      <c r="AG178" s="284">
        <f t="shared" si="45"/>
        <v>1.1757335200100687</v>
      </c>
    </row>
    <row r="179" spans="1:33">
      <c r="A179" s="10">
        <v>562</v>
      </c>
      <c r="B179" s="176">
        <v>6</v>
      </c>
      <c r="C179" s="181" t="s">
        <v>186</v>
      </c>
      <c r="D179" s="32">
        <v>8935</v>
      </c>
      <c r="E179" s="17">
        <v>1344</v>
      </c>
      <c r="F179" s="264">
        <f t="shared" si="36"/>
        <v>0.15041969781757134</v>
      </c>
      <c r="G179" s="189">
        <v>8151</v>
      </c>
      <c r="H179" s="189">
        <v>1010</v>
      </c>
      <c r="I179" s="265">
        <f t="shared" si="37"/>
        <v>0.12391117654275549</v>
      </c>
      <c r="J179" s="254">
        <f t="shared" si="38"/>
        <v>-0.24851190476190477</v>
      </c>
      <c r="K179" s="17">
        <v>2826.482162283155</v>
      </c>
      <c r="L179" s="17">
        <v>2696.4986716917683</v>
      </c>
      <c r="M179" s="32">
        <v>1940.2085092333518</v>
      </c>
      <c r="N179" s="16">
        <v>0.68643932557709986</v>
      </c>
      <c r="O179" s="262">
        <f t="shared" si="39"/>
        <v>12898.633206845236</v>
      </c>
      <c r="P179" s="26">
        <v>2398.3751004031983</v>
      </c>
      <c r="Q179" s="40">
        <v>611.13544352099109</v>
      </c>
      <c r="R179" s="40">
        <v>-58.093791968656419</v>
      </c>
      <c r="S179" s="189">
        <f t="shared" si="34"/>
        <v>3009.5105439241893</v>
      </c>
      <c r="T179" s="276">
        <f t="shared" si="40"/>
        <v>0.20306805196439473</v>
      </c>
      <c r="U179" s="276">
        <f t="shared" si="35"/>
        <v>1.0647548334404449</v>
      </c>
      <c r="V179" s="174">
        <v>9.4</v>
      </c>
      <c r="W179" s="180">
        <v>87.274571159371931</v>
      </c>
      <c r="X179" s="180">
        <v>103.2964109227524</v>
      </c>
      <c r="Y179" s="180">
        <v>97.676625926839549</v>
      </c>
      <c r="Z179" s="18">
        <v>131.16868270844992</v>
      </c>
      <c r="AA179" s="247">
        <v>245.49145271404586</v>
      </c>
      <c r="AB179" s="32">
        <v>196.99147947452607</v>
      </c>
      <c r="AC179" s="284">
        <f t="shared" si="41"/>
        <v>0.44303728969484607</v>
      </c>
      <c r="AD179" s="284">
        <f t="shared" si="42"/>
        <v>0.52436994330056885</v>
      </c>
      <c r="AE179" s="284">
        <f t="shared" si="43"/>
        <v>0.49584188203160628</v>
      </c>
      <c r="AF179" s="284">
        <f t="shared" si="44"/>
        <v>0.66585967605472995</v>
      </c>
      <c r="AG179" s="284">
        <f t="shared" si="45"/>
        <v>1.2462034062026097</v>
      </c>
    </row>
    <row r="180" spans="1:33">
      <c r="A180" s="10">
        <v>563</v>
      </c>
      <c r="B180" s="176">
        <v>17</v>
      </c>
      <c r="C180" s="181" t="s">
        <v>477</v>
      </c>
      <c r="D180" s="32">
        <v>7025</v>
      </c>
      <c r="E180" s="17">
        <v>1276</v>
      </c>
      <c r="F180" s="264">
        <f t="shared" si="36"/>
        <v>0.18163701067615659</v>
      </c>
      <c r="G180" s="189">
        <v>6186</v>
      </c>
      <c r="H180" s="189">
        <v>887</v>
      </c>
      <c r="I180" s="265">
        <f t="shared" si="37"/>
        <v>0.14338829615260265</v>
      </c>
      <c r="J180" s="254">
        <f t="shared" si="38"/>
        <v>-0.30485893416927901</v>
      </c>
      <c r="K180" s="17">
        <v>3239.5117992882551</v>
      </c>
      <c r="L180" s="17">
        <v>3314.0494585450792</v>
      </c>
      <c r="M180" s="32">
        <v>2621.7158391459075</v>
      </c>
      <c r="N180" s="16">
        <v>0.80929349901485714</v>
      </c>
      <c r="O180" s="262">
        <f t="shared" si="39"/>
        <v>14433.819568965517</v>
      </c>
      <c r="P180" s="26">
        <v>2351.9656434317371</v>
      </c>
      <c r="Q180" s="40">
        <v>785.70684090285499</v>
      </c>
      <c r="R180" s="40">
        <v>-295.68735053396995</v>
      </c>
      <c r="S180" s="189">
        <f t="shared" si="34"/>
        <v>3137.6724843345919</v>
      </c>
      <c r="T180" s="276">
        <f t="shared" si="40"/>
        <v>0.25041072477310528</v>
      </c>
      <c r="U180" s="276">
        <f t="shared" si="35"/>
        <v>0.96856337582223406</v>
      </c>
      <c r="V180" s="174">
        <v>10</v>
      </c>
      <c r="W180" s="180">
        <v>-690.0884654261198</v>
      </c>
      <c r="X180" s="180">
        <v>-531.03398297192632</v>
      </c>
      <c r="Y180" s="180">
        <v>-635.70825042203728</v>
      </c>
      <c r="Z180" s="18">
        <v>-594.13610818505344</v>
      </c>
      <c r="AA180" s="247">
        <v>64.519355160142339</v>
      </c>
      <c r="AB180" s="32">
        <v>176.82649864569635</v>
      </c>
      <c r="AC180" s="284">
        <f t="shared" si="41"/>
        <v>-3.9026303789956049</v>
      </c>
      <c r="AD180" s="284">
        <f t="shared" si="42"/>
        <v>-3.003135768898237</v>
      </c>
      <c r="AE180" s="284">
        <f t="shared" si="43"/>
        <v>-3.5950960703904054</v>
      </c>
      <c r="AF180" s="284">
        <f t="shared" si="44"/>
        <v>-3.359994756077322</v>
      </c>
      <c r="AG180" s="284">
        <f t="shared" si="45"/>
        <v>0.36487379241398915</v>
      </c>
    </row>
    <row r="181" spans="1:33">
      <c r="A181" s="10">
        <v>564</v>
      </c>
      <c r="B181" s="176">
        <v>17</v>
      </c>
      <c r="C181" s="181" t="s">
        <v>188</v>
      </c>
      <c r="D181" s="32">
        <v>211848</v>
      </c>
      <c r="E181" s="17">
        <v>37773</v>
      </c>
      <c r="F181" s="264">
        <f t="shared" si="36"/>
        <v>0.17830236773535743</v>
      </c>
      <c r="G181" s="189">
        <v>226534</v>
      </c>
      <c r="H181" s="189">
        <v>34416</v>
      </c>
      <c r="I181" s="265">
        <f t="shared" si="37"/>
        <v>0.15192421446670257</v>
      </c>
      <c r="J181" s="254">
        <f t="shared" si="38"/>
        <v>-8.8873004527043165E-2</v>
      </c>
      <c r="K181" s="17">
        <v>2518.2279302141146</v>
      </c>
      <c r="L181" s="17">
        <v>2446.6983111582122</v>
      </c>
      <c r="M181" s="32">
        <v>2347.421974292889</v>
      </c>
      <c r="N181" s="16">
        <v>0.93217216207005427</v>
      </c>
      <c r="O181" s="262">
        <f t="shared" si="39"/>
        <v>13165.39989966378</v>
      </c>
      <c r="P181" s="26">
        <v>2344.7046196426813</v>
      </c>
      <c r="Q181" s="40">
        <v>534.25383734471666</v>
      </c>
      <c r="R181" s="40">
        <v>-154.36440972133786</v>
      </c>
      <c r="S181" s="189">
        <f t="shared" si="34"/>
        <v>2878.9584569873978</v>
      </c>
      <c r="T181" s="276">
        <f t="shared" si="40"/>
        <v>0.18557191613795324</v>
      </c>
      <c r="U181" s="276">
        <f t="shared" si="35"/>
        <v>1.143247766592205</v>
      </c>
      <c r="V181" s="174">
        <v>7.9</v>
      </c>
      <c r="W181" s="180">
        <v>218.19405056244094</v>
      </c>
      <c r="X181" s="180">
        <v>259.71897334983737</v>
      </c>
      <c r="Y181" s="180">
        <v>254.09918835392389</v>
      </c>
      <c r="Z181" s="18">
        <v>764.88591867754235</v>
      </c>
      <c r="AA181" s="247">
        <v>42.004967146255801</v>
      </c>
      <c r="AB181" s="32">
        <v>225.81518660860738</v>
      </c>
      <c r="AC181" s="284">
        <f t="shared" si="41"/>
        <v>0.9662505602009146</v>
      </c>
      <c r="AD181" s="284">
        <f t="shared" si="42"/>
        <v>1.1501395333520836</v>
      </c>
      <c r="AE181" s="284">
        <f t="shared" si="43"/>
        <v>1.1252528767887502</v>
      </c>
      <c r="AF181" s="284">
        <f t="shared" si="44"/>
        <v>3.387220895834945</v>
      </c>
      <c r="AG181" s="284">
        <f t="shared" si="45"/>
        <v>0.18601480164866246</v>
      </c>
    </row>
    <row r="182" spans="1:33">
      <c r="A182" s="10">
        <v>576</v>
      </c>
      <c r="B182" s="176">
        <v>7</v>
      </c>
      <c r="C182" s="181" t="s">
        <v>478</v>
      </c>
      <c r="D182" s="32">
        <v>2750</v>
      </c>
      <c r="E182" s="17">
        <v>279</v>
      </c>
      <c r="F182" s="264">
        <f t="shared" si="36"/>
        <v>0.10145454545454545</v>
      </c>
      <c r="G182" s="189">
        <v>2405</v>
      </c>
      <c r="H182" s="189">
        <v>200</v>
      </c>
      <c r="I182" s="265">
        <f t="shared" si="37"/>
        <v>8.3160083160083165E-2</v>
      </c>
      <c r="J182" s="254">
        <f t="shared" si="38"/>
        <v>-0.28315412186379929</v>
      </c>
      <c r="K182" s="17">
        <v>2564.6553200000017</v>
      </c>
      <c r="L182" s="17">
        <v>2482.2504964852055</v>
      </c>
      <c r="M182" s="32">
        <v>1739.4697127272725</v>
      </c>
      <c r="N182" s="16">
        <v>0.67824697500764797</v>
      </c>
      <c r="O182" s="262">
        <f t="shared" si="39"/>
        <v>17145.310788530463</v>
      </c>
      <c r="P182" s="26">
        <v>2393.330364662695</v>
      </c>
      <c r="Q182" s="40">
        <v>579.81854577610636</v>
      </c>
      <c r="R182" s="40">
        <v>208.39033233924789</v>
      </c>
      <c r="S182" s="189">
        <f t="shared" si="34"/>
        <v>2973.1489104388015</v>
      </c>
      <c r="T182" s="276">
        <f t="shared" si="40"/>
        <v>0.19501833350504197</v>
      </c>
      <c r="U182" s="276">
        <f t="shared" si="35"/>
        <v>1.159278163912802</v>
      </c>
      <c r="V182" s="174">
        <v>8.4</v>
      </c>
      <c r="W182" s="180">
        <v>199.3174722593088</v>
      </c>
      <c r="X182" s="180">
        <v>51.756914656696331</v>
      </c>
      <c r="Y182" s="180">
        <v>133.69768726339137</v>
      </c>
      <c r="Z182" s="18">
        <v>532.21873454545459</v>
      </c>
      <c r="AA182" s="247">
        <v>73.155094545454546</v>
      </c>
      <c r="AB182" s="32">
        <v>172.18080182859879</v>
      </c>
      <c r="AC182" s="284">
        <f t="shared" si="41"/>
        <v>1.1576056688231933</v>
      </c>
      <c r="AD182" s="284">
        <f t="shared" si="42"/>
        <v>0.30059631565787981</v>
      </c>
      <c r="AE182" s="284">
        <f t="shared" si="43"/>
        <v>0.77649590339626662</v>
      </c>
      <c r="AF182" s="284">
        <f t="shared" si="44"/>
        <v>3.0910457431558691</v>
      </c>
      <c r="AG182" s="284">
        <f t="shared" si="45"/>
        <v>0.4248737011823096</v>
      </c>
    </row>
    <row r="183" spans="1:33">
      <c r="A183" s="10">
        <v>577</v>
      </c>
      <c r="B183" s="176">
        <v>2</v>
      </c>
      <c r="C183" s="181" t="s">
        <v>479</v>
      </c>
      <c r="D183" s="32">
        <v>11138</v>
      </c>
      <c r="E183" s="17">
        <v>2242</v>
      </c>
      <c r="F183" s="264">
        <f t="shared" si="36"/>
        <v>0.20129287125157119</v>
      </c>
      <c r="G183" s="189">
        <v>11427</v>
      </c>
      <c r="H183" s="189">
        <v>2008</v>
      </c>
      <c r="I183" s="265">
        <f t="shared" si="37"/>
        <v>0.17572416207228495</v>
      </c>
      <c r="J183" s="254">
        <f t="shared" si="38"/>
        <v>-0.10437109723461191</v>
      </c>
      <c r="K183" s="17">
        <v>2679.0005153528459</v>
      </c>
      <c r="L183" s="17">
        <v>2759.7455720267467</v>
      </c>
      <c r="M183" s="32">
        <v>2197.0203923505119</v>
      </c>
      <c r="N183" s="16">
        <v>0.82008957436170804</v>
      </c>
      <c r="O183" s="262">
        <f t="shared" si="39"/>
        <v>10914.54644513827</v>
      </c>
      <c r="P183" s="26">
        <v>2255.3440343241673</v>
      </c>
      <c r="Q183" s="40">
        <v>869.25037775265059</v>
      </c>
      <c r="R183" s="40">
        <v>-33.838237992056165</v>
      </c>
      <c r="S183" s="189">
        <f t="shared" si="34"/>
        <v>3124.5944120768181</v>
      </c>
      <c r="T183" s="276">
        <f t="shared" si="40"/>
        <v>0.27819622745048939</v>
      </c>
      <c r="U183" s="276">
        <f t="shared" si="35"/>
        <v>1.1663284102299936</v>
      </c>
      <c r="V183" s="174">
        <v>8.1999999999999993</v>
      </c>
      <c r="W183" s="180">
        <v>130.14222704068234</v>
      </c>
      <c r="X183" s="180">
        <v>152.31015572941385</v>
      </c>
      <c r="Y183" s="180">
        <v>146.69037073350108</v>
      </c>
      <c r="Z183" s="18">
        <v>76.48677949362542</v>
      </c>
      <c r="AA183" s="247"/>
      <c r="AB183" s="32">
        <v>228.54022660800783</v>
      </c>
      <c r="AC183" s="284">
        <f t="shared" si="41"/>
        <v>0.56944997811655396</v>
      </c>
      <c r="AD183" s="284">
        <f t="shared" si="42"/>
        <v>0.66644790718028035</v>
      </c>
      <c r="AE183" s="284">
        <f t="shared" si="43"/>
        <v>0.64185799108838892</v>
      </c>
      <c r="AF183" s="284">
        <f t="shared" si="44"/>
        <v>0.33467534634423696</v>
      </c>
      <c r="AG183" s="284">
        <f t="shared" si="45"/>
        <v>0</v>
      </c>
    </row>
    <row r="184" spans="1:33">
      <c r="A184" s="10">
        <v>578</v>
      </c>
      <c r="B184" s="176">
        <v>18</v>
      </c>
      <c r="C184" s="181" t="s">
        <v>480</v>
      </c>
      <c r="D184" s="32">
        <v>3100</v>
      </c>
      <c r="E184" s="17">
        <v>394</v>
      </c>
      <c r="F184" s="264">
        <f t="shared" si="36"/>
        <v>0.1270967741935484</v>
      </c>
      <c r="G184" s="189">
        <v>2747</v>
      </c>
      <c r="H184" s="189">
        <v>266</v>
      </c>
      <c r="I184" s="265">
        <f t="shared" si="37"/>
        <v>9.6832908627593736E-2</v>
      </c>
      <c r="J184" s="254">
        <f t="shared" si="38"/>
        <v>-0.32487309644670048</v>
      </c>
      <c r="K184" s="17">
        <v>2974.9327612903244</v>
      </c>
      <c r="L184" s="17">
        <v>2743.0181548601163</v>
      </c>
      <c r="M184" s="32">
        <v>2259.3626612903226</v>
      </c>
      <c r="N184" s="16">
        <v>0.75946679894384039</v>
      </c>
      <c r="O184" s="262">
        <f t="shared" si="39"/>
        <v>17776.711294416244</v>
      </c>
      <c r="P184" s="26">
        <v>2236.7580735335464</v>
      </c>
      <c r="Q184" s="40">
        <v>647.7144569452314</v>
      </c>
      <c r="R184" s="40">
        <v>-247.0775709357641</v>
      </c>
      <c r="S184" s="189">
        <f t="shared" si="34"/>
        <v>2884.472530478778</v>
      </c>
      <c r="T184" s="276">
        <f t="shared" si="40"/>
        <v>0.22455213218401521</v>
      </c>
      <c r="U184" s="276">
        <f t="shared" si="35"/>
        <v>0.96959251248007672</v>
      </c>
      <c r="V184" s="174">
        <v>9.4</v>
      </c>
      <c r="W184" s="180">
        <v>-173.16673435254683</v>
      </c>
      <c r="X184" s="180">
        <v>-76.030919538590936</v>
      </c>
      <c r="Y184" s="180">
        <v>-118.78651934846427</v>
      </c>
      <c r="Z184" s="18">
        <v>78.946441935483875</v>
      </c>
      <c r="AA184" s="247">
        <v>-224.13872580645162</v>
      </c>
      <c r="AB184" s="32">
        <v>173.50184313374464</v>
      </c>
      <c r="AC184" s="284">
        <f t="shared" si="41"/>
        <v>-0.99806855780235426</v>
      </c>
      <c r="AD184" s="284">
        <f t="shared" si="42"/>
        <v>-0.43821390116289527</v>
      </c>
      <c r="AE184" s="284">
        <f t="shared" si="43"/>
        <v>-0.68464125338943616</v>
      </c>
      <c r="AF184" s="284">
        <f t="shared" si="44"/>
        <v>0.45501788632082524</v>
      </c>
      <c r="AG184" s="284">
        <f t="shared" si="45"/>
        <v>-1.291852131125047</v>
      </c>
    </row>
    <row r="185" spans="1:33">
      <c r="A185" s="10">
        <v>580</v>
      </c>
      <c r="B185" s="176">
        <v>9</v>
      </c>
      <c r="C185" s="181" t="s">
        <v>481</v>
      </c>
      <c r="D185" s="32">
        <v>4438</v>
      </c>
      <c r="E185" s="17">
        <v>461</v>
      </c>
      <c r="F185" s="264">
        <f t="shared" si="36"/>
        <v>0.10387561964849031</v>
      </c>
      <c r="G185" s="189">
        <v>3685</v>
      </c>
      <c r="H185" s="189">
        <v>338</v>
      </c>
      <c r="I185" s="265">
        <f t="shared" si="37"/>
        <v>9.1723202170963358E-2</v>
      </c>
      <c r="J185" s="254">
        <f t="shared" si="38"/>
        <v>-0.26681127982646424</v>
      </c>
      <c r="K185" s="17">
        <v>2452.8798039657486</v>
      </c>
      <c r="L185" s="17">
        <v>2518.682447986876</v>
      </c>
      <c r="M185" s="32">
        <v>1714.8848062190182</v>
      </c>
      <c r="N185" s="16">
        <v>0.69913120220829394</v>
      </c>
      <c r="O185" s="262">
        <f t="shared" si="39"/>
        <v>16509.021193058572</v>
      </c>
      <c r="P185" s="26">
        <v>2184.0190754265391</v>
      </c>
      <c r="Q185" s="40">
        <v>390.24770013187464</v>
      </c>
      <c r="R185" s="40">
        <v>-132.60167314899576</v>
      </c>
      <c r="S185" s="189">
        <f t="shared" si="34"/>
        <v>2574.2667755584139</v>
      </c>
      <c r="T185" s="276">
        <f t="shared" si="40"/>
        <v>0.15159567137217994</v>
      </c>
      <c r="U185" s="276">
        <f t="shared" si="35"/>
        <v>1.0494875335499156</v>
      </c>
      <c r="V185" s="174">
        <v>9.5</v>
      </c>
      <c r="W185" s="180">
        <v>-254.99641131334351</v>
      </c>
      <c r="X185" s="180">
        <v>-253.47693035832751</v>
      </c>
      <c r="Y185" s="180">
        <v>-259.09671535424076</v>
      </c>
      <c r="Z185" s="18">
        <v>-194.76300360522757</v>
      </c>
      <c r="AA185" s="247">
        <v>14.850712032447049</v>
      </c>
      <c r="AB185" s="32">
        <v>168.02610219426583</v>
      </c>
      <c r="AC185" s="284">
        <f t="shared" si="41"/>
        <v>-1.5175999918067831</v>
      </c>
      <c r="AD185" s="284">
        <f t="shared" si="42"/>
        <v>-1.5085568673447323</v>
      </c>
      <c r="AE185" s="284">
        <f t="shared" si="43"/>
        <v>-1.5420027720138523</v>
      </c>
      <c r="AF185" s="284">
        <f t="shared" si="44"/>
        <v>-1.1591234996337025</v>
      </c>
      <c r="AG185" s="284">
        <f t="shared" si="45"/>
        <v>8.8383363290051101E-2</v>
      </c>
    </row>
    <row r="186" spans="1:33">
      <c r="A186" s="10">
        <v>581</v>
      </c>
      <c r="B186" s="176">
        <v>6</v>
      </c>
      <c r="C186" s="181" t="s">
        <v>482</v>
      </c>
      <c r="D186" s="32">
        <v>6240</v>
      </c>
      <c r="E186" s="17">
        <v>897</v>
      </c>
      <c r="F186" s="264">
        <f t="shared" si="36"/>
        <v>0.14374999999999999</v>
      </c>
      <c r="G186" s="189">
        <v>5528</v>
      </c>
      <c r="H186" s="189">
        <v>682</v>
      </c>
      <c r="I186" s="265">
        <f t="shared" si="37"/>
        <v>0.12337192474674386</v>
      </c>
      <c r="J186" s="254">
        <f t="shared" si="38"/>
        <v>-0.23968784838350055</v>
      </c>
      <c r="K186" s="17">
        <v>2665.1870913461535</v>
      </c>
      <c r="L186" s="17">
        <v>2786.9957854565573</v>
      </c>
      <c r="M186" s="32">
        <v>1792.8522083333337</v>
      </c>
      <c r="N186" s="16">
        <v>0.67269281550804227</v>
      </c>
      <c r="O186" s="262">
        <f t="shared" si="39"/>
        <v>12472.015362318843</v>
      </c>
      <c r="P186" s="26">
        <v>2276.4731400157648</v>
      </c>
      <c r="Q186" s="40">
        <v>443.82825753883054</v>
      </c>
      <c r="R186" s="40">
        <v>-229.61210535053692</v>
      </c>
      <c r="S186" s="189">
        <f t="shared" si="34"/>
        <v>2720.3013975545955</v>
      </c>
      <c r="T186" s="276">
        <f t="shared" si="40"/>
        <v>0.16315407474252971</v>
      </c>
      <c r="U186" s="276">
        <f t="shared" si="35"/>
        <v>1.0206793385677868</v>
      </c>
      <c r="V186" s="174">
        <v>9.4</v>
      </c>
      <c r="W186" s="180">
        <v>-324.13124990212754</v>
      </c>
      <c r="X186" s="180">
        <v>-237.81669189047983</v>
      </c>
      <c r="Y186" s="180">
        <v>-269.75103489804496</v>
      </c>
      <c r="Z186" s="18">
        <v>-253.51058974358975</v>
      </c>
      <c r="AA186" s="247">
        <v>407.37412820512822</v>
      </c>
      <c r="AB186" s="32">
        <v>172.15942954150154</v>
      </c>
      <c r="AC186" s="284">
        <f t="shared" si="41"/>
        <v>-1.8827388703910115</v>
      </c>
      <c r="AD186" s="284">
        <f t="shared" si="42"/>
        <v>-1.3813747671204419</v>
      </c>
      <c r="AE186" s="284">
        <f t="shared" si="43"/>
        <v>-1.5668676157701693</v>
      </c>
      <c r="AF186" s="284">
        <f t="shared" si="44"/>
        <v>-1.4725338624712236</v>
      </c>
      <c r="AG186" s="284">
        <f t="shared" si="45"/>
        <v>2.3662609087986364</v>
      </c>
    </row>
    <row r="187" spans="1:33">
      <c r="A187" s="10">
        <v>583</v>
      </c>
      <c r="B187" s="176">
        <v>19</v>
      </c>
      <c r="C187" s="181" t="s">
        <v>483</v>
      </c>
      <c r="D187" s="32">
        <v>947</v>
      </c>
      <c r="E187" s="17">
        <v>101</v>
      </c>
      <c r="F187" s="264">
        <f t="shared" si="36"/>
        <v>0.10665258711721225</v>
      </c>
      <c r="G187" s="189">
        <v>880</v>
      </c>
      <c r="H187" s="189">
        <v>93</v>
      </c>
      <c r="I187" s="265">
        <f t="shared" si="37"/>
        <v>0.10568181818181818</v>
      </c>
      <c r="J187" s="254">
        <f t="shared" si="38"/>
        <v>-7.9207920792079167E-2</v>
      </c>
      <c r="K187" s="17">
        <v>2738.2108975712763</v>
      </c>
      <c r="L187" s="17">
        <v>2649.1328867032007</v>
      </c>
      <c r="M187" s="32">
        <v>2053.7440760295667</v>
      </c>
      <c r="N187" s="16">
        <v>0.75003137189001245</v>
      </c>
      <c r="O187" s="262">
        <f t="shared" si="39"/>
        <v>19256.392475247521</v>
      </c>
      <c r="P187" s="26">
        <v>4317.3590795874152</v>
      </c>
      <c r="Q187" s="40">
        <v>658.73643624233773</v>
      </c>
      <c r="R187" s="40">
        <v>-240.73596378147866</v>
      </c>
      <c r="S187" s="189">
        <f t="shared" si="34"/>
        <v>4976.0955158297529</v>
      </c>
      <c r="T187" s="276">
        <f t="shared" si="40"/>
        <v>0.13238018324744613</v>
      </c>
      <c r="U187" s="276">
        <f t="shared" si="35"/>
        <v>1.8172798597227933</v>
      </c>
      <c r="V187" s="174">
        <v>9.1</v>
      </c>
      <c r="W187" s="180">
        <v>2004.4854123795103</v>
      </c>
      <c r="X187" s="180">
        <v>1640.1154246637125</v>
      </c>
      <c r="Y187" s="180">
        <v>1938.8656273835929</v>
      </c>
      <c r="Z187" s="18">
        <v>2188.5659978880676</v>
      </c>
      <c r="AA187" s="247">
        <v>367.53950369588171</v>
      </c>
      <c r="AB187" s="32">
        <v>191.91705897166042</v>
      </c>
      <c r="AC187" s="284">
        <f t="shared" si="41"/>
        <v>10.444540069132177</v>
      </c>
      <c r="AD187" s="284">
        <f t="shared" si="42"/>
        <v>8.5459595590504609</v>
      </c>
      <c r="AE187" s="284">
        <f t="shared" si="43"/>
        <v>10.102622652579816</v>
      </c>
      <c r="AF187" s="284">
        <f t="shared" si="44"/>
        <v>11.403707464125135</v>
      </c>
      <c r="AG187" s="284">
        <f t="shared" si="45"/>
        <v>1.9150955400486556</v>
      </c>
    </row>
    <row r="188" spans="1:33">
      <c r="A188" s="10">
        <v>584</v>
      </c>
      <c r="B188" s="176">
        <v>16</v>
      </c>
      <c r="C188" s="181" t="s">
        <v>484</v>
      </c>
      <c r="D188" s="32">
        <v>2653</v>
      </c>
      <c r="E188" s="17">
        <v>705</v>
      </c>
      <c r="F188" s="264">
        <f t="shared" si="36"/>
        <v>0.26573690162080665</v>
      </c>
      <c r="G188" s="189">
        <v>2091</v>
      </c>
      <c r="H188" s="189">
        <v>452</v>
      </c>
      <c r="I188" s="265">
        <f t="shared" si="37"/>
        <v>0.21616451458632233</v>
      </c>
      <c r="J188" s="254">
        <f t="shared" si="38"/>
        <v>-0.35886524822695032</v>
      </c>
      <c r="K188" s="17">
        <v>3894.9177459479852</v>
      </c>
      <c r="L188" s="17">
        <v>3943.3374853641835</v>
      </c>
      <c r="M188" s="32">
        <v>3184.4980964945353</v>
      </c>
      <c r="N188" s="16">
        <v>0.81760342687787857</v>
      </c>
      <c r="O188" s="262">
        <f t="shared" si="39"/>
        <v>11983.650283687948</v>
      </c>
      <c r="P188" s="26">
        <v>1928.2303096260134</v>
      </c>
      <c r="Q188" s="40">
        <v>2028.2170531297513</v>
      </c>
      <c r="R188" s="40">
        <v>-367.75474990882657</v>
      </c>
      <c r="S188" s="189">
        <f t="shared" si="34"/>
        <v>3956.4473627557645</v>
      </c>
      <c r="T188" s="276">
        <f t="shared" si="40"/>
        <v>0.51263592490133558</v>
      </c>
      <c r="U188" s="276">
        <f t="shared" si="35"/>
        <v>1.0157974110934154</v>
      </c>
      <c r="V188" s="174">
        <v>9.3000000000000007</v>
      </c>
      <c r="W188" s="180">
        <v>-409.47758904136958</v>
      </c>
      <c r="X188" s="180">
        <v>-239.02198655463269</v>
      </c>
      <c r="Y188" s="180">
        <v>-355.09737403728701</v>
      </c>
      <c r="Z188" s="18">
        <v>-358.0968639276291</v>
      </c>
      <c r="AA188" s="247">
        <v>-26.218854127402938</v>
      </c>
      <c r="AB188" s="32">
        <v>144.44673722690419</v>
      </c>
      <c r="AC188" s="284">
        <f t="shared" si="41"/>
        <v>-2.834799850121513</v>
      </c>
      <c r="AD188" s="284">
        <f t="shared" si="42"/>
        <v>-1.6547413333342722</v>
      </c>
      <c r="AE188" s="284">
        <f t="shared" si="43"/>
        <v>-2.4583274143429228</v>
      </c>
      <c r="AF188" s="284">
        <f t="shared" si="44"/>
        <v>-2.4790927839727703</v>
      </c>
      <c r="AG188" s="284">
        <f t="shared" si="45"/>
        <v>-0.18151226279495011</v>
      </c>
    </row>
    <row r="189" spans="1:33">
      <c r="A189" s="10">
        <v>588</v>
      </c>
      <c r="B189" s="176">
        <v>10</v>
      </c>
      <c r="C189" s="181" t="s">
        <v>485</v>
      </c>
      <c r="D189" s="32">
        <v>1600</v>
      </c>
      <c r="E189" s="17">
        <v>171</v>
      </c>
      <c r="F189" s="264">
        <f t="shared" si="36"/>
        <v>0.106875</v>
      </c>
      <c r="G189" s="189">
        <v>1415</v>
      </c>
      <c r="H189" s="189">
        <v>121</v>
      </c>
      <c r="I189" s="265">
        <f t="shared" si="37"/>
        <v>8.5512367491166072E-2</v>
      </c>
      <c r="J189" s="254">
        <f t="shared" si="38"/>
        <v>-0.29239766081871343</v>
      </c>
      <c r="K189" s="17">
        <v>2759.7313374999994</v>
      </c>
      <c r="L189" s="17">
        <v>2620.9324396034017</v>
      </c>
      <c r="M189" s="32">
        <v>2024.7303687500003</v>
      </c>
      <c r="N189" s="16">
        <v>0.73366937615897576</v>
      </c>
      <c r="O189" s="262">
        <f t="shared" si="39"/>
        <v>18944.845555555556</v>
      </c>
      <c r="P189" s="26">
        <v>2432.2613141302791</v>
      </c>
      <c r="Q189" s="40">
        <v>-348.38242531478312</v>
      </c>
      <c r="R189" s="40">
        <v>-669.70358173227692</v>
      </c>
      <c r="S189" s="189">
        <f t="shared" si="34"/>
        <v>2083.8788888154959</v>
      </c>
      <c r="T189" s="276">
        <f t="shared" si="40"/>
        <v>-0.16717978534386338</v>
      </c>
      <c r="U189" s="276">
        <f t="shared" si="35"/>
        <v>0.75510208566289339</v>
      </c>
      <c r="V189" s="174">
        <v>8.9</v>
      </c>
      <c r="W189" s="180">
        <v>-661.41641774686639</v>
      </c>
      <c r="X189" s="180">
        <v>-427.50946042957338</v>
      </c>
      <c r="Y189" s="180">
        <v>-607.03620274278387</v>
      </c>
      <c r="Z189" s="18">
        <v>-263.07935624999999</v>
      </c>
      <c r="AA189" s="247">
        <v>345.07266874999999</v>
      </c>
      <c r="AB189" s="32">
        <v>158.41179975495879</v>
      </c>
      <c r="AC189" s="284">
        <f t="shared" si="41"/>
        <v>-4.1752976657672365</v>
      </c>
      <c r="AD189" s="284">
        <f t="shared" si="42"/>
        <v>-2.6987223242894252</v>
      </c>
      <c r="AE189" s="284">
        <f t="shared" si="43"/>
        <v>-3.8320137999933412</v>
      </c>
      <c r="AF189" s="284">
        <f t="shared" si="44"/>
        <v>-1.6607308082917274</v>
      </c>
      <c r="AG189" s="284">
        <f t="shared" si="45"/>
        <v>2.1783267994163302</v>
      </c>
    </row>
    <row r="190" spans="1:33">
      <c r="A190" s="10">
        <v>592</v>
      </c>
      <c r="B190" s="176">
        <v>13</v>
      </c>
      <c r="C190" s="181" t="s">
        <v>486</v>
      </c>
      <c r="D190" s="32">
        <v>3651</v>
      </c>
      <c r="E190" s="17">
        <v>696</v>
      </c>
      <c r="F190" s="264">
        <f t="shared" si="36"/>
        <v>0.19063270336894</v>
      </c>
      <c r="G190" s="189">
        <v>3330</v>
      </c>
      <c r="H190" s="189">
        <v>512</v>
      </c>
      <c r="I190" s="265">
        <f t="shared" si="37"/>
        <v>0.15375375375375375</v>
      </c>
      <c r="J190" s="254">
        <f t="shared" si="38"/>
        <v>-0.26436781609195403</v>
      </c>
      <c r="K190" s="17">
        <v>3313.797797863599</v>
      </c>
      <c r="L190" s="17">
        <v>3368.6150539313066</v>
      </c>
      <c r="M190" s="32">
        <v>2742.6884415228701</v>
      </c>
      <c r="N190" s="16">
        <v>0.82765715014086783</v>
      </c>
      <c r="O190" s="262">
        <f t="shared" si="39"/>
        <v>14387.292385057468</v>
      </c>
      <c r="P190" s="26">
        <v>2253.9545985334798</v>
      </c>
      <c r="Q190" s="40">
        <v>865.99363352345392</v>
      </c>
      <c r="R190" s="40">
        <v>-255.66293934967229</v>
      </c>
      <c r="S190" s="189">
        <f t="shared" si="34"/>
        <v>3119.9482320569336</v>
      </c>
      <c r="T190" s="276">
        <f t="shared" si="40"/>
        <v>0.27756666749323522</v>
      </c>
      <c r="U190" s="276">
        <f t="shared" si="35"/>
        <v>0.94150229506108074</v>
      </c>
      <c r="V190" s="174">
        <v>9.9000000000000021</v>
      </c>
      <c r="W190" s="180">
        <v>-525.6927488206311</v>
      </c>
      <c r="X190" s="180">
        <v>-426.4797212798133</v>
      </c>
      <c r="Y190" s="180">
        <v>-471.31253381654852</v>
      </c>
      <c r="Z190" s="18">
        <v>-519.74676526978908</v>
      </c>
      <c r="AA190" s="247">
        <v>63.825582032319915</v>
      </c>
      <c r="AB190" s="32">
        <v>179.90553485114671</v>
      </c>
      <c r="AC190" s="284">
        <f t="shared" si="41"/>
        <v>-2.9220487810760667</v>
      </c>
      <c r="AD190" s="284">
        <f t="shared" si="42"/>
        <v>-2.3705758782389954</v>
      </c>
      <c r="AE190" s="284">
        <f t="shared" si="43"/>
        <v>-2.6197778417796376</v>
      </c>
      <c r="AF190" s="284">
        <f t="shared" si="44"/>
        <v>-2.8889981939678839</v>
      </c>
      <c r="AG190" s="284">
        <f t="shared" si="45"/>
        <v>0.35477275385178675</v>
      </c>
    </row>
    <row r="191" spans="1:33">
      <c r="A191" s="10">
        <v>593</v>
      </c>
      <c r="B191" s="176">
        <v>10</v>
      </c>
      <c r="C191" s="181" t="s">
        <v>487</v>
      </c>
      <c r="D191" s="32">
        <v>17077</v>
      </c>
      <c r="E191" s="17">
        <v>2095</v>
      </c>
      <c r="F191" s="264">
        <f t="shared" si="36"/>
        <v>0.12267962756924518</v>
      </c>
      <c r="G191" s="189">
        <v>14298</v>
      </c>
      <c r="H191" s="189">
        <v>1436</v>
      </c>
      <c r="I191" s="265">
        <f t="shared" si="37"/>
        <v>0.10043362708071059</v>
      </c>
      <c r="J191" s="254">
        <f t="shared" si="38"/>
        <v>-0.31455847255369929</v>
      </c>
      <c r="K191" s="17">
        <v>2358.9821385489277</v>
      </c>
      <c r="L191" s="17">
        <v>2440.0792332251576</v>
      </c>
      <c r="M191" s="32">
        <v>1663.8579949639866</v>
      </c>
      <c r="N191" s="16">
        <v>0.70532878048303904</v>
      </c>
      <c r="O191" s="262">
        <f t="shared" si="39"/>
        <v>13562.626720763723</v>
      </c>
      <c r="P191" s="26">
        <v>2315.4489305697793</v>
      </c>
      <c r="Q191" s="40">
        <v>136.17909734669632</v>
      </c>
      <c r="R191" s="40">
        <v>-230.00665707542825</v>
      </c>
      <c r="S191" s="189">
        <f t="shared" si="34"/>
        <v>2451.6280279164757</v>
      </c>
      <c r="T191" s="276">
        <f t="shared" si="40"/>
        <v>5.5546394394270567E-2</v>
      </c>
      <c r="U191" s="276">
        <f t="shared" si="35"/>
        <v>1.0392736714083546</v>
      </c>
      <c r="V191" s="174">
        <v>9.4</v>
      </c>
      <c r="W191" s="180">
        <v>-149.8617012269475</v>
      </c>
      <c r="X191" s="180">
        <v>-49.755971751748511</v>
      </c>
      <c r="Y191" s="180">
        <v>-95.481486222864959</v>
      </c>
      <c r="Z191" s="18">
        <v>-145.42237571001934</v>
      </c>
      <c r="AA191" s="247">
        <v>224.85138900275223</v>
      </c>
      <c r="AB191" s="32">
        <v>190.3425676785439</v>
      </c>
      <c r="AC191" s="284">
        <f t="shared" si="41"/>
        <v>-0.78732625631087594</v>
      </c>
      <c r="AD191" s="284">
        <f t="shared" si="42"/>
        <v>-0.26140223050777506</v>
      </c>
      <c r="AE191" s="284">
        <f t="shared" si="43"/>
        <v>-0.50162970578455623</v>
      </c>
      <c r="AF191" s="284">
        <f t="shared" si="44"/>
        <v>-0.76400343592933406</v>
      </c>
      <c r="AG191" s="284">
        <f t="shared" si="45"/>
        <v>1.1812984964166704</v>
      </c>
    </row>
    <row r="192" spans="1:33">
      <c r="A192" s="10">
        <v>595</v>
      </c>
      <c r="B192" s="176">
        <v>11</v>
      </c>
      <c r="C192" s="181" t="s">
        <v>488</v>
      </c>
      <c r="D192" s="32">
        <v>4140</v>
      </c>
      <c r="E192" s="17">
        <v>562</v>
      </c>
      <c r="F192" s="264">
        <f t="shared" si="36"/>
        <v>0.13574879227053141</v>
      </c>
      <c r="G192" s="189">
        <v>3489</v>
      </c>
      <c r="H192" s="189">
        <v>362</v>
      </c>
      <c r="I192" s="265">
        <f t="shared" si="37"/>
        <v>0.10375465749498423</v>
      </c>
      <c r="J192" s="254">
        <f t="shared" si="38"/>
        <v>-0.35587188612099641</v>
      </c>
      <c r="K192" s="17">
        <v>3070.2556159420292</v>
      </c>
      <c r="L192" s="17">
        <v>3138.5090329536888</v>
      </c>
      <c r="M192" s="32">
        <v>2305.5505748792266</v>
      </c>
      <c r="N192" s="16">
        <v>0.7509311481779759</v>
      </c>
      <c r="O192" s="262">
        <f t="shared" si="39"/>
        <v>16983.949074733093</v>
      </c>
      <c r="P192" s="26">
        <v>1960.7632975410365</v>
      </c>
      <c r="Q192" s="40">
        <v>1348.771233557085</v>
      </c>
      <c r="R192" s="40">
        <v>249.84536671387505</v>
      </c>
      <c r="S192" s="189">
        <f t="shared" si="34"/>
        <v>3309.5345310981215</v>
      </c>
      <c r="T192" s="276">
        <f t="shared" si="40"/>
        <v>0.40754106684288177</v>
      </c>
      <c r="U192" s="276">
        <f t="shared" si="35"/>
        <v>1.0779345256836785</v>
      </c>
      <c r="V192" s="174">
        <v>9.1000000000000014</v>
      </c>
      <c r="W192" s="180">
        <v>233.30248786115453</v>
      </c>
      <c r="X192" s="180">
        <v>148.64596257496012</v>
      </c>
      <c r="Y192" s="180">
        <v>167.68270286523708</v>
      </c>
      <c r="Z192" s="18">
        <v>362.31884057971013</v>
      </c>
      <c r="AA192" s="247">
        <v>191.49853623188403</v>
      </c>
      <c r="AB192" s="32">
        <v>147.35296686825848</v>
      </c>
      <c r="AC192" s="284">
        <f t="shared" si="41"/>
        <v>1.5832900607270404</v>
      </c>
      <c r="AD192" s="284">
        <f t="shared" si="42"/>
        <v>1.0087748196333071</v>
      </c>
      <c r="AE192" s="284">
        <f t="shared" si="43"/>
        <v>1.1379662481798176</v>
      </c>
      <c r="AF192" s="284">
        <f t="shared" si="44"/>
        <v>2.4588499863979174</v>
      </c>
      <c r="AG192" s="284">
        <f t="shared" si="45"/>
        <v>1.2995906380568101</v>
      </c>
    </row>
    <row r="193" spans="1:33">
      <c r="A193" s="10">
        <v>598</v>
      </c>
      <c r="B193" s="176">
        <v>15</v>
      </c>
      <c r="C193" s="181" t="s">
        <v>489</v>
      </c>
      <c r="D193" s="32">
        <v>19207</v>
      </c>
      <c r="E193" s="17">
        <v>3084</v>
      </c>
      <c r="F193" s="264">
        <f t="shared" si="36"/>
        <v>0.16056646014473891</v>
      </c>
      <c r="G193" s="189">
        <v>18070</v>
      </c>
      <c r="H193" s="189">
        <v>2656</v>
      </c>
      <c r="I193" s="265">
        <f t="shared" si="37"/>
        <v>0.14698395130049807</v>
      </c>
      <c r="J193" s="254">
        <f t="shared" si="38"/>
        <v>-0.13878080415045391</v>
      </c>
      <c r="K193" s="17">
        <v>2823.6964622273126</v>
      </c>
      <c r="L193" s="17">
        <v>2703.6944192690962</v>
      </c>
      <c r="M193" s="32">
        <v>2422.6938069453845</v>
      </c>
      <c r="N193" s="16">
        <v>0.85798662829161887</v>
      </c>
      <c r="O193" s="262">
        <f t="shared" si="39"/>
        <v>15088.417623216603</v>
      </c>
      <c r="P193" s="26">
        <v>2770.5563242709218</v>
      </c>
      <c r="Q193" s="40">
        <v>275.25877807097339</v>
      </c>
      <c r="R193" s="40">
        <v>-615.23914461524669</v>
      </c>
      <c r="S193" s="189">
        <f t="shared" si="34"/>
        <v>3045.815102341895</v>
      </c>
      <c r="T193" s="276">
        <f t="shared" si="40"/>
        <v>9.0372779969253497E-2</v>
      </c>
      <c r="U193" s="276">
        <f t="shared" si="35"/>
        <v>1.0786623644169517</v>
      </c>
      <c r="V193" s="174">
        <v>9</v>
      </c>
      <c r="W193" s="180">
        <v>-85.765369176219139</v>
      </c>
      <c r="X193" s="180">
        <v>119.88295686242482</v>
      </c>
      <c r="Y193" s="180">
        <v>-31.385154172136609</v>
      </c>
      <c r="Z193" s="18">
        <v>-38.069245587546206</v>
      </c>
      <c r="AA193" s="247">
        <v>241.00183839225281</v>
      </c>
      <c r="AB193" s="32">
        <v>213.79377832325261</v>
      </c>
      <c r="AC193" s="284">
        <f t="shared" si="41"/>
        <v>-0.4011593314307928</v>
      </c>
      <c r="AD193" s="284">
        <f t="shared" si="42"/>
        <v>0.56074109266717664</v>
      </c>
      <c r="AE193" s="284">
        <f t="shared" si="43"/>
        <v>-0.14680106417635214</v>
      </c>
      <c r="AF193" s="284">
        <f t="shared" si="44"/>
        <v>-0.17806526404143597</v>
      </c>
      <c r="AG193" s="284">
        <f t="shared" si="45"/>
        <v>1.1272631050463127</v>
      </c>
    </row>
    <row r="194" spans="1:33">
      <c r="A194" s="10">
        <v>599</v>
      </c>
      <c r="B194" s="176">
        <v>15</v>
      </c>
      <c r="C194" s="181" t="s">
        <v>196</v>
      </c>
      <c r="D194" s="32">
        <v>11206</v>
      </c>
      <c r="E194" s="17">
        <v>2786</v>
      </c>
      <c r="F194" s="264">
        <f t="shared" si="36"/>
        <v>0.24861681242191683</v>
      </c>
      <c r="G194" s="189">
        <v>11372</v>
      </c>
      <c r="H194" s="189">
        <v>2646</v>
      </c>
      <c r="I194" s="265">
        <f t="shared" si="37"/>
        <v>0.23267674991206472</v>
      </c>
      <c r="J194" s="254">
        <f t="shared" si="38"/>
        <v>-5.0251256281407031E-2</v>
      </c>
      <c r="K194" s="17">
        <v>2872.1937970729996</v>
      </c>
      <c r="L194" s="17">
        <v>2821.8655909473782</v>
      </c>
      <c r="M194" s="32">
        <v>2769.6219578797072</v>
      </c>
      <c r="N194" s="16">
        <v>0.96428798109033542</v>
      </c>
      <c r="O194" s="262">
        <f t="shared" si="39"/>
        <v>11140.123352476669</v>
      </c>
      <c r="P194" s="26">
        <v>2146.5938873885993</v>
      </c>
      <c r="Q194" s="40">
        <v>1361.4986620886557</v>
      </c>
      <c r="R194" s="40">
        <v>-390.62191657225969</v>
      </c>
      <c r="S194" s="189">
        <f t="shared" si="34"/>
        <v>3508.092549477255</v>
      </c>
      <c r="T194" s="276">
        <f t="shared" si="40"/>
        <v>0.38810226437484785</v>
      </c>
      <c r="U194" s="276">
        <f t="shared" si="35"/>
        <v>1.2213982750928187</v>
      </c>
      <c r="V194" s="174">
        <v>9</v>
      </c>
      <c r="W194" s="180">
        <v>265.45725991831955</v>
      </c>
      <c r="X194" s="180">
        <v>439.21694922501325</v>
      </c>
      <c r="Y194" s="180">
        <v>319.83747492240212</v>
      </c>
      <c r="Z194" s="18">
        <v>206.4785186507228</v>
      </c>
      <c r="AA194" s="247">
        <v>157.91310012493307</v>
      </c>
      <c r="AB194" s="32">
        <v>185.45105524945131</v>
      </c>
      <c r="AC194" s="284">
        <f t="shared" si="41"/>
        <v>1.4314141246662166</v>
      </c>
      <c r="AD194" s="284">
        <f t="shared" si="42"/>
        <v>2.3683712591131925</v>
      </c>
      <c r="AE194" s="284">
        <f t="shared" si="43"/>
        <v>1.7246462927492476</v>
      </c>
      <c r="AF194" s="284">
        <f t="shared" si="44"/>
        <v>1.113385514970445</v>
      </c>
      <c r="AG194" s="284">
        <f t="shared" si="45"/>
        <v>0.85150823171387846</v>
      </c>
    </row>
    <row r="195" spans="1:33">
      <c r="A195" s="10">
        <v>601</v>
      </c>
      <c r="B195" s="176">
        <v>13</v>
      </c>
      <c r="C195" s="181" t="s">
        <v>491</v>
      </c>
      <c r="D195" s="32">
        <v>3786</v>
      </c>
      <c r="E195" s="17">
        <v>558</v>
      </c>
      <c r="F195" s="264">
        <f t="shared" si="36"/>
        <v>0.1473851030110935</v>
      </c>
      <c r="G195" s="189">
        <v>3256</v>
      </c>
      <c r="H195" s="189">
        <v>386</v>
      </c>
      <c r="I195" s="265">
        <f t="shared" si="37"/>
        <v>0.11855036855036855</v>
      </c>
      <c r="J195" s="254">
        <f t="shared" si="38"/>
        <v>-0.30824372759856633</v>
      </c>
      <c r="K195" s="17">
        <v>3149.5518753301621</v>
      </c>
      <c r="L195" s="17">
        <v>3209.2295208731848</v>
      </c>
      <c r="M195" s="32">
        <v>2272.4654965662971</v>
      </c>
      <c r="N195" s="16">
        <v>0.72152026272882974</v>
      </c>
      <c r="O195" s="262">
        <f t="shared" si="39"/>
        <v>15418.556218637994</v>
      </c>
      <c r="P195" s="26">
        <v>2164.2986486735249</v>
      </c>
      <c r="Q195" s="40">
        <v>1379.5547272076349</v>
      </c>
      <c r="R195" s="40">
        <v>250.75806073163062</v>
      </c>
      <c r="S195" s="189">
        <f t="shared" si="34"/>
        <v>3543.85337588116</v>
      </c>
      <c r="T195" s="276">
        <f t="shared" si="40"/>
        <v>0.38928098340541983</v>
      </c>
      <c r="U195" s="276">
        <f t="shared" si="35"/>
        <v>1.1251928897058296</v>
      </c>
      <c r="V195" s="174">
        <v>8.4</v>
      </c>
      <c r="W195" s="180">
        <v>119.88223749326863</v>
      </c>
      <c r="X195" s="180">
        <v>3.5178810049746749</v>
      </c>
      <c r="Y195" s="180">
        <v>54.262452497351191</v>
      </c>
      <c r="Z195" s="18">
        <v>71.2083148441627</v>
      </c>
      <c r="AA195" s="247">
        <v>308.94125462229266</v>
      </c>
      <c r="AB195" s="32">
        <v>163.13348399569534</v>
      </c>
      <c r="AC195" s="284">
        <f t="shared" si="41"/>
        <v>0.73487204807341699</v>
      </c>
      <c r="AD195" s="284">
        <f t="shared" si="42"/>
        <v>2.1564432505269748E-2</v>
      </c>
      <c r="AE195" s="284">
        <f t="shared" si="43"/>
        <v>0.33262608735054683</v>
      </c>
      <c r="AF195" s="284">
        <f t="shared" si="44"/>
        <v>0.4365033658328642</v>
      </c>
      <c r="AG195" s="284">
        <f t="shared" si="45"/>
        <v>1.893794253976975</v>
      </c>
    </row>
    <row r="196" spans="1:33">
      <c r="A196" s="10">
        <v>604</v>
      </c>
      <c r="B196" s="176">
        <v>6</v>
      </c>
      <c r="C196" s="181" t="s">
        <v>492</v>
      </c>
      <c r="D196" s="32">
        <v>20405</v>
      </c>
      <c r="E196" s="17">
        <v>4205</v>
      </c>
      <c r="F196" s="264">
        <f t="shared" si="36"/>
        <v>0.20607694192599854</v>
      </c>
      <c r="G196" s="189">
        <v>21592</v>
      </c>
      <c r="H196" s="189">
        <v>3658</v>
      </c>
      <c r="I196" s="265">
        <f t="shared" si="37"/>
        <v>0.16941459799925898</v>
      </c>
      <c r="J196" s="254">
        <f t="shared" si="38"/>
        <v>-0.1300832342449465</v>
      </c>
      <c r="K196" s="17">
        <v>2990.513391815733</v>
      </c>
      <c r="L196" s="17">
        <v>3027.4345951968717</v>
      </c>
      <c r="M196" s="32">
        <v>2431.5792418524875</v>
      </c>
      <c r="N196" s="16">
        <v>0.81309759337881427</v>
      </c>
      <c r="O196" s="262">
        <f t="shared" si="39"/>
        <v>11799.375607609989</v>
      </c>
      <c r="P196" s="26">
        <v>2801.1880424749434</v>
      </c>
      <c r="Q196" s="40">
        <v>755.51113266892287</v>
      </c>
      <c r="R196" s="40">
        <v>227.66437529026285</v>
      </c>
      <c r="S196" s="189">
        <f t="shared" si="34"/>
        <v>3556.6991751438663</v>
      </c>
      <c r="T196" s="276">
        <f t="shared" si="40"/>
        <v>0.21241918291792639</v>
      </c>
      <c r="U196" s="276">
        <f t="shared" si="35"/>
        <v>1.1893272857020598</v>
      </c>
      <c r="V196" s="174">
        <v>7.9</v>
      </c>
      <c r="W196" s="180">
        <v>200.99461210055756</v>
      </c>
      <c r="X196" s="180">
        <v>96.987564639127868</v>
      </c>
      <c r="Y196" s="180">
        <v>135.37482710464013</v>
      </c>
      <c r="Z196" s="18">
        <v>205.68802597402598</v>
      </c>
      <c r="AA196" s="247">
        <v>377.99467287429553</v>
      </c>
      <c r="AB196" s="32">
        <v>271.45928724067966</v>
      </c>
      <c r="AC196" s="284">
        <f t="shared" si="41"/>
        <v>0.74042267679850238</v>
      </c>
      <c r="AD196" s="284">
        <f t="shared" si="42"/>
        <v>0.35728217525723227</v>
      </c>
      <c r="AE196" s="284">
        <f t="shared" si="43"/>
        <v>0.4986929291706822</v>
      </c>
      <c r="AF196" s="284">
        <f t="shared" si="44"/>
        <v>0.75771224504711843</v>
      </c>
      <c r="AG196" s="284">
        <f t="shared" si="45"/>
        <v>1.392454377658334</v>
      </c>
    </row>
    <row r="197" spans="1:33">
      <c r="A197" s="10">
        <v>607</v>
      </c>
      <c r="B197" s="176">
        <v>12</v>
      </c>
      <c r="C197" s="181" t="s">
        <v>493</v>
      </c>
      <c r="D197" s="32">
        <v>4084</v>
      </c>
      <c r="E197" s="17">
        <v>578</v>
      </c>
      <c r="F197" s="264">
        <f t="shared" si="36"/>
        <v>0.14152791380999022</v>
      </c>
      <c r="G197" s="189">
        <v>3490</v>
      </c>
      <c r="H197" s="189">
        <v>431</v>
      </c>
      <c r="I197" s="265">
        <f t="shared" si="37"/>
        <v>0.12349570200573066</v>
      </c>
      <c r="J197" s="254">
        <f t="shared" si="38"/>
        <v>-0.25432525951557095</v>
      </c>
      <c r="K197" s="17">
        <v>2782.8018290891296</v>
      </c>
      <c r="L197" s="17">
        <v>2857.3766349791254</v>
      </c>
      <c r="M197" s="32">
        <v>1943.9137708129285</v>
      </c>
      <c r="N197" s="16">
        <v>0.69854552720673357</v>
      </c>
      <c r="O197" s="262">
        <f t="shared" si="39"/>
        <v>13735.196955017302</v>
      </c>
      <c r="P197" s="26">
        <v>1803.5588779856937</v>
      </c>
      <c r="Q197" s="40">
        <v>649.83757728886678</v>
      </c>
      <c r="R197" s="40">
        <v>-222.92272560854744</v>
      </c>
      <c r="S197" s="189">
        <f t="shared" si="34"/>
        <v>2453.3964552745606</v>
      </c>
      <c r="T197" s="276">
        <f t="shared" si="40"/>
        <v>0.26487263234271818</v>
      </c>
      <c r="U197" s="276">
        <f t="shared" si="35"/>
        <v>0.88162815965864505</v>
      </c>
      <c r="V197" s="174">
        <v>8.5</v>
      </c>
      <c r="W197" s="180">
        <v>-726.67264125034683</v>
      </c>
      <c r="X197" s="180">
        <v>-679.669560066293</v>
      </c>
      <c r="Y197" s="180">
        <v>-685.28934506220583</v>
      </c>
      <c r="Z197" s="18">
        <v>-535.00902301665042</v>
      </c>
      <c r="AA197" s="247">
        <v>-338.95757590597452</v>
      </c>
      <c r="AB197" s="32">
        <v>152.17298344763253</v>
      </c>
      <c r="AC197" s="284">
        <f t="shared" si="41"/>
        <v>-4.7753065280501481</v>
      </c>
      <c r="AD197" s="284">
        <f t="shared" si="42"/>
        <v>-4.4664272505387821</v>
      </c>
      <c r="AE197" s="284">
        <f t="shared" si="43"/>
        <v>-4.5033574918246595</v>
      </c>
      <c r="AF197" s="284">
        <f t="shared" si="44"/>
        <v>-3.5157950570165677</v>
      </c>
      <c r="AG197" s="284">
        <f t="shared" si="45"/>
        <v>-2.2274491057909791</v>
      </c>
    </row>
    <row r="198" spans="1:33">
      <c r="A198" s="10">
        <v>608</v>
      </c>
      <c r="B198" s="176">
        <v>4</v>
      </c>
      <c r="C198" s="181" t="s">
        <v>494</v>
      </c>
      <c r="D198" s="32">
        <v>1980</v>
      </c>
      <c r="E198" s="17">
        <v>290</v>
      </c>
      <c r="F198" s="264">
        <f t="shared" si="36"/>
        <v>0.14646464646464646</v>
      </c>
      <c r="G198" s="189">
        <v>1732</v>
      </c>
      <c r="H198" s="189">
        <v>218</v>
      </c>
      <c r="I198" s="265">
        <f t="shared" si="37"/>
        <v>0.12586605080831409</v>
      </c>
      <c r="J198" s="254">
        <f t="shared" si="38"/>
        <v>-0.24827586206896557</v>
      </c>
      <c r="K198" s="17">
        <v>3041.482429292927</v>
      </c>
      <c r="L198" s="17">
        <v>2907.0348965858807</v>
      </c>
      <c r="M198" s="32">
        <v>2385.3002373737372</v>
      </c>
      <c r="N198" s="16">
        <v>0.78425580052693689</v>
      </c>
      <c r="O198" s="262">
        <f t="shared" si="39"/>
        <v>16285.842999999999</v>
      </c>
      <c r="P198" s="26">
        <v>2157.7982228862561</v>
      </c>
      <c r="Q198" s="40">
        <v>842.43947203512016</v>
      </c>
      <c r="R198" s="40">
        <v>-224.6343121021284</v>
      </c>
      <c r="S198" s="189">
        <f t="shared" si="34"/>
        <v>3000.2376949213763</v>
      </c>
      <c r="T198" s="276">
        <f t="shared" si="40"/>
        <v>0.28079090982062904</v>
      </c>
      <c r="U198" s="276">
        <f t="shared" si="35"/>
        <v>0.98643926594008335</v>
      </c>
      <c r="V198" s="174">
        <v>9.9</v>
      </c>
      <c r="W198" s="180">
        <v>-100.79400536671676</v>
      </c>
      <c r="X198" s="180">
        <v>-15.635800981774192</v>
      </c>
      <c r="Y198" s="180">
        <v>-46.413790362634202</v>
      </c>
      <c r="Z198" s="18">
        <v>111.14735353535355</v>
      </c>
      <c r="AA198" s="247">
        <v>61.328989898989896</v>
      </c>
      <c r="AB198" s="32">
        <v>167.69207709094312</v>
      </c>
      <c r="AC198" s="284">
        <f t="shared" si="41"/>
        <v>-0.60106599617138712</v>
      </c>
      <c r="AD198" s="284">
        <f t="shared" si="42"/>
        <v>-9.3241143249090733E-2</v>
      </c>
      <c r="AE198" s="284">
        <f t="shared" si="43"/>
        <v>-0.27677986442652852</v>
      </c>
      <c r="AF198" s="284">
        <f t="shared" si="44"/>
        <v>0.66280623070269373</v>
      </c>
      <c r="AG198" s="284">
        <f t="shared" si="45"/>
        <v>0.36572383718361262</v>
      </c>
    </row>
    <row r="199" spans="1:33">
      <c r="A199" s="10">
        <v>609</v>
      </c>
      <c r="B199" s="176">
        <v>4</v>
      </c>
      <c r="C199" s="181" t="s">
        <v>495</v>
      </c>
      <c r="D199" s="32">
        <v>83205</v>
      </c>
      <c r="E199" s="17">
        <v>12140</v>
      </c>
      <c r="F199" s="264">
        <f t="shared" si="36"/>
        <v>0.14590469322757046</v>
      </c>
      <c r="G199" s="189">
        <v>78792</v>
      </c>
      <c r="H199" s="189">
        <v>9785</v>
      </c>
      <c r="I199" s="265">
        <f t="shared" si="37"/>
        <v>0.1241877347954107</v>
      </c>
      <c r="J199" s="254">
        <f t="shared" si="38"/>
        <v>-0.19398682042833604</v>
      </c>
      <c r="K199" s="17">
        <v>2385.2296893215544</v>
      </c>
      <c r="L199" s="17">
        <v>2329.4619353340549</v>
      </c>
      <c r="M199" s="32">
        <v>1864.544331710835</v>
      </c>
      <c r="N199" s="16">
        <v>0.78170431135341889</v>
      </c>
      <c r="O199" s="262">
        <f t="shared" si="39"/>
        <v>12779.193667215819</v>
      </c>
      <c r="P199" s="26">
        <v>2310.124286455728</v>
      </c>
      <c r="Q199" s="40">
        <v>163.28505597044216</v>
      </c>
      <c r="R199" s="40">
        <v>-296.52580962003822</v>
      </c>
      <c r="S199" s="189">
        <f t="shared" si="34"/>
        <v>2473.40934242617</v>
      </c>
      <c r="T199" s="276">
        <f t="shared" si="40"/>
        <v>6.6016187927177339E-2</v>
      </c>
      <c r="U199" s="276">
        <f t="shared" si="35"/>
        <v>1.0369690405495906</v>
      </c>
      <c r="V199" s="174">
        <v>8.4</v>
      </c>
      <c r="W199" s="180">
        <v>-83.147294327930638</v>
      </c>
      <c r="X199" s="180">
        <v>-16.835768632598739</v>
      </c>
      <c r="Y199" s="180">
        <v>-28.767079323848087</v>
      </c>
      <c r="Z199" s="18">
        <v>-94.198818820984314</v>
      </c>
      <c r="AA199" s="247">
        <v>192.47841632113455</v>
      </c>
      <c r="AB199" s="32">
        <v>208.9957085215789</v>
      </c>
      <c r="AC199" s="284">
        <f t="shared" si="41"/>
        <v>-0.39784211319987767</v>
      </c>
      <c r="AD199" s="284">
        <f t="shared" si="42"/>
        <v>-8.0555570981307681E-2</v>
      </c>
      <c r="AE199" s="284">
        <f t="shared" si="43"/>
        <v>-0.13764435417044879</v>
      </c>
      <c r="AF199" s="284">
        <f t="shared" si="44"/>
        <v>-0.45072130661122278</v>
      </c>
      <c r="AG199" s="284">
        <f t="shared" si="45"/>
        <v>0.92096827098849765</v>
      </c>
    </row>
    <row r="200" spans="1:33">
      <c r="A200" s="10">
        <v>611</v>
      </c>
      <c r="B200" s="177">
        <v>33</v>
      </c>
      <c r="C200" s="181" t="s">
        <v>496</v>
      </c>
      <c r="D200" s="32">
        <v>5011</v>
      </c>
      <c r="E200" s="17">
        <v>998</v>
      </c>
      <c r="F200" s="264">
        <f t="shared" si="36"/>
        <v>0.19916184394332467</v>
      </c>
      <c r="G200" s="189">
        <v>5177</v>
      </c>
      <c r="H200" s="189">
        <v>851</v>
      </c>
      <c r="I200" s="265">
        <f t="shared" si="37"/>
        <v>0.16438091558817849</v>
      </c>
      <c r="J200" s="254">
        <f t="shared" si="38"/>
        <v>-0.14729458917835669</v>
      </c>
      <c r="K200" s="17">
        <v>2883.1516324086983</v>
      </c>
      <c r="L200" s="17">
        <v>2967.9497622900021</v>
      </c>
      <c r="M200" s="32">
        <v>2380.0976411893826</v>
      </c>
      <c r="N200" s="16">
        <v>0.82551941231094927</v>
      </c>
      <c r="O200" s="262">
        <f t="shared" si="39"/>
        <v>11950.570420841679</v>
      </c>
      <c r="P200" s="26">
        <v>2256.377260881965</v>
      </c>
      <c r="Q200" s="40">
        <v>731.77587786755601</v>
      </c>
      <c r="R200" s="40">
        <v>77.129145375559034</v>
      </c>
      <c r="S200" s="189">
        <f t="shared" si="34"/>
        <v>2988.1531387495211</v>
      </c>
      <c r="T200" s="276">
        <f t="shared" si="40"/>
        <v>0.24489236123078642</v>
      </c>
      <c r="U200" s="276">
        <f t="shared" si="35"/>
        <v>1.0364190024418176</v>
      </c>
      <c r="V200" s="174">
        <v>7.9</v>
      </c>
      <c r="W200" s="180">
        <v>-145.84587001759797</v>
      </c>
      <c r="X200" s="180">
        <v>-190.38299636036749</v>
      </c>
      <c r="Y200" s="180">
        <v>-196.00278135628048</v>
      </c>
      <c r="Z200" s="18">
        <v>-200.79257034524045</v>
      </c>
      <c r="AA200" s="247">
        <v>197.05428058271801</v>
      </c>
      <c r="AB200" s="32">
        <v>239.67129026159657</v>
      </c>
      <c r="AC200" s="284">
        <f t="shared" si="41"/>
        <v>-0.60852457488091305</v>
      </c>
      <c r="AD200" s="284">
        <f t="shared" si="42"/>
        <v>-0.79435044619890904</v>
      </c>
      <c r="AE200" s="284">
        <f t="shared" si="43"/>
        <v>-0.81779833179997174</v>
      </c>
      <c r="AF200" s="284">
        <f t="shared" si="44"/>
        <v>-0.83778315761591327</v>
      </c>
      <c r="AG200" s="284">
        <f t="shared" si="45"/>
        <v>0.82218558746705572</v>
      </c>
    </row>
    <row r="201" spans="1:33">
      <c r="A201" s="10">
        <v>614</v>
      </c>
      <c r="B201" s="176">
        <v>19</v>
      </c>
      <c r="C201" s="181" t="s">
        <v>497</v>
      </c>
      <c r="D201" s="32">
        <v>2999</v>
      </c>
      <c r="E201" s="17">
        <v>260</v>
      </c>
      <c r="F201" s="264">
        <f t="shared" si="36"/>
        <v>8.6695565188396134E-2</v>
      </c>
      <c r="G201" s="189">
        <v>2473</v>
      </c>
      <c r="H201" s="189">
        <v>196</v>
      </c>
      <c r="I201" s="265">
        <f t="shared" si="37"/>
        <v>7.9255964415689439E-2</v>
      </c>
      <c r="J201" s="254">
        <f t="shared" si="38"/>
        <v>-0.24615384615384617</v>
      </c>
      <c r="K201" s="17">
        <v>3143.952554184727</v>
      </c>
      <c r="L201" s="17">
        <v>3130.1143686126529</v>
      </c>
      <c r="M201" s="32">
        <v>1860.5519473157717</v>
      </c>
      <c r="N201" s="16">
        <v>0.59178753980854526</v>
      </c>
      <c r="O201" s="262">
        <f t="shared" si="39"/>
        <v>21460.751115384614</v>
      </c>
      <c r="P201" s="26">
        <v>2347.390319827934</v>
      </c>
      <c r="Q201" s="40">
        <v>1071.771433626328</v>
      </c>
      <c r="R201" s="40">
        <v>-420.58879517341103</v>
      </c>
      <c r="S201" s="189">
        <f t="shared" si="34"/>
        <v>3419.161753454262</v>
      </c>
      <c r="T201" s="276">
        <f t="shared" si="40"/>
        <v>0.31346028965829242</v>
      </c>
      <c r="U201" s="276">
        <f t="shared" si="35"/>
        <v>1.0875360535906373</v>
      </c>
      <c r="V201" s="174">
        <v>9.1</v>
      </c>
      <c r="W201" s="180">
        <v>-36.185617919058529</v>
      </c>
      <c r="X201" s="180">
        <v>116.42804032105552</v>
      </c>
      <c r="Y201" s="180">
        <v>18.194597085024029</v>
      </c>
      <c r="Z201" s="18">
        <v>-111.36780593531176</v>
      </c>
      <c r="AA201" s="247">
        <v>-116.17788596198733</v>
      </c>
      <c r="AB201" s="32">
        <v>159.80012690691547</v>
      </c>
      <c r="AC201" s="284">
        <f t="shared" si="41"/>
        <v>-0.22644298611938443</v>
      </c>
      <c r="AD201" s="284">
        <f t="shared" si="42"/>
        <v>0.72858540587314768</v>
      </c>
      <c r="AE201" s="284">
        <f t="shared" si="43"/>
        <v>0.1138584645531758</v>
      </c>
      <c r="AF201" s="284">
        <f t="shared" si="44"/>
        <v>-0.69691938355082894</v>
      </c>
      <c r="AG201" s="284">
        <f t="shared" si="45"/>
        <v>-0.72701998559526582</v>
      </c>
    </row>
    <row r="202" spans="1:33">
      <c r="A202" s="10">
        <v>615</v>
      </c>
      <c r="B202" s="176">
        <v>17</v>
      </c>
      <c r="C202" s="181" t="s">
        <v>498</v>
      </c>
      <c r="D202" s="32">
        <v>7603</v>
      </c>
      <c r="E202" s="17">
        <v>1229</v>
      </c>
      <c r="F202" s="264">
        <f t="shared" si="36"/>
        <v>0.16164671840063133</v>
      </c>
      <c r="G202" s="189">
        <v>6718</v>
      </c>
      <c r="H202" s="189">
        <v>929</v>
      </c>
      <c r="I202" s="265">
        <f t="shared" si="37"/>
        <v>0.138285203929741</v>
      </c>
      <c r="J202" s="254">
        <f t="shared" si="38"/>
        <v>-0.24410089503661514</v>
      </c>
      <c r="K202" s="17">
        <v>4026.6807575956864</v>
      </c>
      <c r="L202" s="17">
        <v>3819.6688442753511</v>
      </c>
      <c r="M202" s="32">
        <v>2679.9077548336181</v>
      </c>
      <c r="N202" s="16">
        <v>0.6655376763549985</v>
      </c>
      <c r="O202" s="262">
        <f t="shared" si="39"/>
        <v>16578.794678600487</v>
      </c>
      <c r="P202" s="26">
        <v>2027.3429787800569</v>
      </c>
      <c r="Q202" s="40">
        <v>2019.9599264276696</v>
      </c>
      <c r="R202" s="40">
        <v>259.05885316351271</v>
      </c>
      <c r="S202" s="189">
        <f t="shared" ref="S202:S265" si="46">SUM(P202:Q202)</f>
        <v>4047.3029052077263</v>
      </c>
      <c r="T202" s="276">
        <f t="shared" si="40"/>
        <v>0.49908790464596964</v>
      </c>
      <c r="U202" s="276">
        <f t="shared" ref="U202:U265" si="47">S202/K202</f>
        <v>1.005121376352754</v>
      </c>
      <c r="V202" s="174">
        <v>9</v>
      </c>
      <c r="W202" s="180">
        <v>-96.929038578594657</v>
      </c>
      <c r="X202" s="180">
        <v>-157.29590318935547</v>
      </c>
      <c r="Y202" s="180">
        <v>-162.54882357451211</v>
      </c>
      <c r="Z202" s="18">
        <v>-60.440832566092332</v>
      </c>
      <c r="AA202" s="247">
        <v>-580.21601341575683</v>
      </c>
      <c r="AB202" s="32">
        <v>150.56777044396938</v>
      </c>
      <c r="AC202" s="284">
        <f t="shared" si="41"/>
        <v>-0.64375688298223654</v>
      </c>
      <c r="AD202" s="284">
        <f t="shared" si="42"/>
        <v>-1.0446850791875797</v>
      </c>
      <c r="AE202" s="284">
        <f t="shared" si="43"/>
        <v>-1.0795724947989531</v>
      </c>
      <c r="AF202" s="284">
        <f t="shared" si="44"/>
        <v>-0.40141945642068277</v>
      </c>
      <c r="AG202" s="284">
        <f t="shared" si="45"/>
        <v>-3.8535206552166619</v>
      </c>
    </row>
    <row r="203" spans="1:33">
      <c r="A203" s="10">
        <v>616</v>
      </c>
      <c r="B203" s="177">
        <v>32</v>
      </c>
      <c r="C203" s="181" t="s">
        <v>499</v>
      </c>
      <c r="D203" s="32">
        <v>1807</v>
      </c>
      <c r="E203" s="17">
        <v>284</v>
      </c>
      <c r="F203" s="264">
        <f t="shared" ref="F203:F266" si="48">E203/D203</f>
        <v>0.1571665744327615</v>
      </c>
      <c r="G203" s="189">
        <v>1669</v>
      </c>
      <c r="H203" s="189">
        <v>244</v>
      </c>
      <c r="I203" s="265">
        <f t="shared" ref="I203:I266" si="49">H203/G203</f>
        <v>0.14619532654284004</v>
      </c>
      <c r="J203" s="254">
        <f t="shared" ref="J203:J266" si="50">H203/E203-1</f>
        <v>-0.14084507042253525</v>
      </c>
      <c r="K203" s="17">
        <v>2891.6602545655783</v>
      </c>
      <c r="L203" s="17">
        <v>2924.1723752132029</v>
      </c>
      <c r="M203" s="32">
        <v>2048.07614831212</v>
      </c>
      <c r="N203" s="16">
        <v>0.70826997918529955</v>
      </c>
      <c r="O203" s="262">
        <f t="shared" ref="O203:O266" si="51">M203*D203/E203</f>
        <v>13031.245070422539</v>
      </c>
      <c r="P203" s="26">
        <v>2187.7841806618717</v>
      </c>
      <c r="Q203" s="40">
        <v>315.07745937359653</v>
      </c>
      <c r="R203" s="40">
        <v>-256.14045220288574</v>
      </c>
      <c r="S203" s="189">
        <f t="shared" si="46"/>
        <v>2502.8616400354681</v>
      </c>
      <c r="T203" s="276">
        <f t="shared" ref="T203:T266" si="52">Q203/S203</f>
        <v>0.12588688656762168</v>
      </c>
      <c r="U203" s="276">
        <f t="shared" si="47"/>
        <v>0.86554484956652677</v>
      </c>
      <c r="V203" s="174">
        <v>8.9</v>
      </c>
      <c r="W203" s="180">
        <v>-497.2884051923624</v>
      </c>
      <c r="X203" s="180">
        <v>-398.73168609901444</v>
      </c>
      <c r="Y203" s="180">
        <v>-442.90819018827983</v>
      </c>
      <c r="Z203" s="18">
        <v>-345.25953514111785</v>
      </c>
      <c r="AA203" s="247">
        <v>-67.245130049806306</v>
      </c>
      <c r="AB203" s="32">
        <v>198.58759503826539</v>
      </c>
      <c r="AC203" s="284">
        <f t="shared" ref="AC203:AC266" si="53">W203/$AB203</f>
        <v>-2.5041262275044978</v>
      </c>
      <c r="AD203" s="284">
        <f t="shared" ref="AD203:AD266" si="54">X203/$AB203</f>
        <v>-2.0078378310698799</v>
      </c>
      <c r="AE203" s="284">
        <f t="shared" ref="AE203:AE266" si="55">Y203/$AB203</f>
        <v>-2.230291323599225</v>
      </c>
      <c r="AF203" s="284">
        <f t="shared" ref="AF203:AF266" si="56">Z203/$AB203</f>
        <v>-1.7385755392958486</v>
      </c>
      <c r="AG203" s="284">
        <f t="shared" ref="AG203:AG266" si="57">AA203/$AB203</f>
        <v>-0.33861697170384181</v>
      </c>
    </row>
    <row r="204" spans="1:33">
      <c r="A204" s="10">
        <v>619</v>
      </c>
      <c r="B204" s="176">
        <v>6</v>
      </c>
      <c r="C204" s="181" t="s">
        <v>500</v>
      </c>
      <c r="D204" s="32">
        <v>2675</v>
      </c>
      <c r="E204" s="17">
        <v>343</v>
      </c>
      <c r="F204" s="264">
        <f t="shared" si="48"/>
        <v>0.12822429906542057</v>
      </c>
      <c r="G204" s="189">
        <v>2257</v>
      </c>
      <c r="H204" s="189">
        <v>267</v>
      </c>
      <c r="I204" s="265">
        <f t="shared" si="49"/>
        <v>0.11829862649534781</v>
      </c>
      <c r="J204" s="254">
        <f t="shared" si="50"/>
        <v>-0.22157434402332365</v>
      </c>
      <c r="K204" s="17">
        <v>2931.239289719625</v>
      </c>
      <c r="L204" s="17">
        <v>2762.5762988913848</v>
      </c>
      <c r="M204" s="32">
        <v>2212.3859700934572</v>
      </c>
      <c r="N204" s="16">
        <v>0.75476129767115441</v>
      </c>
      <c r="O204" s="262">
        <f t="shared" si="51"/>
        <v>17254.030524781334</v>
      </c>
      <c r="P204" s="26">
        <v>1912.2971473194207</v>
      </c>
      <c r="Q204" s="40">
        <v>1272.789511242567</v>
      </c>
      <c r="R204" s="40">
        <v>377.50617482011916</v>
      </c>
      <c r="S204" s="189">
        <f t="shared" si="46"/>
        <v>3185.0866585619879</v>
      </c>
      <c r="T204" s="276">
        <f t="shared" si="52"/>
        <v>0.39960906803622404</v>
      </c>
      <c r="U204" s="276">
        <f t="shared" si="47"/>
        <v>1.0866006981185912</v>
      </c>
      <c r="V204" s="174">
        <v>9</v>
      </c>
      <c r="W204" s="180">
        <v>370.56998470973326</v>
      </c>
      <c r="X204" s="180">
        <v>211.91636572053639</v>
      </c>
      <c r="Y204" s="180">
        <v>304.95019971381583</v>
      </c>
      <c r="Z204" s="18">
        <v>311.06186168224298</v>
      </c>
      <c r="AA204" s="247">
        <v>396.62850467289718</v>
      </c>
      <c r="AB204" s="32">
        <v>162.53420720030843</v>
      </c>
      <c r="AC204" s="284">
        <f t="shared" si="53"/>
        <v>2.2799507321744272</v>
      </c>
      <c r="AD204" s="284">
        <f t="shared" si="54"/>
        <v>1.3038262490761037</v>
      </c>
      <c r="AE204" s="284">
        <f t="shared" si="55"/>
        <v>1.8762216579922331</v>
      </c>
      <c r="AF204" s="284">
        <f t="shared" si="56"/>
        <v>1.9138239699836719</v>
      </c>
      <c r="AG204" s="284">
        <f t="shared" si="57"/>
        <v>2.4402771053855088</v>
      </c>
    </row>
    <row r="205" spans="1:33">
      <c r="A205" s="10">
        <v>620</v>
      </c>
      <c r="B205" s="176">
        <v>18</v>
      </c>
      <c r="C205" s="181" t="s">
        <v>501</v>
      </c>
      <c r="D205" s="32">
        <v>2380</v>
      </c>
      <c r="E205" s="17">
        <v>220</v>
      </c>
      <c r="F205" s="264">
        <f t="shared" si="48"/>
        <v>9.2436974789915971E-2</v>
      </c>
      <c r="G205" s="189">
        <v>1956</v>
      </c>
      <c r="H205" s="189">
        <v>157</v>
      </c>
      <c r="I205" s="265">
        <f t="shared" si="49"/>
        <v>8.0265848670756645E-2</v>
      </c>
      <c r="J205" s="254">
        <f t="shared" si="50"/>
        <v>-0.28636363636363638</v>
      </c>
      <c r="K205" s="17">
        <v>3408.2852226890782</v>
      </c>
      <c r="L205" s="17">
        <v>3240.7257507961949</v>
      </c>
      <c r="M205" s="32">
        <v>2230.0201890756302</v>
      </c>
      <c r="N205" s="16">
        <v>0.65429388779739006</v>
      </c>
      <c r="O205" s="262">
        <f t="shared" si="51"/>
        <v>24124.763863636363</v>
      </c>
      <c r="P205" s="26">
        <v>2178.4838595667829</v>
      </c>
      <c r="Q205" s="40">
        <v>1574.2400728211949</v>
      </c>
      <c r="R205" s="40">
        <v>202.45972624905014</v>
      </c>
      <c r="S205" s="189">
        <f t="shared" si="46"/>
        <v>3752.7239323879776</v>
      </c>
      <c r="T205" s="276">
        <f t="shared" si="52"/>
        <v>0.41949264086139582</v>
      </c>
      <c r="U205" s="276">
        <f t="shared" si="47"/>
        <v>1.1010592386476221</v>
      </c>
      <c r="V205" s="174">
        <v>8.9</v>
      </c>
      <c r="W205" s="180">
        <v>293.26104258373852</v>
      </c>
      <c r="X205" s="180">
        <v>138.08067200685608</v>
      </c>
      <c r="Y205" s="180">
        <v>227.64125758782109</v>
      </c>
      <c r="Z205" s="18">
        <v>486.39349579831935</v>
      </c>
      <c r="AA205" s="247">
        <v>229.38797058823531</v>
      </c>
      <c r="AB205" s="32">
        <v>157.34764367712197</v>
      </c>
      <c r="AC205" s="284">
        <f t="shared" si="53"/>
        <v>1.8637777835778171</v>
      </c>
      <c r="AD205" s="284">
        <f t="shared" si="54"/>
        <v>0.87755157166635556</v>
      </c>
      <c r="AE205" s="284">
        <f t="shared" si="55"/>
        <v>1.4467408107803756</v>
      </c>
      <c r="AF205" s="284">
        <f t="shared" si="56"/>
        <v>3.0912029213249665</v>
      </c>
      <c r="AG205" s="284">
        <f t="shared" si="57"/>
        <v>1.4578417904937959</v>
      </c>
    </row>
    <row r="206" spans="1:33">
      <c r="A206" s="10">
        <v>623</v>
      </c>
      <c r="B206" s="176">
        <v>10</v>
      </c>
      <c r="C206" s="181" t="s">
        <v>502</v>
      </c>
      <c r="D206" s="32">
        <v>2107</v>
      </c>
      <c r="E206" s="17">
        <v>149</v>
      </c>
      <c r="F206" s="264">
        <f t="shared" si="48"/>
        <v>7.0716658756525871E-2</v>
      </c>
      <c r="G206" s="189">
        <v>1911</v>
      </c>
      <c r="H206" s="189">
        <v>102</v>
      </c>
      <c r="I206" s="265">
        <f t="shared" si="49"/>
        <v>5.3375196232339092E-2</v>
      </c>
      <c r="J206" s="254">
        <f t="shared" si="50"/>
        <v>-0.31543624161073824</v>
      </c>
      <c r="K206" s="17">
        <v>3248.3886995728553</v>
      </c>
      <c r="L206" s="17">
        <v>3191.9477941753644</v>
      </c>
      <c r="M206" s="32">
        <v>1880.7209587090647</v>
      </c>
      <c r="N206" s="16">
        <v>0.57897041661189397</v>
      </c>
      <c r="O206" s="262">
        <f t="shared" si="51"/>
        <v>26595.16147651006</v>
      </c>
      <c r="P206" s="26">
        <v>2791.3474167065033</v>
      </c>
      <c r="Q206" s="40">
        <v>616.97230239164003</v>
      </c>
      <c r="R206" s="40">
        <v>233.62796248512211</v>
      </c>
      <c r="S206" s="189">
        <f t="shared" si="46"/>
        <v>3408.3197190981432</v>
      </c>
      <c r="T206" s="276">
        <f t="shared" si="52"/>
        <v>0.18101949149151234</v>
      </c>
      <c r="U206" s="276">
        <f t="shared" si="47"/>
        <v>1.0492339539126947</v>
      </c>
      <c r="V206" s="174">
        <v>6.6000000000000005</v>
      </c>
      <c r="W206" s="180">
        <v>162.6207746251194</v>
      </c>
      <c r="X206" s="180">
        <v>99.472730428376465</v>
      </c>
      <c r="Y206" s="180">
        <v>97.000989629201953</v>
      </c>
      <c r="Z206" s="18">
        <v>284.81401993355485</v>
      </c>
      <c r="AA206" s="247">
        <v>640.00722828666346</v>
      </c>
      <c r="AB206" s="32">
        <v>192.26519731940803</v>
      </c>
      <c r="AC206" s="284">
        <f t="shared" si="53"/>
        <v>0.84581493110767891</v>
      </c>
      <c r="AD206" s="284">
        <f t="shared" si="54"/>
        <v>0.51737252407217271</v>
      </c>
      <c r="AE206" s="284">
        <f t="shared" si="55"/>
        <v>0.50451663109915457</v>
      </c>
      <c r="AF206" s="284">
        <f t="shared" si="56"/>
        <v>1.4813602456631634</v>
      </c>
      <c r="AG206" s="284">
        <f t="shared" si="57"/>
        <v>3.3287731592079379</v>
      </c>
    </row>
    <row r="207" spans="1:33">
      <c r="A207" s="10">
        <v>624</v>
      </c>
      <c r="B207" s="176">
        <v>8</v>
      </c>
      <c r="C207" s="181" t="s">
        <v>218</v>
      </c>
      <c r="D207" s="32">
        <v>5117</v>
      </c>
      <c r="E207" s="17">
        <v>851</v>
      </c>
      <c r="F207" s="264">
        <f t="shared" si="48"/>
        <v>0.16630838381864374</v>
      </c>
      <c r="G207" s="189">
        <v>4598</v>
      </c>
      <c r="H207" s="189">
        <v>610</v>
      </c>
      <c r="I207" s="265">
        <f t="shared" si="49"/>
        <v>0.13266637668551545</v>
      </c>
      <c r="J207" s="254">
        <f t="shared" si="50"/>
        <v>-0.2831962397179788</v>
      </c>
      <c r="K207" s="17">
        <v>2655.6376841899578</v>
      </c>
      <c r="L207" s="17">
        <v>2737.2195565772454</v>
      </c>
      <c r="M207" s="32">
        <v>2030.9958178620291</v>
      </c>
      <c r="N207" s="16">
        <v>0.76478648798867999</v>
      </c>
      <c r="O207" s="262">
        <f t="shared" si="51"/>
        <v>12212.227497062284</v>
      </c>
      <c r="P207" s="26">
        <v>2426.0326792745914</v>
      </c>
      <c r="Q207" s="40">
        <v>771.39158045432919</v>
      </c>
      <c r="R207" s="40">
        <v>243.7277752361698</v>
      </c>
      <c r="S207" s="189">
        <f t="shared" si="46"/>
        <v>3197.4242597289203</v>
      </c>
      <c r="T207" s="276">
        <f t="shared" si="52"/>
        <v>0.24125405882787923</v>
      </c>
      <c r="U207" s="276">
        <f t="shared" si="47"/>
        <v>1.2040137398126365</v>
      </c>
      <c r="V207" s="174">
        <v>8.1</v>
      </c>
      <c r="W207" s="180">
        <v>230.22946928961187</v>
      </c>
      <c r="X207" s="180">
        <v>57.948940150260285</v>
      </c>
      <c r="Y207" s="180">
        <v>164.60968429369444</v>
      </c>
      <c r="Z207" s="18">
        <v>213.17615790502245</v>
      </c>
      <c r="AA207" s="247">
        <v>577.7447234707837</v>
      </c>
      <c r="AB207" s="32">
        <v>221.87167559677349</v>
      </c>
      <c r="AC207" s="284">
        <f t="shared" si="53"/>
        <v>1.0376694937303657</v>
      </c>
      <c r="AD207" s="284">
        <f t="shared" si="54"/>
        <v>0.26118223515639682</v>
      </c>
      <c r="AE207" s="284">
        <f t="shared" si="55"/>
        <v>0.74191391871422929</v>
      </c>
      <c r="AF207" s="284">
        <f t="shared" si="56"/>
        <v>0.9608083471296528</v>
      </c>
      <c r="AG207" s="284">
        <f t="shared" si="57"/>
        <v>2.6039588961358411</v>
      </c>
    </row>
    <row r="208" spans="1:33">
      <c r="A208" s="10">
        <v>625</v>
      </c>
      <c r="B208" s="176">
        <v>17</v>
      </c>
      <c r="C208" s="181" t="s">
        <v>503</v>
      </c>
      <c r="D208" s="32">
        <v>2991</v>
      </c>
      <c r="E208" s="17">
        <v>537</v>
      </c>
      <c r="F208" s="264">
        <f t="shared" si="48"/>
        <v>0.17953861584754263</v>
      </c>
      <c r="G208" s="189">
        <v>2625</v>
      </c>
      <c r="H208" s="189">
        <v>386</v>
      </c>
      <c r="I208" s="265">
        <f t="shared" si="49"/>
        <v>0.14704761904761904</v>
      </c>
      <c r="J208" s="254">
        <f t="shared" si="50"/>
        <v>-0.28119180633147112</v>
      </c>
      <c r="K208" s="17">
        <v>4123.3087529254426</v>
      </c>
      <c r="L208" s="17">
        <v>4045.1116783903763</v>
      </c>
      <c r="M208" s="32">
        <v>2944.5104680708796</v>
      </c>
      <c r="N208" s="16">
        <v>0.71411350556316733</v>
      </c>
      <c r="O208" s="262">
        <f t="shared" si="51"/>
        <v>16400.429813780262</v>
      </c>
      <c r="P208" s="26">
        <v>3667.2607507592543</v>
      </c>
      <c r="Q208" s="40">
        <v>1474.1332124221162</v>
      </c>
      <c r="R208" s="40">
        <v>409.78627699474544</v>
      </c>
      <c r="S208" s="189">
        <f t="shared" si="46"/>
        <v>5141.3939631813701</v>
      </c>
      <c r="T208" s="276">
        <f t="shared" si="52"/>
        <v>0.28671858701719843</v>
      </c>
      <c r="U208" s="276">
        <f t="shared" si="47"/>
        <v>1.2469097686496571</v>
      </c>
      <c r="V208" s="174">
        <v>7.9</v>
      </c>
      <c r="W208" s="180">
        <v>135.26899492863438</v>
      </c>
      <c r="X208" s="180">
        <v>-55.309640730704096</v>
      </c>
      <c r="Y208" s="180">
        <v>69.649209932716929</v>
      </c>
      <c r="Z208" s="18">
        <v>443.96794383149449</v>
      </c>
      <c r="AA208" s="247">
        <v>968.32440655299229</v>
      </c>
      <c r="AB208" s="32">
        <v>184.66795358611728</v>
      </c>
      <c r="AC208" s="284">
        <f t="shared" si="53"/>
        <v>0.73249847795358614</v>
      </c>
      <c r="AD208" s="284">
        <f t="shared" si="54"/>
        <v>-0.29950860263857981</v>
      </c>
      <c r="AE208" s="284">
        <f t="shared" si="55"/>
        <v>0.37715915826314178</v>
      </c>
      <c r="AF208" s="284">
        <f t="shared" si="56"/>
        <v>2.4041417864332177</v>
      </c>
      <c r="AG208" s="284">
        <f t="shared" si="57"/>
        <v>5.2435974285133771</v>
      </c>
    </row>
    <row r="209" spans="1:33">
      <c r="A209" s="10">
        <v>626</v>
      </c>
      <c r="B209" s="176">
        <v>17</v>
      </c>
      <c r="C209" s="181" t="s">
        <v>220</v>
      </c>
      <c r="D209" s="32">
        <v>4835</v>
      </c>
      <c r="E209" s="17">
        <v>723</v>
      </c>
      <c r="F209" s="264">
        <f t="shared" si="48"/>
        <v>0.14953464322647364</v>
      </c>
      <c r="G209" s="189">
        <v>4068</v>
      </c>
      <c r="H209" s="189">
        <v>513</v>
      </c>
      <c r="I209" s="265">
        <f t="shared" si="49"/>
        <v>0.12610619469026549</v>
      </c>
      <c r="J209" s="254">
        <f t="shared" si="50"/>
        <v>-0.29045643153526968</v>
      </c>
      <c r="K209" s="17">
        <v>2909.1402523267834</v>
      </c>
      <c r="L209" s="17">
        <v>2838.1878752239559</v>
      </c>
      <c r="M209" s="32">
        <v>2204.1028872802481</v>
      </c>
      <c r="N209" s="16">
        <v>0.75764751648442052</v>
      </c>
      <c r="O209" s="262">
        <f t="shared" si="51"/>
        <v>14739.747524204702</v>
      </c>
      <c r="P209" s="26">
        <v>2123.0885552094978</v>
      </c>
      <c r="Q209" s="40">
        <v>533.9894591321663</v>
      </c>
      <c r="R209" s="40">
        <v>-354.82681449859717</v>
      </c>
      <c r="S209" s="189">
        <f t="shared" si="46"/>
        <v>2657.0780143416641</v>
      </c>
      <c r="T209" s="276">
        <f t="shared" si="52"/>
        <v>0.20096867922204054</v>
      </c>
      <c r="U209" s="276">
        <f t="shared" si="47"/>
        <v>0.91335507534106841</v>
      </c>
      <c r="V209" s="174">
        <v>9.1</v>
      </c>
      <c r="W209" s="180">
        <v>-601.39857356549851</v>
      </c>
      <c r="X209" s="180">
        <v>-454.61230879140345</v>
      </c>
      <c r="Y209" s="180">
        <v>-547.01835856141599</v>
      </c>
      <c r="Z209" s="18">
        <v>-275.15382419855223</v>
      </c>
      <c r="AA209" s="247">
        <v>-561.29621302998964</v>
      </c>
      <c r="AB209" s="32">
        <v>169.05499304472795</v>
      </c>
      <c r="AC209" s="284">
        <f t="shared" si="53"/>
        <v>-3.5574138493879484</v>
      </c>
      <c r="AD209" s="284">
        <f t="shared" si="54"/>
        <v>-2.6891386087077818</v>
      </c>
      <c r="AE209" s="284">
        <f t="shared" si="55"/>
        <v>-3.2357421020785107</v>
      </c>
      <c r="AF209" s="284">
        <f t="shared" si="56"/>
        <v>-1.6275995121052298</v>
      </c>
      <c r="AG209" s="284">
        <f t="shared" si="57"/>
        <v>-3.3201989655607744</v>
      </c>
    </row>
    <row r="210" spans="1:33">
      <c r="A210" s="10">
        <v>630</v>
      </c>
      <c r="B210" s="176">
        <v>17</v>
      </c>
      <c r="C210" s="181" t="s">
        <v>504</v>
      </c>
      <c r="D210" s="32">
        <v>1635</v>
      </c>
      <c r="E210" s="17">
        <v>379</v>
      </c>
      <c r="F210" s="264">
        <f t="shared" si="48"/>
        <v>0.23180428134556574</v>
      </c>
      <c r="G210" s="189">
        <v>1589</v>
      </c>
      <c r="H210" s="189">
        <v>355</v>
      </c>
      <c r="I210" s="265">
        <f t="shared" si="49"/>
        <v>0.22341095028319699</v>
      </c>
      <c r="J210" s="254">
        <f t="shared" si="50"/>
        <v>-6.3324538258575203E-2</v>
      </c>
      <c r="K210" s="17">
        <v>3332.6939143730915</v>
      </c>
      <c r="L210" s="17">
        <v>3021.5658654883032</v>
      </c>
      <c r="M210" s="32">
        <v>2480.7022201834866</v>
      </c>
      <c r="N210" s="16">
        <v>0.74435345216817728</v>
      </c>
      <c r="O210" s="262">
        <f t="shared" si="51"/>
        <v>10701.710105540898</v>
      </c>
      <c r="P210" s="26">
        <v>2520.9392200244984</v>
      </c>
      <c r="Q210" s="40">
        <v>1548.2512543970513</v>
      </c>
      <c r="R210" s="40">
        <v>-404.14445968889788</v>
      </c>
      <c r="S210" s="189">
        <f t="shared" si="46"/>
        <v>4069.1904744215499</v>
      </c>
      <c r="T210" s="276">
        <f t="shared" si="52"/>
        <v>0.38048139160090333</v>
      </c>
      <c r="U210" s="276">
        <f t="shared" si="47"/>
        <v>1.2209913598341957</v>
      </c>
      <c r="V210" s="174">
        <v>8</v>
      </c>
      <c r="W210" s="180">
        <v>689.82957125162591</v>
      </c>
      <c r="X210" s="180">
        <v>923.35473299862576</v>
      </c>
      <c r="Y210" s="180">
        <v>744.20978625570842</v>
      </c>
      <c r="Z210" s="18">
        <v>455.86781651376145</v>
      </c>
      <c r="AA210" s="247">
        <v>578.37639143730894</v>
      </c>
      <c r="AB210" s="32">
        <v>161.96367280436684</v>
      </c>
      <c r="AC210" s="284">
        <f t="shared" si="53"/>
        <v>4.2591623128036824</v>
      </c>
      <c r="AD210" s="284">
        <f t="shared" si="54"/>
        <v>5.7009989771837928</v>
      </c>
      <c r="AE210" s="284">
        <f t="shared" si="55"/>
        <v>4.594917942831704</v>
      </c>
      <c r="AF210" s="284">
        <f t="shared" si="56"/>
        <v>2.8146300254897061</v>
      </c>
      <c r="AG210" s="284">
        <f t="shared" si="57"/>
        <v>3.5710254121979559</v>
      </c>
    </row>
    <row r="211" spans="1:33">
      <c r="A211" s="10">
        <v>631</v>
      </c>
      <c r="B211" s="176">
        <v>2</v>
      </c>
      <c r="C211" s="181" t="s">
        <v>505</v>
      </c>
      <c r="D211" s="32">
        <v>1963</v>
      </c>
      <c r="E211" s="17">
        <v>300</v>
      </c>
      <c r="F211" s="264">
        <f t="shared" si="48"/>
        <v>0.15282730514518594</v>
      </c>
      <c r="G211" s="189">
        <v>1727</v>
      </c>
      <c r="H211" s="189">
        <v>232</v>
      </c>
      <c r="I211" s="265">
        <f t="shared" si="49"/>
        <v>0.1343370005790388</v>
      </c>
      <c r="J211" s="254">
        <f t="shared" si="50"/>
        <v>-0.22666666666666668</v>
      </c>
      <c r="K211" s="17">
        <v>2920.2531329597559</v>
      </c>
      <c r="L211" s="17">
        <v>3058.9297566649661</v>
      </c>
      <c r="M211" s="32">
        <v>2115.8235761589399</v>
      </c>
      <c r="N211" s="16">
        <v>0.72453430570057986</v>
      </c>
      <c r="O211" s="262">
        <f t="shared" si="51"/>
        <v>13844.53893333333</v>
      </c>
      <c r="P211" s="26">
        <v>2385.5122682490774</v>
      </c>
      <c r="Q211" s="40">
        <v>479.60577163687975</v>
      </c>
      <c r="R211" s="40">
        <v>136.33384506769485</v>
      </c>
      <c r="S211" s="189">
        <f t="shared" si="46"/>
        <v>2865.1180398859569</v>
      </c>
      <c r="T211" s="276">
        <f t="shared" si="52"/>
        <v>0.16739476871813977</v>
      </c>
      <c r="U211" s="276">
        <f t="shared" si="47"/>
        <v>0.9811197555268375</v>
      </c>
      <c r="V211" s="174">
        <v>9.1</v>
      </c>
      <c r="W211" s="180">
        <v>-221.48374080080663</v>
      </c>
      <c r="X211" s="180">
        <v>-355.78819836931939</v>
      </c>
      <c r="Y211" s="180">
        <v>-287.10352579672406</v>
      </c>
      <c r="Z211" s="18">
        <v>-285.22215995924603</v>
      </c>
      <c r="AA211" s="247">
        <v>329.97279164544062</v>
      </c>
      <c r="AB211" s="32">
        <v>204.14629433512872</v>
      </c>
      <c r="AC211" s="284">
        <f t="shared" si="53"/>
        <v>-1.0849265793540028</v>
      </c>
      <c r="AD211" s="284">
        <f t="shared" si="54"/>
        <v>-1.7428099761892015</v>
      </c>
      <c r="AE211" s="284">
        <f t="shared" si="55"/>
        <v>-1.406361681615498</v>
      </c>
      <c r="AF211" s="284">
        <f t="shared" si="56"/>
        <v>-1.3971459089579277</v>
      </c>
      <c r="AG211" s="284">
        <f t="shared" si="57"/>
        <v>1.6163545496630656</v>
      </c>
    </row>
    <row r="212" spans="1:33">
      <c r="A212" s="10">
        <v>635</v>
      </c>
      <c r="B212" s="176">
        <v>6</v>
      </c>
      <c r="C212" s="181" t="s">
        <v>506</v>
      </c>
      <c r="D212" s="32">
        <v>6347</v>
      </c>
      <c r="E212" s="17">
        <v>953</v>
      </c>
      <c r="F212" s="264">
        <f t="shared" si="48"/>
        <v>0.15014967701276194</v>
      </c>
      <c r="G212" s="189">
        <v>5875</v>
      </c>
      <c r="H212" s="189">
        <v>745</v>
      </c>
      <c r="I212" s="265">
        <f t="shared" si="49"/>
        <v>0.12680851063829787</v>
      </c>
      <c r="J212" s="254">
        <f t="shared" si="50"/>
        <v>-0.21825813221406087</v>
      </c>
      <c r="K212" s="17">
        <v>2611.1691728375617</v>
      </c>
      <c r="L212" s="17">
        <v>2598.3061761327758</v>
      </c>
      <c r="M212" s="32">
        <v>2070.726362060816</v>
      </c>
      <c r="N212" s="16">
        <v>0.79302650460236335</v>
      </c>
      <c r="O212" s="262">
        <f t="shared" si="51"/>
        <v>13791.081028331584</v>
      </c>
      <c r="P212" s="26">
        <v>2369.9949527223876</v>
      </c>
      <c r="Q212" s="40">
        <v>568.74174249659495</v>
      </c>
      <c r="R212" s="40">
        <v>-84.992025048423159</v>
      </c>
      <c r="S212" s="189">
        <f t="shared" si="46"/>
        <v>2938.7366952189823</v>
      </c>
      <c r="T212" s="276">
        <f t="shared" si="52"/>
        <v>0.19353273242270339</v>
      </c>
      <c r="U212" s="276">
        <f t="shared" si="47"/>
        <v>1.1254486020243002</v>
      </c>
      <c r="V212" s="174">
        <v>8.9</v>
      </c>
      <c r="W212" s="180">
        <v>47.534081136411913</v>
      </c>
      <c r="X212" s="180">
        <v>74.07259285493474</v>
      </c>
      <c r="Y212" s="180">
        <v>68.452807859021405</v>
      </c>
      <c r="Z212" s="18">
        <v>81.074149992122258</v>
      </c>
      <c r="AA212" s="247">
        <v>168.21163541830785</v>
      </c>
      <c r="AB212" s="32">
        <v>196.20327155165316</v>
      </c>
      <c r="AC212" s="284">
        <f t="shared" si="53"/>
        <v>0.24226956441905162</v>
      </c>
      <c r="AD212" s="284">
        <f t="shared" si="54"/>
        <v>0.37752985599648436</v>
      </c>
      <c r="AE212" s="284">
        <f t="shared" si="55"/>
        <v>0.34888718887136538</v>
      </c>
      <c r="AF212" s="284">
        <f t="shared" si="56"/>
        <v>0.41321507715419714</v>
      </c>
      <c r="AG212" s="284">
        <f t="shared" si="57"/>
        <v>0.85733348933493125</v>
      </c>
    </row>
    <row r="213" spans="1:33">
      <c r="A213" s="10">
        <v>636</v>
      </c>
      <c r="B213" s="176">
        <v>2</v>
      </c>
      <c r="C213" s="181" t="s">
        <v>507</v>
      </c>
      <c r="D213" s="32">
        <v>8154</v>
      </c>
      <c r="E213" s="17">
        <v>1516</v>
      </c>
      <c r="F213" s="264">
        <f t="shared" si="48"/>
        <v>0.18592102035810645</v>
      </c>
      <c r="G213" s="189">
        <v>7600</v>
      </c>
      <c r="H213" s="189">
        <v>1150</v>
      </c>
      <c r="I213" s="265">
        <f t="shared" si="49"/>
        <v>0.15131578947368421</v>
      </c>
      <c r="J213" s="254">
        <f t="shared" si="50"/>
        <v>-0.24142480211081796</v>
      </c>
      <c r="K213" s="17">
        <v>2872.0262484670093</v>
      </c>
      <c r="L213" s="17">
        <v>2914.6328597549009</v>
      </c>
      <c r="M213" s="32">
        <v>2242.8390998283048</v>
      </c>
      <c r="N213" s="16">
        <v>0.78092569697977399</v>
      </c>
      <c r="O213" s="262">
        <f t="shared" si="51"/>
        <v>12063.397110817939</v>
      </c>
      <c r="P213" s="26">
        <v>2113.4492470656573</v>
      </c>
      <c r="Q213" s="40">
        <v>1147.7580326352386</v>
      </c>
      <c r="R213" s="40">
        <v>58.511362411713378</v>
      </c>
      <c r="S213" s="189">
        <f t="shared" si="46"/>
        <v>3261.2072797008959</v>
      </c>
      <c r="T213" s="276">
        <f t="shared" si="52"/>
        <v>0.35194268079166868</v>
      </c>
      <c r="U213" s="276">
        <f t="shared" si="47"/>
        <v>1.1355074771484481</v>
      </c>
      <c r="V213" s="174">
        <v>8.6</v>
      </c>
      <c r="W213" s="180">
        <v>-37.117369560351669</v>
      </c>
      <c r="X213" s="180">
        <v>-75.740093495249511</v>
      </c>
      <c r="Y213" s="180">
        <v>-81.359878491162391</v>
      </c>
      <c r="Z213" s="18">
        <v>184.58441010546971</v>
      </c>
      <c r="AA213" s="247">
        <v>235.76973755212165</v>
      </c>
      <c r="AB213" s="32">
        <v>179.37745438501278</v>
      </c>
      <c r="AC213" s="284">
        <f t="shared" si="53"/>
        <v>-0.20692327075109207</v>
      </c>
      <c r="AD213" s="284">
        <f t="shared" si="54"/>
        <v>-0.42223864618282647</v>
      </c>
      <c r="AE213" s="284">
        <f t="shared" si="55"/>
        <v>-0.45356802932732504</v>
      </c>
      <c r="AF213" s="284">
        <f t="shared" si="56"/>
        <v>1.0290279273853491</v>
      </c>
      <c r="AG213" s="284">
        <f t="shared" si="57"/>
        <v>1.3143777648113426</v>
      </c>
    </row>
    <row r="214" spans="1:33">
      <c r="A214" s="10">
        <v>638</v>
      </c>
      <c r="B214" s="177">
        <v>32</v>
      </c>
      <c r="C214" s="181" t="s">
        <v>508</v>
      </c>
      <c r="D214" s="32">
        <v>51232</v>
      </c>
      <c r="E214" s="17">
        <v>9062</v>
      </c>
      <c r="F214" s="264">
        <f t="shared" si="48"/>
        <v>0.17688163647720176</v>
      </c>
      <c r="G214" s="189">
        <v>52260</v>
      </c>
      <c r="H214" s="189">
        <v>7931</v>
      </c>
      <c r="I214" s="265">
        <f t="shared" si="49"/>
        <v>0.15176042862610026</v>
      </c>
      <c r="J214" s="254">
        <f t="shared" si="50"/>
        <v>-0.12480688589715294</v>
      </c>
      <c r="K214" s="17">
        <v>3129.2059673641484</v>
      </c>
      <c r="L214" s="17">
        <v>3153.0246823010598</v>
      </c>
      <c r="M214" s="32">
        <v>2444.3688124609621</v>
      </c>
      <c r="N214" s="16">
        <v>0.78114666722304282</v>
      </c>
      <c r="O214" s="262">
        <f t="shared" si="51"/>
        <v>13819.234495696315</v>
      </c>
      <c r="P214" s="26">
        <v>2754.1917439910007</v>
      </c>
      <c r="Q214" s="40">
        <v>902.04256997477057</v>
      </c>
      <c r="R214" s="40">
        <v>332.97108101633592</v>
      </c>
      <c r="S214" s="189">
        <f t="shared" si="46"/>
        <v>3656.2343139657714</v>
      </c>
      <c r="T214" s="276">
        <f t="shared" si="52"/>
        <v>0.24671355622073385</v>
      </c>
      <c r="U214" s="276">
        <f t="shared" si="47"/>
        <v>1.1684223896088117</v>
      </c>
      <c r="V214" s="174">
        <v>7.1</v>
      </c>
      <c r="W214" s="180">
        <v>642.76034849172083</v>
      </c>
      <c r="X214" s="180">
        <v>522.85265600023502</v>
      </c>
      <c r="Y214" s="180">
        <v>577.14056349580335</v>
      </c>
      <c r="Z214" s="18">
        <v>848.06437948938162</v>
      </c>
      <c r="AA214" s="247">
        <v>414.27191774672082</v>
      </c>
      <c r="AB214" s="32">
        <v>255.28851100242886</v>
      </c>
      <c r="AC214" s="284">
        <f t="shared" si="53"/>
        <v>2.517780161621161</v>
      </c>
      <c r="AD214" s="284">
        <f t="shared" si="54"/>
        <v>2.0480853366537146</v>
      </c>
      <c r="AE214" s="284">
        <f t="shared" si="55"/>
        <v>2.2607384924201006</v>
      </c>
      <c r="AF214" s="284">
        <f t="shared" si="56"/>
        <v>3.3219841196900277</v>
      </c>
      <c r="AG214" s="284">
        <f t="shared" si="57"/>
        <v>1.6227597400291129</v>
      </c>
    </row>
    <row r="215" spans="1:33">
      <c r="A215" s="10">
        <v>678</v>
      </c>
      <c r="B215" s="176">
        <v>17</v>
      </c>
      <c r="C215" s="181" t="s">
        <v>225</v>
      </c>
      <c r="D215" s="32">
        <v>24073</v>
      </c>
      <c r="E215" s="17">
        <v>4456</v>
      </c>
      <c r="F215" s="264">
        <f t="shared" si="48"/>
        <v>0.18510364308561458</v>
      </c>
      <c r="G215" s="189">
        <v>21906</v>
      </c>
      <c r="H215" s="189">
        <v>3282</v>
      </c>
      <c r="I215" s="265">
        <f t="shared" si="49"/>
        <v>0.1498219665844974</v>
      </c>
      <c r="J215" s="254">
        <f t="shared" si="50"/>
        <v>-0.26346499102333931</v>
      </c>
      <c r="K215" s="17">
        <v>3106.3374294853156</v>
      </c>
      <c r="L215" s="17">
        <v>3256.8909899346918</v>
      </c>
      <c r="M215" s="32">
        <v>2288.434961159805</v>
      </c>
      <c r="N215" s="16">
        <v>0.73669876924445143</v>
      </c>
      <c r="O215" s="262">
        <f t="shared" si="51"/>
        <v>12362.99255385996</v>
      </c>
      <c r="P215" s="26">
        <v>2680.2358229869369</v>
      </c>
      <c r="Q215" s="40">
        <v>940.00318924787666</v>
      </c>
      <c r="R215" s="40">
        <v>29.38593800024784</v>
      </c>
      <c r="S215" s="189">
        <f t="shared" si="46"/>
        <v>3620.2390122348133</v>
      </c>
      <c r="T215" s="276">
        <f t="shared" si="52"/>
        <v>0.25965224563104256</v>
      </c>
      <c r="U215" s="276">
        <f t="shared" si="47"/>
        <v>1.1654364969727855</v>
      </c>
      <c r="V215" s="174">
        <v>8.7999999999999989</v>
      </c>
      <c r="W215" s="180">
        <v>-303.83094322937444</v>
      </c>
      <c r="X215" s="180">
        <v>-340.76540589535733</v>
      </c>
      <c r="Y215" s="180">
        <v>-346.38519089127044</v>
      </c>
      <c r="Z215" s="18">
        <v>-230.38510198147301</v>
      </c>
      <c r="AA215" s="247">
        <v>382.47470776388485</v>
      </c>
      <c r="AB215" s="32">
        <v>199.87188781987152</v>
      </c>
      <c r="AC215" s="284">
        <f t="shared" si="53"/>
        <v>-1.5201284509965347</v>
      </c>
      <c r="AD215" s="284">
        <f t="shared" si="54"/>
        <v>-1.7049191340127923</v>
      </c>
      <c r="AE215" s="284">
        <f t="shared" si="55"/>
        <v>-1.7330360696019422</v>
      </c>
      <c r="AF215" s="284">
        <f t="shared" si="56"/>
        <v>-1.1526638613085027</v>
      </c>
      <c r="AG215" s="284">
        <f t="shared" si="57"/>
        <v>1.9135993157205708</v>
      </c>
    </row>
    <row r="216" spans="1:33">
      <c r="A216" s="10">
        <v>680</v>
      </c>
      <c r="B216" s="176">
        <v>2</v>
      </c>
      <c r="C216" s="181" t="s">
        <v>509</v>
      </c>
      <c r="D216" s="32">
        <v>24942</v>
      </c>
      <c r="E216" s="17">
        <v>4129</v>
      </c>
      <c r="F216" s="264">
        <f t="shared" si="48"/>
        <v>0.16554406222436052</v>
      </c>
      <c r="G216" s="189">
        <v>24919</v>
      </c>
      <c r="H216" s="189">
        <v>3719</v>
      </c>
      <c r="I216" s="265">
        <f t="shared" si="49"/>
        <v>0.14924354909908102</v>
      </c>
      <c r="J216" s="254">
        <f t="shared" si="50"/>
        <v>-9.9297650762896539E-2</v>
      </c>
      <c r="K216" s="17">
        <v>2321.1103588324909</v>
      </c>
      <c r="L216" s="17">
        <v>2407.2915004676634</v>
      </c>
      <c r="M216" s="32">
        <v>1970.5631597305751</v>
      </c>
      <c r="N216" s="16">
        <v>0.84897435067316673</v>
      </c>
      <c r="O216" s="262">
        <f t="shared" si="51"/>
        <v>11903.55687333495</v>
      </c>
      <c r="P216" s="26">
        <v>2414.2673488176247</v>
      </c>
      <c r="Q216" s="40">
        <v>546.45629056696009</v>
      </c>
      <c r="R216" s="40">
        <v>4.3095051411838554</v>
      </c>
      <c r="S216" s="189">
        <f t="shared" si="46"/>
        <v>2960.7236393845847</v>
      </c>
      <c r="T216" s="276">
        <f t="shared" si="52"/>
        <v>0.1845684897090045</v>
      </c>
      <c r="U216" s="276">
        <f t="shared" si="47"/>
        <v>1.2755634940485194</v>
      </c>
      <c r="V216" s="174">
        <v>7.6</v>
      </c>
      <c r="W216" s="180">
        <v>199.64827571509858</v>
      </c>
      <c r="X216" s="180">
        <v>156.48834128754675</v>
      </c>
      <c r="Y216" s="180">
        <v>150.86855629163378</v>
      </c>
      <c r="Z216" s="18">
        <v>223.19690722476145</v>
      </c>
      <c r="AA216" s="247">
        <v>434.81631224440707</v>
      </c>
      <c r="AB216" s="32">
        <v>240.4998073399058</v>
      </c>
      <c r="AC216" s="284">
        <f t="shared" si="53"/>
        <v>0.8301390255707336</v>
      </c>
      <c r="AD216" s="284">
        <f t="shared" si="54"/>
        <v>0.65067969500024148</v>
      </c>
      <c r="AE216" s="284">
        <f t="shared" si="55"/>
        <v>0.62731258690118863</v>
      </c>
      <c r="AF216" s="284">
        <f t="shared" si="56"/>
        <v>0.92805441174142134</v>
      </c>
      <c r="AG216" s="284">
        <f t="shared" si="57"/>
        <v>1.8079694826111348</v>
      </c>
    </row>
    <row r="217" spans="1:33">
      <c r="A217" s="10">
        <v>681</v>
      </c>
      <c r="B217" s="176">
        <v>10</v>
      </c>
      <c r="C217" s="181" t="s">
        <v>510</v>
      </c>
      <c r="D217" s="32">
        <v>3308</v>
      </c>
      <c r="E217" s="17">
        <v>405</v>
      </c>
      <c r="F217" s="264">
        <f t="shared" si="48"/>
        <v>0.12243047158403869</v>
      </c>
      <c r="G217" s="189">
        <v>2704</v>
      </c>
      <c r="H217" s="189">
        <v>287</v>
      </c>
      <c r="I217" s="265">
        <f t="shared" si="49"/>
        <v>0.10613905325443787</v>
      </c>
      <c r="J217" s="254">
        <f t="shared" si="50"/>
        <v>-0.29135802469135808</v>
      </c>
      <c r="K217" s="17">
        <v>2767.7161094316798</v>
      </c>
      <c r="L217" s="17">
        <v>2709.8694308208733</v>
      </c>
      <c r="M217" s="32">
        <v>2043.5499032648124</v>
      </c>
      <c r="N217" s="16">
        <v>0.73835242577839133</v>
      </c>
      <c r="O217" s="262">
        <f t="shared" si="51"/>
        <v>16691.513777777775</v>
      </c>
      <c r="P217" s="26">
        <v>2347.8192539466313</v>
      </c>
      <c r="Q217" s="40">
        <v>779.92250569129237</v>
      </c>
      <c r="R217" s="40">
        <v>132.22329335153015</v>
      </c>
      <c r="S217" s="189">
        <f t="shared" si="46"/>
        <v>3127.7417596379237</v>
      </c>
      <c r="T217" s="276">
        <f t="shared" si="52"/>
        <v>0.24935642569851368</v>
      </c>
      <c r="U217" s="276">
        <f t="shared" si="47"/>
        <v>1.1300804114191363</v>
      </c>
      <c r="V217" s="174">
        <v>9.4</v>
      </c>
      <c r="W217" s="180">
        <v>269.59667550820291</v>
      </c>
      <c r="X217" s="180">
        <v>168.48449128924193</v>
      </c>
      <c r="Y217" s="180">
        <v>203.97689051228548</v>
      </c>
      <c r="Z217" s="18">
        <v>304.7315084643289</v>
      </c>
      <c r="AA217" s="247">
        <v>208.42651753325273</v>
      </c>
      <c r="AB217" s="32">
        <v>165.13256080294676</v>
      </c>
      <c r="AC217" s="284">
        <f t="shared" si="53"/>
        <v>1.632607610499746</v>
      </c>
      <c r="AD217" s="284">
        <f t="shared" si="54"/>
        <v>1.0202984224915828</v>
      </c>
      <c r="AE217" s="284">
        <f t="shared" si="55"/>
        <v>1.2352311955949851</v>
      </c>
      <c r="AF217" s="284">
        <f t="shared" si="56"/>
        <v>1.8453750549412604</v>
      </c>
      <c r="AG217" s="284">
        <f t="shared" si="57"/>
        <v>1.2621769838715746</v>
      </c>
    </row>
    <row r="218" spans="1:33">
      <c r="A218" s="10">
        <v>683</v>
      </c>
      <c r="B218" s="176">
        <v>19</v>
      </c>
      <c r="C218" s="181" t="s">
        <v>511</v>
      </c>
      <c r="D218" s="32">
        <v>3618</v>
      </c>
      <c r="E218" s="17">
        <v>660</v>
      </c>
      <c r="F218" s="264">
        <f t="shared" si="48"/>
        <v>0.1824212271973466</v>
      </c>
      <c r="G218" s="189">
        <v>3015</v>
      </c>
      <c r="H218" s="189">
        <v>442</v>
      </c>
      <c r="I218" s="265">
        <f t="shared" si="49"/>
        <v>0.14660033167495853</v>
      </c>
      <c r="J218" s="254">
        <f t="shared" si="50"/>
        <v>-0.33030303030303032</v>
      </c>
      <c r="K218" s="17">
        <v>3691.6800110558333</v>
      </c>
      <c r="L218" s="17">
        <v>3525.851870861195</v>
      </c>
      <c r="M218" s="32">
        <v>2780.328410724157</v>
      </c>
      <c r="N218" s="16">
        <v>0.75313364170178265</v>
      </c>
      <c r="O218" s="262">
        <f t="shared" si="51"/>
        <v>15241.254833333332</v>
      </c>
      <c r="P218" s="26">
        <v>1596.47310978516</v>
      </c>
      <c r="Q218" s="40">
        <v>2324.8827064342177</v>
      </c>
      <c r="R218" s="40">
        <v>-52.175095749446072</v>
      </c>
      <c r="S218" s="189">
        <f t="shared" si="46"/>
        <v>3921.3558162193776</v>
      </c>
      <c r="T218" s="276">
        <f t="shared" si="52"/>
        <v>0.5928772637305999</v>
      </c>
      <c r="U218" s="276">
        <f t="shared" si="47"/>
        <v>1.0622144401670004</v>
      </c>
      <c r="V218" s="174">
        <v>7.1</v>
      </c>
      <c r="W218" s="180">
        <v>175.97499894853445</v>
      </c>
      <c r="X218" s="180">
        <v>122.02335776452536</v>
      </c>
      <c r="Y218" s="180">
        <v>116.40357276861255</v>
      </c>
      <c r="Z218" s="18">
        <v>178.23740464344942</v>
      </c>
      <c r="AA218" s="247">
        <v>-221.02440851299062</v>
      </c>
      <c r="AB218" s="32">
        <v>156.01772641714351</v>
      </c>
      <c r="AC218" s="284">
        <f t="shared" si="53"/>
        <v>1.1279166988886336</v>
      </c>
      <c r="AD218" s="284">
        <f t="shared" si="54"/>
        <v>0.7821121392211059</v>
      </c>
      <c r="AE218" s="284">
        <f t="shared" si="55"/>
        <v>0.74609196943035261</v>
      </c>
      <c r="AF218" s="284">
        <f t="shared" si="56"/>
        <v>1.142417651741042</v>
      </c>
      <c r="AG218" s="284">
        <f t="shared" si="57"/>
        <v>-1.4166621549274421</v>
      </c>
    </row>
    <row r="219" spans="1:33">
      <c r="A219" s="12">
        <v>684</v>
      </c>
      <c r="B219" s="176">
        <v>4</v>
      </c>
      <c r="C219" s="182" t="s">
        <v>512</v>
      </c>
      <c r="D219" s="32">
        <v>38667</v>
      </c>
      <c r="E219" s="17">
        <v>5739</v>
      </c>
      <c r="F219" s="264">
        <f t="shared" si="48"/>
        <v>0.14842113430056639</v>
      </c>
      <c r="G219" s="189">
        <v>36963</v>
      </c>
      <c r="H219" s="189">
        <v>4881</v>
      </c>
      <c r="I219" s="265">
        <f t="shared" si="49"/>
        <v>0.13205096988880774</v>
      </c>
      <c r="J219" s="254">
        <f t="shared" si="50"/>
        <v>-0.14950339780449551</v>
      </c>
      <c r="K219" s="17">
        <v>2600.1308053378834</v>
      </c>
      <c r="L219" s="17">
        <v>2644.7827928067632</v>
      </c>
      <c r="M219" s="32">
        <v>2262.6869940776369</v>
      </c>
      <c r="N219" s="16">
        <v>0.87022044792227438</v>
      </c>
      <c r="O219" s="262">
        <f t="shared" si="51"/>
        <v>15245.045826799091</v>
      </c>
      <c r="P219" s="26">
        <v>2523.0152871499208</v>
      </c>
      <c r="Q219" s="40">
        <v>270.67043275055647</v>
      </c>
      <c r="R219" s="40">
        <v>-43.408357289573786</v>
      </c>
      <c r="S219" s="189">
        <f t="shared" si="46"/>
        <v>2793.6857199004771</v>
      </c>
      <c r="T219" s="276">
        <f t="shared" si="52"/>
        <v>9.6886500447229587E-2</v>
      </c>
      <c r="U219" s="276">
        <f t="shared" si="47"/>
        <v>1.074440452828465</v>
      </c>
      <c r="V219" s="174">
        <v>7.9</v>
      </c>
      <c r="W219" s="180">
        <v>-54.025451968115895</v>
      </c>
      <c r="X219" s="180">
        <v>-89.423182344800892</v>
      </c>
      <c r="Y219" s="180">
        <v>-95.0429673407141</v>
      </c>
      <c r="Z219" s="18">
        <v>158.71205213748158</v>
      </c>
      <c r="AA219" s="247">
        <v>360.43490857837429</v>
      </c>
      <c r="AB219" s="32">
        <v>230.89200736879491</v>
      </c>
      <c r="AC219" s="284">
        <f t="shared" si="53"/>
        <v>-0.23398580394263332</v>
      </c>
      <c r="AD219" s="284">
        <f t="shared" si="54"/>
        <v>-0.38729440383775904</v>
      </c>
      <c r="AE219" s="284">
        <f t="shared" si="55"/>
        <v>-0.41163385612090775</v>
      </c>
      <c r="AF219" s="284">
        <f t="shared" si="56"/>
        <v>0.68738651435420595</v>
      </c>
      <c r="AG219" s="284">
        <f t="shared" si="57"/>
        <v>1.5610540732259541</v>
      </c>
    </row>
    <row r="220" spans="1:33">
      <c r="A220" s="10">
        <v>686</v>
      </c>
      <c r="B220" s="176">
        <v>11</v>
      </c>
      <c r="C220" s="181" t="s">
        <v>513</v>
      </c>
      <c r="D220" s="32">
        <v>2964</v>
      </c>
      <c r="E220" s="17">
        <v>360</v>
      </c>
      <c r="F220" s="264">
        <f t="shared" si="48"/>
        <v>0.1214574898785425</v>
      </c>
      <c r="G220" s="189">
        <v>2548</v>
      </c>
      <c r="H220" s="189">
        <v>260</v>
      </c>
      <c r="I220" s="265">
        <f t="shared" si="49"/>
        <v>0.10204081632653061</v>
      </c>
      <c r="J220" s="254">
        <f t="shared" si="50"/>
        <v>-0.27777777777777779</v>
      </c>
      <c r="K220" s="17">
        <v>2933.3865856950069</v>
      </c>
      <c r="L220" s="17">
        <v>2867.1855390862984</v>
      </c>
      <c r="M220" s="32">
        <v>2227.6302125506072</v>
      </c>
      <c r="N220" s="16">
        <v>0.75940560423024328</v>
      </c>
      <c r="O220" s="262">
        <f t="shared" si="51"/>
        <v>18340.822083333333</v>
      </c>
      <c r="P220" s="26">
        <v>2290.1765147160245</v>
      </c>
      <c r="Q220" s="40">
        <v>794.74442624615438</v>
      </c>
      <c r="R220" s="40">
        <v>-192.57130662489598</v>
      </c>
      <c r="S220" s="189">
        <f t="shared" si="46"/>
        <v>3084.920940962179</v>
      </c>
      <c r="T220" s="276">
        <f t="shared" si="52"/>
        <v>0.25762229938971326</v>
      </c>
      <c r="U220" s="276">
        <f t="shared" si="47"/>
        <v>1.0516585014761255</v>
      </c>
      <c r="V220" s="174">
        <v>9.9</v>
      </c>
      <c r="W220" s="180">
        <v>227.47714618264413</v>
      </c>
      <c r="X220" s="180">
        <v>318.59026127551743</v>
      </c>
      <c r="Y220" s="180">
        <v>281.85736118672668</v>
      </c>
      <c r="Z220" s="18">
        <v>142.23734817813767</v>
      </c>
      <c r="AA220" s="247">
        <v>32.747240215924428</v>
      </c>
      <c r="AB220" s="32">
        <v>162.61822192062283</v>
      </c>
      <c r="AC220" s="284">
        <f t="shared" si="53"/>
        <v>1.3988416765107679</v>
      </c>
      <c r="AD220" s="284">
        <f t="shared" si="54"/>
        <v>1.9591301485944648</v>
      </c>
      <c r="AE220" s="284">
        <f t="shared" si="55"/>
        <v>1.7332458678850076</v>
      </c>
      <c r="AF220" s="284">
        <f t="shared" si="56"/>
        <v>0.87467041822389702</v>
      </c>
      <c r="AG220" s="284">
        <f t="shared" si="57"/>
        <v>0.20137497402910359</v>
      </c>
    </row>
    <row r="221" spans="1:33">
      <c r="A221" s="10">
        <v>687</v>
      </c>
      <c r="B221" s="176">
        <v>11</v>
      </c>
      <c r="C221" s="181" t="s">
        <v>514</v>
      </c>
      <c r="D221" s="32">
        <v>1477</v>
      </c>
      <c r="E221" s="17">
        <v>154</v>
      </c>
      <c r="F221" s="264">
        <f t="shared" si="48"/>
        <v>0.10426540284360189</v>
      </c>
      <c r="G221" s="189">
        <v>1232</v>
      </c>
      <c r="H221" s="189">
        <v>114</v>
      </c>
      <c r="I221" s="265">
        <f t="shared" si="49"/>
        <v>9.2532467532467536E-2</v>
      </c>
      <c r="J221" s="254">
        <f t="shared" si="50"/>
        <v>-0.25974025974025972</v>
      </c>
      <c r="K221" s="17">
        <v>2960.9828842247789</v>
      </c>
      <c r="L221" s="17">
        <v>3064.2521642260594</v>
      </c>
      <c r="M221" s="32">
        <v>1912.2830941096818</v>
      </c>
      <c r="N221" s="16">
        <v>0.64582713540755254</v>
      </c>
      <c r="O221" s="262">
        <f t="shared" si="51"/>
        <v>18340.533311688312</v>
      </c>
      <c r="P221" s="26">
        <v>2322.0458163443718</v>
      </c>
      <c r="Q221" s="40">
        <v>1029.7890887855406</v>
      </c>
      <c r="R221" s="40">
        <v>-60.335860290064844</v>
      </c>
      <c r="S221" s="189">
        <f t="shared" si="46"/>
        <v>3351.8349051299124</v>
      </c>
      <c r="T221" s="276">
        <f t="shared" si="52"/>
        <v>0.30723144723192369</v>
      </c>
      <c r="U221" s="276">
        <f t="shared" si="47"/>
        <v>1.1320007700778936</v>
      </c>
      <c r="V221" s="174">
        <v>9.4</v>
      </c>
      <c r="W221" s="180">
        <v>534.00507483441447</v>
      </c>
      <c r="X221" s="180">
        <v>608.86702178337669</v>
      </c>
      <c r="Y221" s="180">
        <v>588.38528983849699</v>
      </c>
      <c r="Z221" s="18">
        <v>812.0181584292485</v>
      </c>
      <c r="AA221" s="247">
        <v>13.58891672308734</v>
      </c>
      <c r="AB221" s="32">
        <v>136.25892958931053</v>
      </c>
      <c r="AC221" s="284">
        <f t="shared" si="53"/>
        <v>3.9190464540116792</v>
      </c>
      <c r="AD221" s="284">
        <f t="shared" si="54"/>
        <v>4.4684559288593011</v>
      </c>
      <c r="AE221" s="284">
        <f t="shared" si="55"/>
        <v>4.3181411421028484</v>
      </c>
      <c r="AF221" s="284">
        <f t="shared" si="56"/>
        <v>5.9593757332213118</v>
      </c>
      <c r="AG221" s="284">
        <f t="shared" si="57"/>
        <v>9.9728632567750539E-2</v>
      </c>
    </row>
    <row r="222" spans="1:33">
      <c r="A222" s="10">
        <v>689</v>
      </c>
      <c r="B222" s="176">
        <v>9</v>
      </c>
      <c r="C222" s="181" t="s">
        <v>515</v>
      </c>
      <c r="D222" s="32">
        <v>3093</v>
      </c>
      <c r="E222" s="17">
        <v>295</v>
      </c>
      <c r="F222" s="264">
        <f t="shared" si="48"/>
        <v>9.5376656967345624E-2</v>
      </c>
      <c r="G222" s="189">
        <v>2427</v>
      </c>
      <c r="H222" s="189">
        <v>193</v>
      </c>
      <c r="I222" s="265">
        <f t="shared" si="49"/>
        <v>7.9522043675319329E-2</v>
      </c>
      <c r="J222" s="254">
        <f t="shared" si="50"/>
        <v>-0.34576271186440677</v>
      </c>
      <c r="K222" s="17">
        <v>2780.1033010022629</v>
      </c>
      <c r="L222" s="17">
        <v>2882.2132612173946</v>
      </c>
      <c r="M222" s="32">
        <v>1872.2229485935986</v>
      </c>
      <c r="N222" s="16">
        <v>0.67343646832066928</v>
      </c>
      <c r="O222" s="262">
        <f t="shared" si="51"/>
        <v>19629.781627118646</v>
      </c>
      <c r="P222" s="26">
        <v>2349.5502670438395</v>
      </c>
      <c r="Q222" s="40">
        <v>712.61602326561422</v>
      </c>
      <c r="R222" s="40">
        <v>702.06868760201814</v>
      </c>
      <c r="S222" s="189">
        <f t="shared" si="46"/>
        <v>3062.1662903094539</v>
      </c>
      <c r="T222" s="276">
        <f t="shared" si="52"/>
        <v>0.23271630463726359</v>
      </c>
      <c r="U222" s="276">
        <f t="shared" si="47"/>
        <v>1.1014577369141296</v>
      </c>
      <c r="V222" s="174">
        <v>8.3000000000000007</v>
      </c>
      <c r="W222" s="180">
        <v>236.95164273751644</v>
      </c>
      <c r="X222" s="180">
        <v>-76.343483205684763</v>
      </c>
      <c r="Y222" s="180">
        <v>171.33185774159895</v>
      </c>
      <c r="Z222" s="18">
        <v>191.57030067895246</v>
      </c>
      <c r="AA222" s="247">
        <v>783.46738764953113</v>
      </c>
      <c r="AB222" s="32">
        <v>189.2909289764716</v>
      </c>
      <c r="AC222" s="284">
        <f t="shared" si="53"/>
        <v>1.2517855135412692</v>
      </c>
      <c r="AD222" s="284">
        <f t="shared" si="54"/>
        <v>-0.40331295122532823</v>
      </c>
      <c r="AE222" s="284">
        <f t="shared" si="55"/>
        <v>0.90512450157025259</v>
      </c>
      <c r="AF222" s="284">
        <f t="shared" si="56"/>
        <v>1.0120416319725716</v>
      </c>
      <c r="AG222" s="284">
        <f t="shared" si="57"/>
        <v>4.1389589658937869</v>
      </c>
    </row>
    <row r="223" spans="1:33">
      <c r="A223" s="10">
        <v>691</v>
      </c>
      <c r="B223" s="176">
        <v>17</v>
      </c>
      <c r="C223" s="181" t="s">
        <v>516</v>
      </c>
      <c r="D223" s="32">
        <v>2636</v>
      </c>
      <c r="E223" s="17">
        <v>520</v>
      </c>
      <c r="F223" s="264">
        <f t="shared" si="48"/>
        <v>0.19726858877086495</v>
      </c>
      <c r="G223" s="189">
        <v>2320</v>
      </c>
      <c r="H223" s="189">
        <v>418</v>
      </c>
      <c r="I223" s="265">
        <f t="shared" si="49"/>
        <v>0.18017241379310345</v>
      </c>
      <c r="J223" s="254">
        <f t="shared" si="50"/>
        <v>-0.19615384615384612</v>
      </c>
      <c r="K223" s="17">
        <v>3112.2753755690437</v>
      </c>
      <c r="L223" s="17">
        <v>3081.7638779545546</v>
      </c>
      <c r="M223" s="32">
        <v>2381.337549317147</v>
      </c>
      <c r="N223" s="16">
        <v>0.76514358851737108</v>
      </c>
      <c r="O223" s="262">
        <f t="shared" si="51"/>
        <v>12071.549576923077</v>
      </c>
      <c r="P223" s="26">
        <v>1996.5005470638266</v>
      </c>
      <c r="Q223" s="40">
        <v>1776.711787354013</v>
      </c>
      <c r="R223" s="40">
        <v>151.26360772241827</v>
      </c>
      <c r="S223" s="189">
        <f t="shared" si="46"/>
        <v>3773.2123344178399</v>
      </c>
      <c r="T223" s="276">
        <f t="shared" si="52"/>
        <v>0.4708751137982638</v>
      </c>
      <c r="U223" s="276">
        <f t="shared" si="47"/>
        <v>1.2123645497558042</v>
      </c>
      <c r="V223" s="174">
        <v>9.9</v>
      </c>
      <c r="W223" s="180">
        <v>262.08252972982859</v>
      </c>
      <c r="X223" s="180">
        <v>245.37645276268867</v>
      </c>
      <c r="Y223" s="180">
        <v>239.75666776677545</v>
      </c>
      <c r="Z223" s="18">
        <v>207.98144916540213</v>
      </c>
      <c r="AA223" s="247">
        <v>634.79773520485583</v>
      </c>
      <c r="AB223" s="32">
        <v>157.48062564022155</v>
      </c>
      <c r="AC223" s="284">
        <f t="shared" si="53"/>
        <v>1.6642207805840152</v>
      </c>
      <c r="AD223" s="284">
        <f t="shared" si="54"/>
        <v>1.5581374011256022</v>
      </c>
      <c r="AE223" s="284">
        <f t="shared" si="55"/>
        <v>1.5224518368025843</v>
      </c>
      <c r="AF223" s="284">
        <f t="shared" si="56"/>
        <v>1.3206795967432476</v>
      </c>
      <c r="AG223" s="284">
        <f t="shared" si="57"/>
        <v>4.0309576662154463</v>
      </c>
    </row>
    <row r="224" spans="1:33">
      <c r="A224" s="10">
        <v>694</v>
      </c>
      <c r="B224" s="176">
        <v>5</v>
      </c>
      <c r="C224" s="181" t="s">
        <v>517</v>
      </c>
      <c r="D224" s="32">
        <v>28349</v>
      </c>
      <c r="E224" s="17">
        <v>4532</v>
      </c>
      <c r="F224" s="264">
        <f t="shared" si="48"/>
        <v>0.15986454548661327</v>
      </c>
      <c r="G224" s="189">
        <v>27495</v>
      </c>
      <c r="H224" s="189">
        <v>3454</v>
      </c>
      <c r="I224" s="265">
        <f t="shared" si="49"/>
        <v>0.12562284051645753</v>
      </c>
      <c r="J224" s="254">
        <f t="shared" si="50"/>
        <v>-0.23786407766990292</v>
      </c>
      <c r="K224" s="17">
        <v>2397.3482383858341</v>
      </c>
      <c r="L224" s="17">
        <v>2454.5602017134861</v>
      </c>
      <c r="M224" s="32">
        <v>2136.8064873540511</v>
      </c>
      <c r="N224" s="16">
        <v>0.89132085741235112</v>
      </c>
      <c r="O224" s="262">
        <f t="shared" si="51"/>
        <v>13366.356379082081</v>
      </c>
      <c r="P224" s="26">
        <v>2577.2754257348524</v>
      </c>
      <c r="Q224" s="40">
        <v>283.91857222679761</v>
      </c>
      <c r="R224" s="40">
        <v>-105.95398951522904</v>
      </c>
      <c r="S224" s="189">
        <f t="shared" si="46"/>
        <v>2861.19399796165</v>
      </c>
      <c r="T224" s="276">
        <f t="shared" si="52"/>
        <v>9.9230800997438376E-2</v>
      </c>
      <c r="U224" s="276">
        <f t="shared" si="47"/>
        <v>1.1934828458163964</v>
      </c>
      <c r="V224" s="174">
        <v>7.9</v>
      </c>
      <c r="W224" s="180">
        <v>231.0319623120912</v>
      </c>
      <c r="X224" s="180">
        <v>214.59301762967749</v>
      </c>
      <c r="Y224" s="180">
        <v>208.97323263376424</v>
      </c>
      <c r="Z224" s="18">
        <v>276.17943560619426</v>
      </c>
      <c r="AA224" s="247">
        <v>444.58217362164447</v>
      </c>
      <c r="AB224" s="32">
        <v>228.38799155076794</v>
      </c>
      <c r="AC224" s="284">
        <f t="shared" si="53"/>
        <v>1.0115766627806067</v>
      </c>
      <c r="AD224" s="284">
        <f t="shared" si="54"/>
        <v>0.93959851467048794</v>
      </c>
      <c r="AE224" s="284">
        <f t="shared" si="55"/>
        <v>0.9149922078425563</v>
      </c>
      <c r="AF224" s="284">
        <f t="shared" si="56"/>
        <v>1.2092555030188741</v>
      </c>
      <c r="AG224" s="284">
        <f t="shared" si="57"/>
        <v>1.946609235463324</v>
      </c>
    </row>
    <row r="225" spans="1:33">
      <c r="A225" s="10">
        <v>697</v>
      </c>
      <c r="B225" s="176">
        <v>18</v>
      </c>
      <c r="C225" s="181" t="s">
        <v>518</v>
      </c>
      <c r="D225" s="32">
        <v>1174</v>
      </c>
      <c r="E225" s="17">
        <v>130</v>
      </c>
      <c r="F225" s="264">
        <f t="shared" si="48"/>
        <v>0.11073253833049404</v>
      </c>
      <c r="G225" s="189">
        <v>1095</v>
      </c>
      <c r="H225" s="189">
        <v>113</v>
      </c>
      <c r="I225" s="265">
        <f t="shared" si="49"/>
        <v>0.10319634703196347</v>
      </c>
      <c r="J225" s="254">
        <f t="shared" si="50"/>
        <v>-0.13076923076923075</v>
      </c>
      <c r="K225" s="17">
        <v>3258.2645144804101</v>
      </c>
      <c r="L225" s="17">
        <v>2987.6240873418319</v>
      </c>
      <c r="M225" s="32">
        <v>2140.726405451448</v>
      </c>
      <c r="N225" s="16">
        <v>0.65701430805805094</v>
      </c>
      <c r="O225" s="262">
        <f t="shared" si="51"/>
        <v>19332.406153846154</v>
      </c>
      <c r="P225" s="26">
        <v>2654.3224640687604</v>
      </c>
      <c r="Q225" s="40">
        <v>627.91062561578292</v>
      </c>
      <c r="R225" s="40">
        <v>-219.32902720593714</v>
      </c>
      <c r="S225" s="189">
        <f t="shared" si="46"/>
        <v>3282.2330896845433</v>
      </c>
      <c r="T225" s="276">
        <f t="shared" si="52"/>
        <v>0.19130592144390685</v>
      </c>
      <c r="U225" s="276">
        <f t="shared" si="47"/>
        <v>1.0073562398318527</v>
      </c>
      <c r="V225" s="174">
        <v>9.3000000000000007</v>
      </c>
      <c r="W225" s="180">
        <v>-15.885934055238657</v>
      </c>
      <c r="X225" s="180">
        <v>52.624807499670005</v>
      </c>
      <c r="Y225" s="180">
        <v>38.494280948843894</v>
      </c>
      <c r="Z225" s="18">
        <v>166.27856047700169</v>
      </c>
      <c r="AA225" s="247">
        <v>47.828202725724019</v>
      </c>
      <c r="AB225" s="32">
        <v>170.28917968108067</v>
      </c>
      <c r="AC225" s="284">
        <f t="shared" si="53"/>
        <v>-9.3287982742003908E-2</v>
      </c>
      <c r="AD225" s="284">
        <f t="shared" si="54"/>
        <v>0.30903201012669324</v>
      </c>
      <c r="AE225" s="284">
        <f t="shared" si="55"/>
        <v>0.22605241872053397</v>
      </c>
      <c r="AF225" s="284">
        <f t="shared" si="56"/>
        <v>0.97644818530695776</v>
      </c>
      <c r="AG225" s="284">
        <f t="shared" si="57"/>
        <v>0.28086460229180249</v>
      </c>
    </row>
    <row r="226" spans="1:33">
      <c r="A226" s="10">
        <v>698</v>
      </c>
      <c r="B226" s="176">
        <v>19</v>
      </c>
      <c r="C226" s="181" t="s">
        <v>519</v>
      </c>
      <c r="D226" s="32">
        <v>64535</v>
      </c>
      <c r="E226" s="17">
        <v>10989</v>
      </c>
      <c r="F226" s="264">
        <f t="shared" si="48"/>
        <v>0.17027969318974201</v>
      </c>
      <c r="G226" s="189">
        <v>66933</v>
      </c>
      <c r="H226" s="189">
        <v>10217</v>
      </c>
      <c r="I226" s="265">
        <f t="shared" si="49"/>
        <v>0.15264518249592876</v>
      </c>
      <c r="J226" s="254">
        <f t="shared" si="50"/>
        <v>-7.0252070252070253E-2</v>
      </c>
      <c r="K226" s="17">
        <v>2720.9259023785535</v>
      </c>
      <c r="L226" s="17">
        <v>2826.1751115031489</v>
      </c>
      <c r="M226" s="32">
        <v>2309.1454874099327</v>
      </c>
      <c r="N226" s="16">
        <v>0.84866165792730541</v>
      </c>
      <c r="O226" s="262">
        <f t="shared" si="51"/>
        <v>13560.897627627628</v>
      </c>
      <c r="P226" s="26">
        <v>2693.9035111466787</v>
      </c>
      <c r="Q226" s="40">
        <v>204.16075351848613</v>
      </c>
      <c r="R226" s="40">
        <v>-509.07836800093031</v>
      </c>
      <c r="S226" s="189">
        <f t="shared" si="46"/>
        <v>2898.064264665165</v>
      </c>
      <c r="T226" s="276">
        <f t="shared" si="52"/>
        <v>7.0447283039140732E-2</v>
      </c>
      <c r="U226" s="276">
        <f t="shared" si="47"/>
        <v>1.0651022367539529</v>
      </c>
      <c r="V226" s="174">
        <v>8.9</v>
      </c>
      <c r="W226" s="180">
        <v>15.521606079233674</v>
      </c>
      <c r="X226" s="180">
        <v>202.61794401775899</v>
      </c>
      <c r="Y226" s="180">
        <v>69.901821083316207</v>
      </c>
      <c r="Z226" s="18">
        <v>-48.454647710544663</v>
      </c>
      <c r="AA226" s="247">
        <v>473.0369817928256</v>
      </c>
      <c r="AB226" s="32">
        <v>219.12648510634759</v>
      </c>
      <c r="AC226" s="284">
        <f t="shared" si="53"/>
        <v>7.0834002889703859E-2</v>
      </c>
      <c r="AD226" s="284">
        <f t="shared" si="54"/>
        <v>0.9246620458472804</v>
      </c>
      <c r="AE226" s="284">
        <f t="shared" si="55"/>
        <v>0.31900215553309813</v>
      </c>
      <c r="AF226" s="284">
        <f t="shared" si="56"/>
        <v>-0.22112638591829009</v>
      </c>
      <c r="AG226" s="284">
        <f t="shared" si="57"/>
        <v>2.1587394219518869</v>
      </c>
    </row>
    <row r="227" spans="1:33">
      <c r="A227" s="10">
        <v>700</v>
      </c>
      <c r="B227" s="176">
        <v>9</v>
      </c>
      <c r="C227" s="181" t="s">
        <v>520</v>
      </c>
      <c r="D227" s="32">
        <v>4842</v>
      </c>
      <c r="E227" s="17">
        <v>603</v>
      </c>
      <c r="F227" s="264">
        <f t="shared" si="48"/>
        <v>0.12453531598513011</v>
      </c>
      <c r="G227" s="189">
        <v>4134</v>
      </c>
      <c r="H227" s="189">
        <v>415</v>
      </c>
      <c r="I227" s="265">
        <f t="shared" si="49"/>
        <v>0.10038703434929851</v>
      </c>
      <c r="J227" s="254">
        <f t="shared" si="50"/>
        <v>-0.3117744610281924</v>
      </c>
      <c r="K227" s="17">
        <v>2565.983351920695</v>
      </c>
      <c r="L227" s="17">
        <v>2490.1397889661002</v>
      </c>
      <c r="M227" s="32">
        <v>2063.4667823213549</v>
      </c>
      <c r="N227" s="16">
        <v>0.80416218631223957</v>
      </c>
      <c r="O227" s="262">
        <f t="shared" si="51"/>
        <v>16569.330281923714</v>
      </c>
      <c r="P227" s="26">
        <v>2485.10360579504</v>
      </c>
      <c r="Q227" s="40">
        <v>209.61019209042419</v>
      </c>
      <c r="R227" s="40">
        <v>105.99399192861873</v>
      </c>
      <c r="S227" s="189">
        <f t="shared" si="46"/>
        <v>2694.7137978854644</v>
      </c>
      <c r="T227" s="276">
        <f t="shared" si="52"/>
        <v>7.7785697410576518E-2</v>
      </c>
      <c r="U227" s="276">
        <f t="shared" si="47"/>
        <v>1.0501680752793707</v>
      </c>
      <c r="V227" s="174">
        <v>8.6</v>
      </c>
      <c r="W227" s="180">
        <v>-146.93073346530144</v>
      </c>
      <c r="X227" s="180">
        <v>-257.61830251131636</v>
      </c>
      <c r="Y227" s="180">
        <v>-212.55051846121887</v>
      </c>
      <c r="Z227" s="18">
        <v>-15.819799669558034</v>
      </c>
      <c r="AA227" s="247">
        <v>-236.0702106567534</v>
      </c>
      <c r="AB227" s="32">
        <v>206.48966023440298</v>
      </c>
      <c r="AC227" s="284">
        <f t="shared" si="53"/>
        <v>-0.71156460472891758</v>
      </c>
      <c r="AD227" s="284">
        <f t="shared" si="54"/>
        <v>-1.2476087287802844</v>
      </c>
      <c r="AE227" s="284">
        <f t="shared" si="55"/>
        <v>-1.0293518727278437</v>
      </c>
      <c r="AF227" s="284">
        <f t="shared" si="56"/>
        <v>-7.6613035498240972E-2</v>
      </c>
      <c r="AG227" s="284">
        <f t="shared" si="57"/>
        <v>-1.1432543905044503</v>
      </c>
    </row>
    <row r="228" spans="1:33">
      <c r="A228" s="10">
        <v>702</v>
      </c>
      <c r="B228" s="176">
        <v>6</v>
      </c>
      <c r="C228" s="181" t="s">
        <v>521</v>
      </c>
      <c r="D228" s="32">
        <v>4114</v>
      </c>
      <c r="E228" s="17">
        <v>467</v>
      </c>
      <c r="F228" s="264">
        <f t="shared" si="48"/>
        <v>0.11351482741857073</v>
      </c>
      <c r="G228" s="189">
        <v>3504</v>
      </c>
      <c r="H228" s="189">
        <v>339</v>
      </c>
      <c r="I228" s="265">
        <f t="shared" si="49"/>
        <v>9.6746575342465752E-2</v>
      </c>
      <c r="J228" s="254">
        <f t="shared" si="50"/>
        <v>-0.27408993576017127</v>
      </c>
      <c r="K228" s="17">
        <v>2770.9942950899349</v>
      </c>
      <c r="L228" s="17">
        <v>2922.3742193295884</v>
      </c>
      <c r="M228" s="32">
        <v>1658.0331599416627</v>
      </c>
      <c r="N228" s="16">
        <v>0.59835314813878027</v>
      </c>
      <c r="O228" s="262">
        <f t="shared" si="51"/>
        <v>14606.313533190578</v>
      </c>
      <c r="P228" s="26">
        <v>2537.7974284426327</v>
      </c>
      <c r="Q228" s="40">
        <v>448.91658458371774</v>
      </c>
      <c r="R228" s="40">
        <v>137.44476551139113</v>
      </c>
      <c r="S228" s="189">
        <f t="shared" si="46"/>
        <v>2986.7140130263506</v>
      </c>
      <c r="T228" s="276">
        <f t="shared" si="52"/>
        <v>0.1503045094460998</v>
      </c>
      <c r="U228" s="276">
        <f t="shared" si="47"/>
        <v>1.0778492104147095</v>
      </c>
      <c r="V228" s="174">
        <v>9.4</v>
      </c>
      <c r="W228" s="180">
        <v>-159.82348949621817</v>
      </c>
      <c r="X228" s="180">
        <v>-214.17644756646465</v>
      </c>
      <c r="Y228" s="180">
        <v>-219.79623256237755</v>
      </c>
      <c r="Z228" s="18">
        <v>-33.47083859990277</v>
      </c>
      <c r="AA228" s="247">
        <v>114.00464268351968</v>
      </c>
      <c r="AB228" s="32">
        <v>176.62275921329015</v>
      </c>
      <c r="AC228" s="284">
        <f t="shared" si="53"/>
        <v>-0.90488615514841364</v>
      </c>
      <c r="AD228" s="284">
        <f t="shared" si="54"/>
        <v>-1.2126208905378075</v>
      </c>
      <c r="AE228" s="284">
        <f t="shared" si="55"/>
        <v>-1.2444389021063305</v>
      </c>
      <c r="AF228" s="284">
        <f t="shared" si="56"/>
        <v>-0.18950467509956229</v>
      </c>
      <c r="AG228" s="284">
        <f t="shared" si="57"/>
        <v>0.64546971857600377</v>
      </c>
    </row>
    <row r="229" spans="1:33">
      <c r="A229" s="10">
        <v>704</v>
      </c>
      <c r="B229" s="176">
        <v>2</v>
      </c>
      <c r="C229" s="181" t="s">
        <v>522</v>
      </c>
      <c r="D229" s="32">
        <v>6428</v>
      </c>
      <c r="E229" s="17">
        <v>1377</v>
      </c>
      <c r="F229" s="264">
        <f t="shared" si="48"/>
        <v>0.2142190416925949</v>
      </c>
      <c r="G229" s="189">
        <v>6984</v>
      </c>
      <c r="H229" s="189">
        <v>1436</v>
      </c>
      <c r="I229" s="265">
        <f t="shared" si="49"/>
        <v>0.20561282932416952</v>
      </c>
      <c r="J229" s="254">
        <f t="shared" si="50"/>
        <v>4.2846768336964436E-2</v>
      </c>
      <c r="K229" s="17">
        <v>2597.1156113876796</v>
      </c>
      <c r="L229" s="17">
        <v>2582.9091531513918</v>
      </c>
      <c r="M229" s="32">
        <v>2214.430564716864</v>
      </c>
      <c r="N229" s="16">
        <v>0.85264997638424689</v>
      </c>
      <c r="O229" s="262">
        <f t="shared" si="51"/>
        <v>10337.22561365287</v>
      </c>
      <c r="P229" s="26">
        <v>2065.1317468553739</v>
      </c>
      <c r="Q229" s="40">
        <v>864.19353118691242</v>
      </c>
      <c r="R229" s="40">
        <v>115.21945455604869</v>
      </c>
      <c r="S229" s="189">
        <f t="shared" si="46"/>
        <v>2929.3252780422863</v>
      </c>
      <c r="T229" s="276">
        <f t="shared" si="52"/>
        <v>0.29501453377839498</v>
      </c>
      <c r="U229" s="276">
        <f t="shared" si="47"/>
        <v>1.1279148549251921</v>
      </c>
      <c r="V229" s="174">
        <v>7.1</v>
      </c>
      <c r="W229" s="180">
        <v>54.219866862459142</v>
      </c>
      <c r="X229" s="180">
        <v>11.584293715149864</v>
      </c>
      <c r="Y229" s="180">
        <v>5.9645087192370552</v>
      </c>
      <c r="Z229" s="18">
        <v>64.093352520224016</v>
      </c>
      <c r="AA229" s="247">
        <v>23.601267890479157</v>
      </c>
      <c r="AB229" s="32">
        <v>243.51010975653247</v>
      </c>
      <c r="AC229" s="284">
        <f t="shared" si="53"/>
        <v>0.22265961325658934</v>
      </c>
      <c r="AD229" s="284">
        <f t="shared" si="54"/>
        <v>4.7572126375911586E-2</v>
      </c>
      <c r="AE229" s="284">
        <f t="shared" si="55"/>
        <v>2.4493885388169389E-2</v>
      </c>
      <c r="AF229" s="284">
        <f t="shared" si="56"/>
        <v>0.26320612554569567</v>
      </c>
      <c r="AG229" s="284">
        <f t="shared" si="57"/>
        <v>9.6921100787463396E-2</v>
      </c>
    </row>
    <row r="230" spans="1:33">
      <c r="A230" s="10">
        <v>707</v>
      </c>
      <c r="B230" s="176">
        <v>12</v>
      </c>
      <c r="C230" s="181" t="s">
        <v>523</v>
      </c>
      <c r="D230" s="32">
        <v>1960</v>
      </c>
      <c r="E230" s="17">
        <v>163</v>
      </c>
      <c r="F230" s="264">
        <f t="shared" si="48"/>
        <v>8.3163265306122447E-2</v>
      </c>
      <c r="G230" s="189">
        <v>1674</v>
      </c>
      <c r="H230" s="189">
        <v>111</v>
      </c>
      <c r="I230" s="265">
        <f t="shared" si="49"/>
        <v>6.6308243727598568E-2</v>
      </c>
      <c r="J230" s="254">
        <f t="shared" si="50"/>
        <v>-0.31901840490797551</v>
      </c>
      <c r="K230" s="17">
        <v>1646.011744897959</v>
      </c>
      <c r="L230" s="17">
        <v>1425.498375065886</v>
      </c>
      <c r="M230" s="32">
        <v>1411.0155867346941</v>
      </c>
      <c r="N230" s="16">
        <v>0.85723300037702166</v>
      </c>
      <c r="O230" s="262">
        <f t="shared" si="51"/>
        <v>16966.81319018405</v>
      </c>
      <c r="P230" s="26">
        <v>1854.7150408022499</v>
      </c>
      <c r="Q230" s="40">
        <v>390.25186499379868</v>
      </c>
      <c r="R230" s="40">
        <v>-163.93725964797824</v>
      </c>
      <c r="S230" s="189">
        <f t="shared" si="46"/>
        <v>2244.9669057960486</v>
      </c>
      <c r="T230" s="276">
        <f t="shared" si="52"/>
        <v>0.17383412823870481</v>
      </c>
      <c r="U230" s="276">
        <f t="shared" si="47"/>
        <v>1.3638826774806643</v>
      </c>
      <c r="V230" s="174">
        <v>8.9000000000000021</v>
      </c>
      <c r="W230" s="180">
        <v>782.6391260608242</v>
      </c>
      <c r="X230" s="180">
        <v>773.32788611065735</v>
      </c>
      <c r="Y230" s="180">
        <v>767.70810111474407</v>
      </c>
      <c r="Z230" s="18">
        <v>834.96380102040814</v>
      </c>
      <c r="AA230" s="247">
        <v>335.80867346938777</v>
      </c>
      <c r="AB230" s="32">
        <v>145.10384322857513</v>
      </c>
      <c r="AC230" s="284">
        <f t="shared" si="53"/>
        <v>5.3936484978414407</v>
      </c>
      <c r="AD230" s="284">
        <f t="shared" si="54"/>
        <v>5.3294790055455046</v>
      </c>
      <c r="AE230" s="284">
        <f t="shared" si="55"/>
        <v>5.2907496040984272</v>
      </c>
      <c r="AF230" s="284">
        <f t="shared" si="56"/>
        <v>5.7542500766511724</v>
      </c>
      <c r="AG230" s="284">
        <f t="shared" si="57"/>
        <v>2.3142645018740438</v>
      </c>
    </row>
    <row r="231" spans="1:33">
      <c r="A231" s="10">
        <v>710</v>
      </c>
      <c r="B231" s="177">
        <v>34</v>
      </c>
      <c r="C231" s="181" t="s">
        <v>226</v>
      </c>
      <c r="D231" s="32">
        <v>27306</v>
      </c>
      <c r="E231" s="17">
        <v>4137</v>
      </c>
      <c r="F231" s="264">
        <f t="shared" si="48"/>
        <v>0.15150516370028566</v>
      </c>
      <c r="G231" s="189">
        <v>25756</v>
      </c>
      <c r="H231" s="189">
        <v>3296</v>
      </c>
      <c r="I231" s="265">
        <f t="shared" si="49"/>
        <v>0.12797018170523372</v>
      </c>
      <c r="J231" s="254">
        <f t="shared" si="50"/>
        <v>-0.20328740633309161</v>
      </c>
      <c r="K231" s="17">
        <v>2769.6348707243842</v>
      </c>
      <c r="L231" s="17">
        <v>2903.0759954157634</v>
      </c>
      <c r="M231" s="32">
        <v>2377.7232930491473</v>
      </c>
      <c r="N231" s="16">
        <v>0.85849702362653513</v>
      </c>
      <c r="O231" s="262">
        <f t="shared" si="51"/>
        <v>15694.00827652889</v>
      </c>
      <c r="P231" s="26">
        <v>2601.0370239451099</v>
      </c>
      <c r="Q231" s="40">
        <v>669.23919869243218</v>
      </c>
      <c r="R231" s="40">
        <v>-141.56778562568732</v>
      </c>
      <c r="S231" s="189">
        <f t="shared" si="46"/>
        <v>3270.2762226375421</v>
      </c>
      <c r="T231" s="276">
        <f t="shared" si="52"/>
        <v>0.20464301885566033</v>
      </c>
      <c r="U231" s="276">
        <f t="shared" si="47"/>
        <v>1.1807607772436146</v>
      </c>
      <c r="V231" s="174">
        <v>9.3000000000000007</v>
      </c>
      <c r="W231" s="180">
        <v>148.68094556955316</v>
      </c>
      <c r="X231" s="180">
        <v>149.9001766213083</v>
      </c>
      <c r="Y231" s="180">
        <v>144.2803916253952</v>
      </c>
      <c r="Z231" s="18">
        <v>134.32856075587785</v>
      </c>
      <c r="AA231" s="247">
        <v>469.30513440269539</v>
      </c>
      <c r="AB231" s="32">
        <v>215.70978218050831</v>
      </c>
      <c r="AC231" s="284">
        <f t="shared" si="53"/>
        <v>0.68926380652100105</v>
      </c>
      <c r="AD231" s="284">
        <f t="shared" si="54"/>
        <v>0.69491598900169582</v>
      </c>
      <c r="AE231" s="284">
        <f t="shared" si="55"/>
        <v>0.66886346167027222</v>
      </c>
      <c r="AF231" s="284">
        <f t="shared" si="56"/>
        <v>0.62272818320065904</v>
      </c>
      <c r="AG231" s="284">
        <f t="shared" si="57"/>
        <v>2.1756321371182681</v>
      </c>
    </row>
    <row r="232" spans="1:33">
      <c r="A232" s="10">
        <v>729</v>
      </c>
      <c r="B232" s="176">
        <v>13</v>
      </c>
      <c r="C232" s="181" t="s">
        <v>524</v>
      </c>
      <c r="D232" s="32">
        <v>8975</v>
      </c>
      <c r="E232" s="17">
        <v>1251</v>
      </c>
      <c r="F232" s="264">
        <f t="shared" si="48"/>
        <v>0.13938718662952645</v>
      </c>
      <c r="G232" s="189">
        <v>7812</v>
      </c>
      <c r="H232" s="189">
        <v>949</v>
      </c>
      <c r="I232" s="265">
        <f t="shared" si="49"/>
        <v>0.12147977470558116</v>
      </c>
      <c r="J232" s="254">
        <f t="shared" si="50"/>
        <v>-0.24140687450039966</v>
      </c>
      <c r="K232" s="17">
        <v>2619.1501225626735</v>
      </c>
      <c r="L232" s="17">
        <v>2615.1968134398721</v>
      </c>
      <c r="M232" s="32">
        <v>1974.8784646239558</v>
      </c>
      <c r="N232" s="16">
        <v>0.75401499425762641</v>
      </c>
      <c r="O232" s="262">
        <f t="shared" si="51"/>
        <v>14168.292741806557</v>
      </c>
      <c r="P232" s="26">
        <v>2149.6991659416954</v>
      </c>
      <c r="Q232" s="40">
        <v>801.90339482986826</v>
      </c>
      <c r="R232" s="40">
        <v>-116.92675586037149</v>
      </c>
      <c r="S232" s="189">
        <f t="shared" si="46"/>
        <v>2951.6025607715637</v>
      </c>
      <c r="T232" s="276">
        <f t="shared" si="52"/>
        <v>0.27168406935527484</v>
      </c>
      <c r="U232" s="276">
        <f t="shared" si="47"/>
        <v>1.1269314176934639</v>
      </c>
      <c r="V232" s="174">
        <v>9.3000000000000007</v>
      </c>
      <c r="W232" s="180">
        <v>111.63075358168162</v>
      </c>
      <c r="X232" s="180">
        <v>131.68651149006732</v>
      </c>
      <c r="Y232" s="180">
        <v>126.06672649415403</v>
      </c>
      <c r="Z232" s="18">
        <v>132.9095520891365</v>
      </c>
      <c r="AA232" s="247">
        <v>284.1822038997214</v>
      </c>
      <c r="AB232" s="32">
        <v>169.60373026095536</v>
      </c>
      <c r="AC232" s="284">
        <f t="shared" si="53"/>
        <v>0.65818572156357957</v>
      </c>
      <c r="AD232" s="284">
        <f t="shared" si="54"/>
        <v>0.77643641025732202</v>
      </c>
      <c r="AE232" s="284">
        <f t="shared" si="55"/>
        <v>0.74330161429931696</v>
      </c>
      <c r="AF232" s="284">
        <f t="shared" si="56"/>
        <v>0.78364757593856849</v>
      </c>
      <c r="AG232" s="284">
        <f t="shared" si="57"/>
        <v>1.6755657641637571</v>
      </c>
    </row>
    <row r="233" spans="1:33">
      <c r="A233" s="10">
        <v>732</v>
      </c>
      <c r="B233" s="176">
        <v>19</v>
      </c>
      <c r="C233" s="181" t="s">
        <v>525</v>
      </c>
      <c r="D233" s="32">
        <v>3336</v>
      </c>
      <c r="E233" s="17">
        <v>296</v>
      </c>
      <c r="F233" s="264">
        <f t="shared" si="48"/>
        <v>8.8729016786570747E-2</v>
      </c>
      <c r="G233" s="189">
        <v>2831</v>
      </c>
      <c r="H233" s="189">
        <v>229</v>
      </c>
      <c r="I233" s="265">
        <f t="shared" si="49"/>
        <v>8.0890144825150126E-2</v>
      </c>
      <c r="J233" s="254">
        <f t="shared" si="50"/>
        <v>-0.22635135135135132</v>
      </c>
      <c r="K233" s="17">
        <v>2513.1351318944844</v>
      </c>
      <c r="L233" s="17">
        <v>2513.2255831118682</v>
      </c>
      <c r="M233" s="32">
        <v>2222.8653417266182</v>
      </c>
      <c r="N233" s="16">
        <v>0.88449893263437407</v>
      </c>
      <c r="O233" s="262">
        <f t="shared" si="51"/>
        <v>25052.29317567567</v>
      </c>
      <c r="P233" s="26">
        <v>2259.6907663691231</v>
      </c>
      <c r="Q233" s="40">
        <v>1358.4252571857935</v>
      </c>
      <c r="R233" s="40">
        <v>-135.60812766702696</v>
      </c>
      <c r="S233" s="189">
        <f t="shared" si="46"/>
        <v>3618.1160235549169</v>
      </c>
      <c r="T233" s="276">
        <f t="shared" si="52"/>
        <v>0.37545099392669462</v>
      </c>
      <c r="U233" s="276">
        <f t="shared" si="47"/>
        <v>1.4396822429629803</v>
      </c>
      <c r="V233" s="174">
        <v>8.6</v>
      </c>
      <c r="W233" s="180">
        <v>878.32917819048305</v>
      </c>
      <c r="X233" s="180">
        <v>730.54772419852986</v>
      </c>
      <c r="Y233" s="180">
        <v>812.70939319456556</v>
      </c>
      <c r="Z233" s="18">
        <v>957.99482613908879</v>
      </c>
      <c r="AA233" s="247">
        <v>-138.9635221822542</v>
      </c>
      <c r="AB233" s="32">
        <v>179.62426460815402</v>
      </c>
      <c r="AC233" s="284">
        <f t="shared" si="53"/>
        <v>4.8898136346252379</v>
      </c>
      <c r="AD233" s="284">
        <f t="shared" si="54"/>
        <v>4.0670881842840219</v>
      </c>
      <c r="AE233" s="284">
        <f t="shared" si="55"/>
        <v>4.5244967040921305</v>
      </c>
      <c r="AF233" s="284">
        <f t="shared" si="56"/>
        <v>5.3333263645027653</v>
      </c>
      <c r="AG233" s="284">
        <f t="shared" si="57"/>
        <v>-0.77363446684332848</v>
      </c>
    </row>
    <row r="234" spans="1:33">
      <c r="A234" s="10">
        <v>734</v>
      </c>
      <c r="B234" s="176">
        <v>2</v>
      </c>
      <c r="C234" s="181" t="s">
        <v>526</v>
      </c>
      <c r="D234" s="32">
        <v>50933</v>
      </c>
      <c r="E234" s="17">
        <v>7312</v>
      </c>
      <c r="F234" s="264">
        <f t="shared" si="48"/>
        <v>0.14356114896039895</v>
      </c>
      <c r="G234" s="189">
        <v>46692</v>
      </c>
      <c r="H234" s="189">
        <v>5086</v>
      </c>
      <c r="I234" s="265">
        <f t="shared" si="49"/>
        <v>0.10892658271224193</v>
      </c>
      <c r="J234" s="254">
        <f t="shared" si="50"/>
        <v>-0.3044310722100656</v>
      </c>
      <c r="K234" s="17">
        <v>2467.2459664657508</v>
      </c>
      <c r="L234" s="17">
        <v>2504.3658935175417</v>
      </c>
      <c r="M234" s="32">
        <v>2036.3094830463556</v>
      </c>
      <c r="N234" s="16">
        <v>0.82533704005332809</v>
      </c>
      <c r="O234" s="262">
        <f t="shared" si="51"/>
        <v>14184.265713894973</v>
      </c>
      <c r="P234" s="26">
        <v>2244.9811142028907</v>
      </c>
      <c r="Q234" s="40">
        <v>513.05563047475709</v>
      </c>
      <c r="R234" s="40">
        <v>-84.641174728526366</v>
      </c>
      <c r="S234" s="189">
        <f t="shared" si="46"/>
        <v>2758.0367446776477</v>
      </c>
      <c r="T234" s="276">
        <f t="shared" si="52"/>
        <v>0.18602204320331553</v>
      </c>
      <c r="U234" s="276">
        <f t="shared" si="47"/>
        <v>1.1178604736472404</v>
      </c>
      <c r="V234" s="174">
        <v>8.1</v>
      </c>
      <c r="W234" s="180">
        <v>78.021729181401142</v>
      </c>
      <c r="X234" s="180">
        <v>63.634710940563998</v>
      </c>
      <c r="Y234" s="180">
        <v>58.014925944650365</v>
      </c>
      <c r="Z234" s="18">
        <v>166.01692046413916</v>
      </c>
      <c r="AA234" s="247">
        <v>310.29616692517624</v>
      </c>
      <c r="AB234" s="32">
        <v>207.76127447605955</v>
      </c>
      <c r="AC234" s="284">
        <f t="shared" si="53"/>
        <v>0.37553547636901713</v>
      </c>
      <c r="AD234" s="284">
        <f t="shared" si="54"/>
        <v>0.30628764239649803</v>
      </c>
      <c r="AE234" s="284">
        <f t="shared" si="55"/>
        <v>0.27923840037540515</v>
      </c>
      <c r="AF234" s="284">
        <f t="shared" si="56"/>
        <v>0.79907538535661704</v>
      </c>
      <c r="AG234" s="284">
        <f t="shared" si="57"/>
        <v>1.4935226389407417</v>
      </c>
    </row>
    <row r="235" spans="1:33">
      <c r="A235" s="10">
        <v>738</v>
      </c>
      <c r="B235" s="176">
        <v>2</v>
      </c>
      <c r="C235" s="181" t="s">
        <v>527</v>
      </c>
      <c r="D235" s="32">
        <v>2917</v>
      </c>
      <c r="E235" s="17">
        <v>461</v>
      </c>
      <c r="F235" s="264">
        <f t="shared" si="48"/>
        <v>0.1580390812478574</v>
      </c>
      <c r="G235" s="189">
        <v>2850</v>
      </c>
      <c r="H235" s="189">
        <v>363</v>
      </c>
      <c r="I235" s="265">
        <f t="shared" si="49"/>
        <v>0.12736842105263158</v>
      </c>
      <c r="J235" s="254">
        <f t="shared" si="50"/>
        <v>-0.21258134490238612</v>
      </c>
      <c r="K235" s="17">
        <v>2676.2114809736022</v>
      </c>
      <c r="L235" s="17">
        <v>2546.6602247009328</v>
      </c>
      <c r="M235" s="32">
        <v>2032.7470414809729</v>
      </c>
      <c r="N235" s="16">
        <v>0.75956143822440458</v>
      </c>
      <c r="O235" s="262">
        <f t="shared" si="51"/>
        <v>12862.306117136655</v>
      </c>
      <c r="P235" s="26">
        <v>2602.4681746120518</v>
      </c>
      <c r="Q235" s="40">
        <v>507.61791809737383</v>
      </c>
      <c r="R235" s="40">
        <v>-22.063396406914322</v>
      </c>
      <c r="S235" s="189">
        <f t="shared" si="46"/>
        <v>3110.0860927094254</v>
      </c>
      <c r="T235" s="276">
        <f t="shared" si="52"/>
        <v>0.16321667727697867</v>
      </c>
      <c r="U235" s="276">
        <f t="shared" si="47"/>
        <v>1.1621226927768729</v>
      </c>
      <c r="V235" s="174">
        <v>8.8000000000000007</v>
      </c>
      <c r="W235" s="180">
        <v>150.35298198615294</v>
      </c>
      <c r="X235" s="180">
        <v>145.9407778734882</v>
      </c>
      <c r="Y235" s="180">
        <v>140.32099287757524</v>
      </c>
      <c r="Z235" s="18">
        <v>180.97295851902641</v>
      </c>
      <c r="AA235" s="247">
        <v>158.33412752828249</v>
      </c>
      <c r="AB235" s="32">
        <v>218.91345112842401</v>
      </c>
      <c r="AC235" s="284">
        <f t="shared" si="53"/>
        <v>0.6868147261446691</v>
      </c>
      <c r="AD235" s="284">
        <f t="shared" si="54"/>
        <v>0.66665971013299263</v>
      </c>
      <c r="AE235" s="284">
        <f t="shared" si="55"/>
        <v>0.64098844613827277</v>
      </c>
      <c r="AF235" s="284">
        <f t="shared" si="56"/>
        <v>0.82668724825346573</v>
      </c>
      <c r="AG235" s="284">
        <f t="shared" si="57"/>
        <v>0.723272721306636</v>
      </c>
    </row>
    <row r="236" spans="1:33">
      <c r="A236" s="10">
        <v>739</v>
      </c>
      <c r="B236" s="176">
        <v>9</v>
      </c>
      <c r="C236" s="181" t="s">
        <v>528</v>
      </c>
      <c r="D236" s="32">
        <v>3256</v>
      </c>
      <c r="E236" s="17">
        <v>386</v>
      </c>
      <c r="F236" s="264">
        <f t="shared" si="48"/>
        <v>0.11855036855036855</v>
      </c>
      <c r="G236" s="189">
        <v>2756</v>
      </c>
      <c r="H236" s="189">
        <v>245</v>
      </c>
      <c r="I236" s="265">
        <f t="shared" si="49"/>
        <v>8.8896952104499272E-2</v>
      </c>
      <c r="J236" s="254">
        <f t="shared" si="50"/>
        <v>-0.36528497409326421</v>
      </c>
      <c r="K236" s="17">
        <v>3080.7620393120378</v>
      </c>
      <c r="L236" s="17">
        <v>3077.2570283047539</v>
      </c>
      <c r="M236" s="32">
        <v>2263.5486977886976</v>
      </c>
      <c r="N236" s="16">
        <v>0.73473662324603584</v>
      </c>
      <c r="O236" s="262">
        <f t="shared" si="51"/>
        <v>19093.561036269428</v>
      </c>
      <c r="P236" s="26">
        <v>2315.0014276532161</v>
      </c>
      <c r="Q236" s="40">
        <v>1268.2810426589438</v>
      </c>
      <c r="R236" s="40">
        <v>621.2176164646952</v>
      </c>
      <c r="S236" s="189">
        <f t="shared" si="46"/>
        <v>3583.2824703121596</v>
      </c>
      <c r="T236" s="276">
        <f t="shared" si="52"/>
        <v>0.35394391962307586</v>
      </c>
      <c r="U236" s="276">
        <f t="shared" si="47"/>
        <v>1.163115626779256</v>
      </c>
      <c r="V236" s="174">
        <v>8.9</v>
      </c>
      <c r="W236" s="180">
        <v>142.13898631650039</v>
      </c>
      <c r="X236" s="180">
        <v>-176.89791992824084</v>
      </c>
      <c r="Y236" s="180">
        <v>76.519201320582908</v>
      </c>
      <c r="Z236" s="18">
        <v>184.29281633906635</v>
      </c>
      <c r="AA236" s="247">
        <v>-139.36108415233414</v>
      </c>
      <c r="AB236" s="32">
        <v>173.09433486097305</v>
      </c>
      <c r="AC236" s="284">
        <f t="shared" si="53"/>
        <v>0.82116486614460515</v>
      </c>
      <c r="AD236" s="284">
        <f t="shared" si="54"/>
        <v>-1.0219740586560662</v>
      </c>
      <c r="AE236" s="284">
        <f t="shared" si="55"/>
        <v>0.44206646844936931</v>
      </c>
      <c r="AF236" s="284">
        <f t="shared" si="56"/>
        <v>1.064695828936792</v>
      </c>
      <c r="AG236" s="284">
        <f t="shared" si="57"/>
        <v>-0.80511637925219803</v>
      </c>
    </row>
    <row r="237" spans="1:33">
      <c r="A237" s="10">
        <v>740</v>
      </c>
      <c r="B237" s="176">
        <v>10</v>
      </c>
      <c r="C237" s="181" t="s">
        <v>248</v>
      </c>
      <c r="D237" s="32">
        <v>32085</v>
      </c>
      <c r="E237" s="17">
        <v>3821</v>
      </c>
      <c r="F237" s="264">
        <f t="shared" si="48"/>
        <v>0.11908991740688796</v>
      </c>
      <c r="G237" s="189">
        <v>27106</v>
      </c>
      <c r="H237" s="189">
        <v>2481</v>
      </c>
      <c r="I237" s="265">
        <f t="shared" si="49"/>
        <v>9.1529550652991953E-2</v>
      </c>
      <c r="J237" s="254">
        <f t="shared" si="50"/>
        <v>-0.3506935357236326</v>
      </c>
      <c r="K237" s="17">
        <v>2429.0557011064329</v>
      </c>
      <c r="L237" s="17">
        <v>2354.7867038785193</v>
      </c>
      <c r="M237" s="32">
        <v>1860.2579142901668</v>
      </c>
      <c r="N237" s="16">
        <v>0.76583584042260566</v>
      </c>
      <c r="O237" s="262">
        <f t="shared" si="51"/>
        <v>15620.616377911541</v>
      </c>
      <c r="P237" s="26">
        <v>2557.4027659955614</v>
      </c>
      <c r="Q237" s="40">
        <v>132.87133898606803</v>
      </c>
      <c r="R237" s="40">
        <v>-280.97619751346286</v>
      </c>
      <c r="S237" s="189">
        <f t="shared" si="46"/>
        <v>2690.2741049816295</v>
      </c>
      <c r="T237" s="276">
        <f t="shared" si="52"/>
        <v>4.9389517127651696E-2</v>
      </c>
      <c r="U237" s="276">
        <f t="shared" si="47"/>
        <v>1.1075390752695426</v>
      </c>
      <c r="V237" s="174">
        <v>9.3000000000000007</v>
      </c>
      <c r="W237" s="180">
        <v>88.541470102441266</v>
      </c>
      <c r="X237" s="180">
        <v>158.1602810551486</v>
      </c>
      <c r="Y237" s="180">
        <v>142.92168510652382</v>
      </c>
      <c r="Z237" s="18">
        <v>174.87238834346269</v>
      </c>
      <c r="AA237" s="247">
        <v>288.38457659342373</v>
      </c>
      <c r="AB237" s="32">
        <v>194.42425253138714</v>
      </c>
      <c r="AC237" s="284">
        <f t="shared" si="53"/>
        <v>0.45540342292506669</v>
      </c>
      <c r="AD237" s="284">
        <f t="shared" si="54"/>
        <v>0.81348020628041651</v>
      </c>
      <c r="AE237" s="284">
        <f t="shared" si="55"/>
        <v>0.73510214515779648</v>
      </c>
      <c r="AF237" s="284">
        <f t="shared" si="56"/>
        <v>0.89943711273999594</v>
      </c>
      <c r="AG237" s="284">
        <f t="shared" si="57"/>
        <v>1.4832747089865652</v>
      </c>
    </row>
    <row r="238" spans="1:33">
      <c r="A238" s="10">
        <v>742</v>
      </c>
      <c r="B238" s="176">
        <v>19</v>
      </c>
      <c r="C238" s="181" t="s">
        <v>529</v>
      </c>
      <c r="D238" s="32">
        <v>988</v>
      </c>
      <c r="E238" s="17">
        <v>107</v>
      </c>
      <c r="F238" s="264">
        <f t="shared" si="48"/>
        <v>0.1082995951417004</v>
      </c>
      <c r="G238" s="189">
        <v>934</v>
      </c>
      <c r="H238" s="189">
        <v>118</v>
      </c>
      <c r="I238" s="265">
        <f t="shared" si="49"/>
        <v>0.12633832976445397</v>
      </c>
      <c r="J238" s="254">
        <f t="shared" si="50"/>
        <v>0.10280373831775691</v>
      </c>
      <c r="K238" s="17">
        <v>3718.771538461534</v>
      </c>
      <c r="L238" s="17">
        <v>3440.4829549827832</v>
      </c>
      <c r="M238" s="32">
        <v>2720.5727024291505</v>
      </c>
      <c r="N238" s="16">
        <v>0.73157833824732854</v>
      </c>
      <c r="O238" s="262">
        <f t="shared" si="51"/>
        <v>25120.802149532716</v>
      </c>
      <c r="P238" s="26">
        <v>2650.6901464589982</v>
      </c>
      <c r="Q238" s="40">
        <v>1679.9324612030198</v>
      </c>
      <c r="R238" s="40">
        <v>153.52138956976407</v>
      </c>
      <c r="S238" s="189">
        <f t="shared" si="46"/>
        <v>4330.6226076620178</v>
      </c>
      <c r="T238" s="276">
        <f t="shared" si="52"/>
        <v>0.3879193855938346</v>
      </c>
      <c r="U238" s="276">
        <f t="shared" si="47"/>
        <v>1.1645304270166617</v>
      </c>
      <c r="V238" s="174">
        <v>9.1</v>
      </c>
      <c r="W238" s="180">
        <v>1050.3561261558834</v>
      </c>
      <c r="X238" s="180">
        <v>823.29097045674973</v>
      </c>
      <c r="Y238" s="180">
        <v>984.73634115996595</v>
      </c>
      <c r="Z238" s="18">
        <v>951.24189271255057</v>
      </c>
      <c r="AA238" s="247">
        <v>72.867489878542514</v>
      </c>
      <c r="AB238" s="32">
        <v>169.34321522483685</v>
      </c>
      <c r="AC238" s="284">
        <f t="shared" si="53"/>
        <v>6.2025285439474294</v>
      </c>
      <c r="AD238" s="284">
        <f t="shared" si="54"/>
        <v>4.861670834368339</v>
      </c>
      <c r="AE238" s="284">
        <f t="shared" si="55"/>
        <v>5.8150327419526802</v>
      </c>
      <c r="AF238" s="284">
        <f t="shared" si="56"/>
        <v>5.6172424236163669</v>
      </c>
      <c r="AG238" s="284">
        <f t="shared" si="57"/>
        <v>0.43029471113912893</v>
      </c>
    </row>
    <row r="239" spans="1:33">
      <c r="A239" s="10">
        <v>743</v>
      </c>
      <c r="B239" s="176">
        <v>14</v>
      </c>
      <c r="C239" s="181" t="s">
        <v>530</v>
      </c>
      <c r="D239" s="32">
        <v>65323</v>
      </c>
      <c r="E239" s="17">
        <v>11620</v>
      </c>
      <c r="F239" s="264">
        <f t="shared" si="48"/>
        <v>0.17788527777352539</v>
      </c>
      <c r="G239" s="189">
        <v>68612</v>
      </c>
      <c r="H239" s="189">
        <v>10724</v>
      </c>
      <c r="I239" s="265">
        <f t="shared" si="49"/>
        <v>0.15629918964612605</v>
      </c>
      <c r="J239" s="254">
        <f t="shared" si="50"/>
        <v>-7.7108433734939807E-2</v>
      </c>
      <c r="K239" s="17">
        <v>2627.7666958039295</v>
      </c>
      <c r="L239" s="17">
        <v>2693.087041772962</v>
      </c>
      <c r="M239" s="32">
        <v>2292.1549676224304</v>
      </c>
      <c r="N239" s="16">
        <v>0.87228252465585676</v>
      </c>
      <c r="O239" s="262">
        <f t="shared" si="51"/>
        <v>12885.579944061963</v>
      </c>
      <c r="P239" s="26">
        <v>2570.2161939371658</v>
      </c>
      <c r="Q239" s="40">
        <v>360.8011458811672</v>
      </c>
      <c r="R239" s="40">
        <v>-247.79338611303271</v>
      </c>
      <c r="S239" s="189">
        <f t="shared" si="46"/>
        <v>2931.0173398183329</v>
      </c>
      <c r="T239" s="276">
        <f t="shared" si="52"/>
        <v>0.12309758150510634</v>
      </c>
      <c r="U239" s="276">
        <f t="shared" si="47"/>
        <v>1.1154024230913042</v>
      </c>
      <c r="V239" s="174">
        <v>8.4</v>
      </c>
      <c r="W239" s="180">
        <v>9.9322260847319495</v>
      </c>
      <c r="X239" s="180">
        <v>86.707734215158354</v>
      </c>
      <c r="Y239" s="180">
        <v>64.312441088814509</v>
      </c>
      <c r="Z239" s="18">
        <v>249.57258729697043</v>
      </c>
      <c r="AA239" s="247">
        <v>-183.95144665737948</v>
      </c>
      <c r="AB239" s="32">
        <v>217.53467470072428</v>
      </c>
      <c r="AC239" s="284">
        <f t="shared" si="53"/>
        <v>4.5658128288726008E-2</v>
      </c>
      <c r="AD239" s="284">
        <f t="shared" si="54"/>
        <v>0.39859270405716912</v>
      </c>
      <c r="AE239" s="284">
        <f t="shared" si="55"/>
        <v>0.29564225187222709</v>
      </c>
      <c r="AF239" s="284">
        <f t="shared" si="56"/>
        <v>1.1472772680508183</v>
      </c>
      <c r="AG239" s="284">
        <f t="shared" si="57"/>
        <v>-0.84561896585200824</v>
      </c>
    </row>
    <row r="240" spans="1:33">
      <c r="A240" s="10">
        <v>746</v>
      </c>
      <c r="B240" s="176">
        <v>17</v>
      </c>
      <c r="C240" s="181" t="s">
        <v>531</v>
      </c>
      <c r="D240" s="32">
        <v>4735</v>
      </c>
      <c r="E240" s="17">
        <v>1221</v>
      </c>
      <c r="F240" s="264">
        <f t="shared" si="48"/>
        <v>0.25786694825765577</v>
      </c>
      <c r="G240" s="189">
        <v>4021</v>
      </c>
      <c r="H240" s="189">
        <v>846</v>
      </c>
      <c r="I240" s="265">
        <f t="shared" si="49"/>
        <v>0.21039542402387465</v>
      </c>
      <c r="J240" s="254">
        <f t="shared" si="50"/>
        <v>-0.30712530712530717</v>
      </c>
      <c r="K240" s="17">
        <v>3295.9424920802549</v>
      </c>
      <c r="L240" s="17">
        <v>3248.8412646327552</v>
      </c>
      <c r="M240" s="32">
        <v>2836.4256430834212</v>
      </c>
      <c r="N240" s="16">
        <v>0.86058104772732036</v>
      </c>
      <c r="O240" s="262">
        <f t="shared" si="51"/>
        <v>10999.570368550369</v>
      </c>
      <c r="P240" s="26">
        <v>2253.8683083357964</v>
      </c>
      <c r="Q240" s="40">
        <v>1514.9486737320938</v>
      </c>
      <c r="R240" s="40">
        <v>-210.9976580105168</v>
      </c>
      <c r="S240" s="189">
        <f t="shared" si="46"/>
        <v>3768.8169820678904</v>
      </c>
      <c r="T240" s="276">
        <f t="shared" si="52"/>
        <v>0.40196928663298087</v>
      </c>
      <c r="U240" s="276">
        <f t="shared" si="47"/>
        <v>1.1434717053237109</v>
      </c>
      <c r="V240" s="174">
        <v>9.6</v>
      </c>
      <c r="W240" s="180">
        <v>578.31355070642962</v>
      </c>
      <c r="X240" s="180">
        <v>717.4812880691735</v>
      </c>
      <c r="Y240" s="180">
        <v>632.69376571051214</v>
      </c>
      <c r="Z240" s="18">
        <v>696.70743822597683</v>
      </c>
      <c r="AA240" s="247">
        <v>137.13532840549104</v>
      </c>
      <c r="AB240" s="32">
        <v>153.3124974957565</v>
      </c>
      <c r="AC240" s="284">
        <f t="shared" si="53"/>
        <v>3.7721226915792472</v>
      </c>
      <c r="AD240" s="284">
        <f t="shared" si="54"/>
        <v>4.679861718964121</v>
      </c>
      <c r="AE240" s="284">
        <f t="shared" si="55"/>
        <v>4.1268244666617884</v>
      </c>
      <c r="AF240" s="284">
        <f t="shared" si="56"/>
        <v>4.5443616770071911</v>
      </c>
      <c r="AG240" s="284">
        <f t="shared" si="57"/>
        <v>0.89448238496856247</v>
      </c>
    </row>
    <row r="241" spans="1:33">
      <c r="A241" s="10">
        <v>747</v>
      </c>
      <c r="B241" s="176">
        <v>4</v>
      </c>
      <c r="C241" s="181" t="s">
        <v>532</v>
      </c>
      <c r="D241" s="32">
        <v>1308</v>
      </c>
      <c r="E241" s="17">
        <v>152</v>
      </c>
      <c r="F241" s="264">
        <f t="shared" si="48"/>
        <v>0.11620795107033639</v>
      </c>
      <c r="G241" s="189">
        <v>1147</v>
      </c>
      <c r="H241" s="189">
        <v>113</v>
      </c>
      <c r="I241" s="265">
        <f t="shared" si="49"/>
        <v>9.8517872711421095E-2</v>
      </c>
      <c r="J241" s="254">
        <f t="shared" si="50"/>
        <v>-0.25657894736842102</v>
      </c>
      <c r="K241" s="17">
        <v>3193.5037538226288</v>
      </c>
      <c r="L241" s="17">
        <v>3315.0023495745381</v>
      </c>
      <c r="M241" s="32">
        <v>2179.0158333333334</v>
      </c>
      <c r="N241" s="16">
        <v>0.68232762548816428</v>
      </c>
      <c r="O241" s="262">
        <f t="shared" si="51"/>
        <v>18751.004671052633</v>
      </c>
      <c r="P241" s="26">
        <v>2377.5604384989761</v>
      </c>
      <c r="Q241" s="40">
        <v>1066.6982010155498</v>
      </c>
      <c r="R241" s="40">
        <v>439.05407517940654</v>
      </c>
      <c r="S241" s="189">
        <f t="shared" si="46"/>
        <v>3444.2586395145258</v>
      </c>
      <c r="T241" s="276">
        <f t="shared" si="52"/>
        <v>0.30970328092605226</v>
      </c>
      <c r="U241" s="276">
        <f t="shared" si="47"/>
        <v>1.0785203040365126</v>
      </c>
      <c r="V241" s="174">
        <v>9.4</v>
      </c>
      <c r="W241" s="180">
        <v>150.61667281042767</v>
      </c>
      <c r="X241" s="180">
        <v>-80.908802872856185</v>
      </c>
      <c r="Y241" s="180">
        <v>84.996887814510217</v>
      </c>
      <c r="Z241" s="18">
        <v>206.92048165137615</v>
      </c>
      <c r="AA241" s="247">
        <v>702.05813455657494</v>
      </c>
      <c r="AB241" s="32">
        <v>150.23581558938034</v>
      </c>
      <c r="AC241" s="284">
        <f t="shared" si="53"/>
        <v>1.0025350627581926</v>
      </c>
      <c r="AD241" s="284">
        <f t="shared" si="54"/>
        <v>-0.53854536986036339</v>
      </c>
      <c r="AE241" s="284">
        <f t="shared" si="55"/>
        <v>0.56575649076130397</v>
      </c>
      <c r="AF241" s="284">
        <f t="shared" si="56"/>
        <v>1.3773046116841041</v>
      </c>
      <c r="AG241" s="284">
        <f t="shared" si="57"/>
        <v>4.673041057502676</v>
      </c>
    </row>
    <row r="242" spans="1:33">
      <c r="A242" s="10">
        <v>748</v>
      </c>
      <c r="B242" s="176">
        <v>17</v>
      </c>
      <c r="C242" s="181" t="s">
        <v>533</v>
      </c>
      <c r="D242" s="32">
        <v>4897</v>
      </c>
      <c r="E242" s="17">
        <v>1072</v>
      </c>
      <c r="F242" s="264">
        <f t="shared" si="48"/>
        <v>0.21890953645088829</v>
      </c>
      <c r="G242" s="189">
        <v>4060</v>
      </c>
      <c r="H242" s="189">
        <v>744</v>
      </c>
      <c r="I242" s="265">
        <f t="shared" si="49"/>
        <v>0.18325123152709361</v>
      </c>
      <c r="J242" s="254">
        <f t="shared" si="50"/>
        <v>-0.30597014925373134</v>
      </c>
      <c r="K242" s="17">
        <v>3095.9764202572997</v>
      </c>
      <c r="L242" s="17">
        <v>2791.0178090825725</v>
      </c>
      <c r="M242" s="32">
        <v>2663.8125668776811</v>
      </c>
      <c r="N242" s="16">
        <v>0.86041112892465044</v>
      </c>
      <c r="O242" s="262">
        <f t="shared" si="51"/>
        <v>12168.554235074631</v>
      </c>
      <c r="P242" s="26">
        <v>2247.0199529341121</v>
      </c>
      <c r="Q242" s="40">
        <v>1251.1990859593234</v>
      </c>
      <c r="R242" s="40">
        <v>-431.84030263886694</v>
      </c>
      <c r="S242" s="189">
        <f t="shared" si="46"/>
        <v>3498.2190388934355</v>
      </c>
      <c r="T242" s="276">
        <f t="shared" si="52"/>
        <v>0.35766745079379175</v>
      </c>
      <c r="U242" s="276">
        <f t="shared" si="47"/>
        <v>1.129924315961911</v>
      </c>
      <c r="V242" s="174">
        <v>9.4</v>
      </c>
      <c r="W242" s="180">
        <v>383.32993247822361</v>
      </c>
      <c r="X242" s="180">
        <v>590.77641769028651</v>
      </c>
      <c r="Y242" s="180">
        <v>437.71014748230618</v>
      </c>
      <c r="Z242" s="18">
        <v>460.13985501327346</v>
      </c>
      <c r="AA242" s="247">
        <v>-993.83062895650392</v>
      </c>
      <c r="AB242" s="32">
        <v>168.7502385984117</v>
      </c>
      <c r="AC242" s="284">
        <f t="shared" si="53"/>
        <v>2.2715815732294411</v>
      </c>
      <c r="AD242" s="284">
        <f t="shared" si="54"/>
        <v>3.5008923400470202</v>
      </c>
      <c r="AE242" s="284">
        <f t="shared" si="55"/>
        <v>2.5938342435411879</v>
      </c>
      <c r="AF242" s="284">
        <f t="shared" si="56"/>
        <v>2.7267508409769108</v>
      </c>
      <c r="AG242" s="284">
        <f t="shared" si="57"/>
        <v>-5.8893583630515707</v>
      </c>
    </row>
    <row r="243" spans="1:33">
      <c r="A243" s="10">
        <v>749</v>
      </c>
      <c r="B243" s="176">
        <v>11</v>
      </c>
      <c r="C243" s="181" t="s">
        <v>534</v>
      </c>
      <c r="D243" s="32">
        <v>21232</v>
      </c>
      <c r="E243" s="17">
        <v>4333</v>
      </c>
      <c r="F243" s="264">
        <f t="shared" si="48"/>
        <v>0.20407874905802562</v>
      </c>
      <c r="G243" s="189">
        <v>19751</v>
      </c>
      <c r="H243" s="189">
        <v>3226</v>
      </c>
      <c r="I243" s="265">
        <f t="shared" si="49"/>
        <v>0.16333350210115943</v>
      </c>
      <c r="J243" s="254">
        <f t="shared" si="50"/>
        <v>-0.25548119086083543</v>
      </c>
      <c r="K243" s="17">
        <v>2930.1538178221572</v>
      </c>
      <c r="L243" s="17">
        <v>2983.5436853913684</v>
      </c>
      <c r="M243" s="32">
        <v>2447.4519880369257</v>
      </c>
      <c r="N243" s="16">
        <v>0.83526399643278781</v>
      </c>
      <c r="O243" s="262">
        <f t="shared" si="51"/>
        <v>11992.684193399495</v>
      </c>
      <c r="P243" s="26">
        <v>2788.2024606233495</v>
      </c>
      <c r="Q243" s="40">
        <v>539.93469864312692</v>
      </c>
      <c r="R243" s="40">
        <v>-251.22709760461453</v>
      </c>
      <c r="S243" s="189">
        <f t="shared" si="46"/>
        <v>3328.1371592664764</v>
      </c>
      <c r="T243" s="276">
        <f t="shared" si="52"/>
        <v>0.16223330734425886</v>
      </c>
      <c r="U243" s="276">
        <f t="shared" si="47"/>
        <v>1.135823361566773</v>
      </c>
      <c r="V243" s="174">
        <v>9.4</v>
      </c>
      <c r="W243" s="180">
        <v>-119.74825587677093</v>
      </c>
      <c r="X243" s="180">
        <v>-2.8319536905585538</v>
      </c>
      <c r="Y243" s="180">
        <v>-65.368040872688368</v>
      </c>
      <c r="Z243" s="18">
        <v>-112.33428692539563</v>
      </c>
      <c r="AA243" s="247">
        <v>1.1707667671439337</v>
      </c>
      <c r="AB243" s="32">
        <v>219.83106613523461</v>
      </c>
      <c r="AC243" s="284">
        <f t="shared" si="53"/>
        <v>-0.54472854079279576</v>
      </c>
      <c r="AD243" s="284">
        <f t="shared" si="54"/>
        <v>-1.2882408934942828E-2</v>
      </c>
      <c r="AE243" s="284">
        <f t="shared" si="55"/>
        <v>-0.29735579243597704</v>
      </c>
      <c r="AF243" s="284">
        <f t="shared" si="56"/>
        <v>-0.51100278454861503</v>
      </c>
      <c r="AG243" s="284">
        <f t="shared" si="57"/>
        <v>5.3257566718241138E-3</v>
      </c>
    </row>
    <row r="244" spans="1:33">
      <c r="A244" s="10">
        <v>751</v>
      </c>
      <c r="B244" s="176">
        <v>19</v>
      </c>
      <c r="C244" s="181" t="s">
        <v>535</v>
      </c>
      <c r="D244" s="32">
        <v>2877</v>
      </c>
      <c r="E244" s="17">
        <v>404</v>
      </c>
      <c r="F244" s="264">
        <f t="shared" si="48"/>
        <v>0.14042405283281195</v>
      </c>
      <c r="G244" s="189">
        <v>2427</v>
      </c>
      <c r="H244" s="189">
        <v>250</v>
      </c>
      <c r="I244" s="265">
        <f t="shared" si="49"/>
        <v>0.10300782859497322</v>
      </c>
      <c r="J244" s="254">
        <f t="shared" si="50"/>
        <v>-0.38118811881188119</v>
      </c>
      <c r="K244" s="17">
        <v>3271.6661939520327</v>
      </c>
      <c r="L244" s="17">
        <v>3130.3374153163918</v>
      </c>
      <c r="M244" s="32">
        <v>2363.9039450816817</v>
      </c>
      <c r="N244" s="16">
        <v>0.72253824349549145</v>
      </c>
      <c r="O244" s="262">
        <f t="shared" si="51"/>
        <v>16834.03873762376</v>
      </c>
      <c r="P244" s="26">
        <v>2844.2837630547451</v>
      </c>
      <c r="Q244" s="40">
        <v>1122.3412865942732</v>
      </c>
      <c r="R244" s="40">
        <v>16.803876947014981</v>
      </c>
      <c r="S244" s="189">
        <f t="shared" si="46"/>
        <v>3966.6250496490184</v>
      </c>
      <c r="T244" s="276">
        <f t="shared" si="52"/>
        <v>0.2829461500762675</v>
      </c>
      <c r="U244" s="276">
        <f t="shared" si="47"/>
        <v>1.2124174088975457</v>
      </c>
      <c r="V244" s="174">
        <v>9.4</v>
      </c>
      <c r="W244" s="180">
        <v>592.24933181884887</v>
      </c>
      <c r="X244" s="180">
        <v>631.80990041416499</v>
      </c>
      <c r="Y244" s="180">
        <v>626.19011541825205</v>
      </c>
      <c r="Z244" s="18">
        <v>554.83025721237402</v>
      </c>
      <c r="AA244" s="247">
        <v>821.17175877650322</v>
      </c>
      <c r="AB244" s="32">
        <v>204.49767995682947</v>
      </c>
      <c r="AC244" s="284">
        <f t="shared" si="53"/>
        <v>2.8961176084925548</v>
      </c>
      <c r="AD244" s="284">
        <f t="shared" si="54"/>
        <v>3.0895700163813271</v>
      </c>
      <c r="AE244" s="284">
        <f t="shared" si="55"/>
        <v>3.062089093384551</v>
      </c>
      <c r="AF244" s="284">
        <f t="shared" si="56"/>
        <v>2.7131371726539957</v>
      </c>
      <c r="AG244" s="284">
        <f t="shared" si="57"/>
        <v>4.0155553791605696</v>
      </c>
    </row>
    <row r="245" spans="1:33">
      <c r="A245" s="10">
        <v>753</v>
      </c>
      <c r="B245" s="177">
        <v>32</v>
      </c>
      <c r="C245" s="181" t="s">
        <v>536</v>
      </c>
      <c r="D245" s="32">
        <v>22320</v>
      </c>
      <c r="E245" s="17">
        <v>4238</v>
      </c>
      <c r="F245" s="264">
        <f t="shared" si="48"/>
        <v>0.18987455197132616</v>
      </c>
      <c r="G245" s="189">
        <v>26123</v>
      </c>
      <c r="H245" s="189">
        <v>4430</v>
      </c>
      <c r="I245" s="265">
        <f t="shared" si="49"/>
        <v>0.16958236037208591</v>
      </c>
      <c r="J245" s="254">
        <f t="shared" si="50"/>
        <v>4.5304388862670963E-2</v>
      </c>
      <c r="K245" s="17">
        <v>2651.3231980286737</v>
      </c>
      <c r="L245" s="17">
        <v>2728.255673958588</v>
      </c>
      <c r="M245" s="32">
        <v>2622.6771478494625</v>
      </c>
      <c r="N245" s="16">
        <v>0.98919556461448743</v>
      </c>
      <c r="O245" s="262">
        <f t="shared" si="51"/>
        <v>13812.683798961776</v>
      </c>
      <c r="P245" s="26">
        <v>2669.568771450412</v>
      </c>
      <c r="Q245" s="40">
        <v>989.4592963138831</v>
      </c>
      <c r="R245" s="40">
        <v>402.34153567511481</v>
      </c>
      <c r="S245" s="189">
        <f t="shared" si="46"/>
        <v>3659.028067764295</v>
      </c>
      <c r="T245" s="276">
        <f t="shared" si="52"/>
        <v>0.27041588038936615</v>
      </c>
      <c r="U245" s="276">
        <f t="shared" si="47"/>
        <v>1.3800762089227279</v>
      </c>
      <c r="V245" s="174">
        <v>6.6000000000000005</v>
      </c>
      <c r="W245" s="180">
        <v>532.26373273141246</v>
      </c>
      <c r="X245" s="180">
        <v>356.14016783860075</v>
      </c>
      <c r="Y245" s="180">
        <v>466.64394773549503</v>
      </c>
      <c r="Z245" s="18">
        <v>592.00362813620075</v>
      </c>
      <c r="AA245" s="247">
        <v>423.58021057347673</v>
      </c>
      <c r="AB245" s="32">
        <v>280.12956813654904</v>
      </c>
      <c r="AC245" s="284">
        <f t="shared" si="53"/>
        <v>1.9000626612609517</v>
      </c>
      <c r="AD245" s="284">
        <f t="shared" si="54"/>
        <v>1.2713408663272574</v>
      </c>
      <c r="AE245" s="284">
        <f t="shared" si="55"/>
        <v>1.6658146829685241</v>
      </c>
      <c r="AF245" s="284">
        <f t="shared" si="56"/>
        <v>2.1133207468039532</v>
      </c>
      <c r="AG245" s="284">
        <f t="shared" si="57"/>
        <v>1.512086758249678</v>
      </c>
    </row>
    <row r="246" spans="1:33">
      <c r="A246" s="10">
        <v>755</v>
      </c>
      <c r="B246" s="177">
        <v>34</v>
      </c>
      <c r="C246" s="181" t="s">
        <v>537</v>
      </c>
      <c r="D246" s="32">
        <v>6217</v>
      </c>
      <c r="E246" s="17">
        <v>1111</v>
      </c>
      <c r="F246" s="264">
        <f t="shared" si="48"/>
        <v>0.17870355476918129</v>
      </c>
      <c r="G246" s="189">
        <v>6261</v>
      </c>
      <c r="H246" s="189">
        <v>931</v>
      </c>
      <c r="I246" s="265">
        <f t="shared" si="49"/>
        <v>0.14869829100782622</v>
      </c>
      <c r="J246" s="254">
        <f t="shared" si="50"/>
        <v>-0.16201620162016206</v>
      </c>
      <c r="K246" s="17">
        <v>3278.6644104873753</v>
      </c>
      <c r="L246" s="17">
        <v>3152.3434975990012</v>
      </c>
      <c r="M246" s="32">
        <v>2033.0485491394566</v>
      </c>
      <c r="N246" s="16">
        <v>0.6200843680848821</v>
      </c>
      <c r="O246" s="262">
        <f t="shared" si="51"/>
        <v>11376.654212421245</v>
      </c>
      <c r="P246" s="26">
        <v>2787.3375954956687</v>
      </c>
      <c r="Q246" s="40">
        <v>676.63982501167663</v>
      </c>
      <c r="R246" s="40">
        <v>263.32974089346015</v>
      </c>
      <c r="S246" s="189">
        <f t="shared" si="46"/>
        <v>3463.9774205073454</v>
      </c>
      <c r="T246" s="276">
        <f t="shared" si="52"/>
        <v>0.19533609572794899</v>
      </c>
      <c r="U246" s="276">
        <f t="shared" si="47"/>
        <v>1.056520883755963</v>
      </c>
      <c r="V246" s="174">
        <v>8.6</v>
      </c>
      <c r="W246" s="180">
        <v>78.048191335431554</v>
      </c>
      <c r="X246" s="180">
        <v>-103.5387474075565</v>
      </c>
      <c r="Y246" s="180">
        <v>12.428406339514126</v>
      </c>
      <c r="Z246" s="18">
        <v>110.88323146211999</v>
      </c>
      <c r="AA246" s="247">
        <v>317.57923274891431</v>
      </c>
      <c r="AB246" s="32">
        <v>263.48428127219375</v>
      </c>
      <c r="AC246" s="284">
        <f t="shared" si="53"/>
        <v>0.29621573992417211</v>
      </c>
      <c r="AD246" s="284">
        <f t="shared" si="54"/>
        <v>-0.39295986427590829</v>
      </c>
      <c r="AE246" s="284">
        <f t="shared" si="55"/>
        <v>4.7169441302173536E-2</v>
      </c>
      <c r="AF246" s="284">
        <f t="shared" si="56"/>
        <v>0.42083433184984387</v>
      </c>
      <c r="AG246" s="284">
        <f t="shared" si="57"/>
        <v>1.2053061807540522</v>
      </c>
    </row>
    <row r="247" spans="1:33">
      <c r="A247" s="10">
        <v>758</v>
      </c>
      <c r="B247" s="176">
        <v>19</v>
      </c>
      <c r="C247" s="181" t="s">
        <v>538</v>
      </c>
      <c r="D247" s="32">
        <v>8134</v>
      </c>
      <c r="E247" s="17">
        <v>1175</v>
      </c>
      <c r="F247" s="264">
        <f t="shared" si="48"/>
        <v>0.14445537251044996</v>
      </c>
      <c r="G247" s="189">
        <v>7206</v>
      </c>
      <c r="H247" s="189">
        <v>859</v>
      </c>
      <c r="I247" s="265">
        <f t="shared" si="49"/>
        <v>0.11920621704135442</v>
      </c>
      <c r="J247" s="254">
        <f t="shared" si="50"/>
        <v>-0.26893617021276595</v>
      </c>
      <c r="K247" s="17">
        <v>3260.8969092697325</v>
      </c>
      <c r="L247" s="17">
        <v>2950.4926449523496</v>
      </c>
      <c r="M247" s="32">
        <v>2274.6009859847554</v>
      </c>
      <c r="N247" s="16">
        <v>0.69753845315341323</v>
      </c>
      <c r="O247" s="262">
        <f t="shared" si="51"/>
        <v>15746.046314893618</v>
      </c>
      <c r="P247" s="26">
        <v>3755.8224645253708</v>
      </c>
      <c r="Q247" s="40">
        <v>696.73108704282913</v>
      </c>
      <c r="R247" s="40">
        <v>-448.5230168663806</v>
      </c>
      <c r="S247" s="189">
        <f t="shared" si="46"/>
        <v>4452.5535515682004</v>
      </c>
      <c r="T247" s="276">
        <f t="shared" si="52"/>
        <v>0.15647899098202619</v>
      </c>
      <c r="U247" s="276">
        <f t="shared" si="47"/>
        <v>1.3654383059185198</v>
      </c>
      <c r="V247" s="174">
        <v>8</v>
      </c>
      <c r="W247" s="180">
        <v>803.4960022752806</v>
      </c>
      <c r="X247" s="180">
        <v>926.53397192753243</v>
      </c>
      <c r="Y247" s="180">
        <v>857.87621727936312</v>
      </c>
      <c r="Z247" s="18">
        <v>718.24465084829114</v>
      </c>
      <c r="AA247" s="247">
        <v>896.36827268256707</v>
      </c>
      <c r="AB247" s="32">
        <v>214.25775300491225</v>
      </c>
      <c r="AC247" s="284">
        <f t="shared" si="53"/>
        <v>3.7501373509543852</v>
      </c>
      <c r="AD247" s="284">
        <f t="shared" si="54"/>
        <v>4.3243894745143248</v>
      </c>
      <c r="AE247" s="284">
        <f t="shared" si="55"/>
        <v>4.0039448059538589</v>
      </c>
      <c r="AF247" s="284">
        <f t="shared" si="56"/>
        <v>3.3522457916928872</v>
      </c>
      <c r="AG247" s="284">
        <f t="shared" si="57"/>
        <v>4.1835978400371641</v>
      </c>
    </row>
    <row r="248" spans="1:33">
      <c r="A248" s="10">
        <v>759</v>
      </c>
      <c r="B248" s="176">
        <v>14</v>
      </c>
      <c r="C248" s="181" t="s">
        <v>539</v>
      </c>
      <c r="D248" s="32">
        <v>1942</v>
      </c>
      <c r="E248" s="17">
        <v>336</v>
      </c>
      <c r="F248" s="264">
        <f t="shared" si="48"/>
        <v>0.17301750772399588</v>
      </c>
      <c r="G248" s="189">
        <v>1590</v>
      </c>
      <c r="H248" s="189">
        <v>214</v>
      </c>
      <c r="I248" s="265">
        <f t="shared" si="49"/>
        <v>0.13459119496855346</v>
      </c>
      <c r="J248" s="254">
        <f t="shared" si="50"/>
        <v>-0.36309523809523814</v>
      </c>
      <c r="K248" s="17">
        <v>2699.8434963954687</v>
      </c>
      <c r="L248" s="17">
        <v>2591.4568121890497</v>
      </c>
      <c r="M248" s="32">
        <v>2054.5645932028842</v>
      </c>
      <c r="N248" s="16">
        <v>0.76099395981504514</v>
      </c>
      <c r="O248" s="262">
        <f t="shared" si="51"/>
        <v>11874.894166666671</v>
      </c>
      <c r="P248" s="26">
        <v>2494.0576643369163</v>
      </c>
      <c r="Q248" s="40">
        <v>907.37097566125453</v>
      </c>
      <c r="R248" s="40">
        <v>-80.740351165488178</v>
      </c>
      <c r="S248" s="189">
        <f t="shared" si="46"/>
        <v>3401.4286399981711</v>
      </c>
      <c r="T248" s="276">
        <f t="shared" si="52"/>
        <v>0.26676172623211125</v>
      </c>
      <c r="U248" s="276">
        <f t="shared" si="47"/>
        <v>1.2598614121668092</v>
      </c>
      <c r="V248" s="174">
        <v>9.1000000000000014</v>
      </c>
      <c r="W248" s="180">
        <v>274.02862498724602</v>
      </c>
      <c r="X248" s="180">
        <v>357.06722264780916</v>
      </c>
      <c r="Y248" s="180">
        <v>328.40883999132859</v>
      </c>
      <c r="Z248" s="18">
        <v>356.65176622039132</v>
      </c>
      <c r="AA248" s="247">
        <v>696.5048043254377</v>
      </c>
      <c r="AB248" s="32">
        <v>148.82574283316401</v>
      </c>
      <c r="AC248" s="284">
        <f t="shared" si="53"/>
        <v>1.8412716763284454</v>
      </c>
      <c r="AD248" s="284">
        <f t="shared" si="54"/>
        <v>2.3992302396776015</v>
      </c>
      <c r="AE248" s="284">
        <f t="shared" si="55"/>
        <v>2.2066668960589704</v>
      </c>
      <c r="AF248" s="284">
        <f t="shared" si="56"/>
        <v>2.3964386767429309</v>
      </c>
      <c r="AG248" s="284">
        <f t="shared" si="57"/>
        <v>4.6800022030209547</v>
      </c>
    </row>
    <row r="249" spans="1:33">
      <c r="A249" s="10">
        <v>761</v>
      </c>
      <c r="B249" s="176">
        <v>2</v>
      </c>
      <c r="C249" s="181" t="s">
        <v>540</v>
      </c>
      <c r="D249" s="32">
        <v>8426</v>
      </c>
      <c r="E249" s="17">
        <v>1166</v>
      </c>
      <c r="F249" s="264">
        <f t="shared" si="48"/>
        <v>0.13838120104438642</v>
      </c>
      <c r="G249" s="189">
        <v>7739</v>
      </c>
      <c r="H249" s="189">
        <v>827</v>
      </c>
      <c r="I249" s="265">
        <f t="shared" si="49"/>
        <v>0.10686135159581341</v>
      </c>
      <c r="J249" s="254">
        <f t="shared" si="50"/>
        <v>-0.29073756432247</v>
      </c>
      <c r="K249" s="17">
        <v>2628.7695881794425</v>
      </c>
      <c r="L249" s="17">
        <v>2738.5453194103766</v>
      </c>
      <c r="M249" s="32">
        <v>2182.9276940422501</v>
      </c>
      <c r="N249" s="16">
        <v>0.8303990216023609</v>
      </c>
      <c r="O249" s="262">
        <f t="shared" si="51"/>
        <v>15774.741638078902</v>
      </c>
      <c r="P249" s="26">
        <v>1978.1799177870307</v>
      </c>
      <c r="Q249" s="40">
        <v>983.03570533632046</v>
      </c>
      <c r="R249" s="40">
        <v>166.0976258221219</v>
      </c>
      <c r="S249" s="189">
        <f t="shared" si="46"/>
        <v>2961.2156231233512</v>
      </c>
      <c r="T249" s="276">
        <f t="shared" si="52"/>
        <v>0.33197032247839509</v>
      </c>
      <c r="U249" s="276">
        <f t="shared" si="47"/>
        <v>1.1264645012780083</v>
      </c>
      <c r="V249" s="174">
        <v>8.1999999999999993</v>
      </c>
      <c r="W249" s="180">
        <v>-75.375572825594759</v>
      </c>
      <c r="X249" s="180">
        <v>-171.35696493201763</v>
      </c>
      <c r="Y249" s="180">
        <v>-140.99535782151221</v>
      </c>
      <c r="Z249" s="18">
        <v>315.42661761215288</v>
      </c>
      <c r="AA249" s="247">
        <v>327.78136482316637</v>
      </c>
      <c r="AB249" s="32">
        <v>191.51770088626998</v>
      </c>
      <c r="AC249" s="284">
        <f t="shared" si="53"/>
        <v>-0.39356974565163277</v>
      </c>
      <c r="AD249" s="284">
        <f t="shared" si="54"/>
        <v>-0.89473173570403031</v>
      </c>
      <c r="AE249" s="284">
        <f t="shared" si="55"/>
        <v>-0.73620013799789852</v>
      </c>
      <c r="AF249" s="284">
        <f t="shared" si="56"/>
        <v>1.6469841489976136</v>
      </c>
      <c r="AG249" s="284">
        <f t="shared" si="57"/>
        <v>1.7114938374172244</v>
      </c>
    </row>
    <row r="250" spans="1:33">
      <c r="A250" s="10">
        <v>762</v>
      </c>
      <c r="B250" s="176">
        <v>11</v>
      </c>
      <c r="C250" s="181" t="s">
        <v>541</v>
      </c>
      <c r="D250" s="32">
        <v>3672</v>
      </c>
      <c r="E250" s="17">
        <v>462</v>
      </c>
      <c r="F250" s="264">
        <f t="shared" si="48"/>
        <v>0.12581699346405228</v>
      </c>
      <c r="G250" s="189">
        <v>3123</v>
      </c>
      <c r="H250" s="189">
        <v>364</v>
      </c>
      <c r="I250" s="265">
        <f t="shared" si="49"/>
        <v>0.11655459494076209</v>
      </c>
      <c r="J250" s="254">
        <f t="shared" si="50"/>
        <v>-0.21212121212121215</v>
      </c>
      <c r="K250" s="17">
        <v>2765.5803867102404</v>
      </c>
      <c r="L250" s="17">
        <v>3140.111306240568</v>
      </c>
      <c r="M250" s="32">
        <v>1927.3046840958605</v>
      </c>
      <c r="N250" s="16">
        <v>0.69688977162166688</v>
      </c>
      <c r="O250" s="262">
        <f t="shared" si="51"/>
        <v>15318.317748917749</v>
      </c>
      <c r="P250" s="26">
        <v>2134.0276605420718</v>
      </c>
      <c r="Q250" s="40">
        <v>1258.5568744118711</v>
      </c>
      <c r="R250" s="40">
        <v>414.59952765921389</v>
      </c>
      <c r="S250" s="189">
        <f t="shared" si="46"/>
        <v>3392.5845349539431</v>
      </c>
      <c r="T250" s="276">
        <f t="shared" si="52"/>
        <v>0.37097288555227026</v>
      </c>
      <c r="U250" s="276">
        <f t="shared" si="47"/>
        <v>1.2267170215903749</v>
      </c>
      <c r="V250" s="174">
        <v>8.6</v>
      </c>
      <c r="W250" s="180">
        <v>141.30219217045192</v>
      </c>
      <c r="X250" s="180">
        <v>-35.092387509682929</v>
      </c>
      <c r="Y250" s="180">
        <v>75.682407174534475</v>
      </c>
      <c r="Z250" s="18">
        <v>313.42281862745102</v>
      </c>
      <c r="AA250" s="247">
        <v>529.55403594771235</v>
      </c>
      <c r="AB250" s="32">
        <v>162.60381397416646</v>
      </c>
      <c r="AC250" s="284">
        <f t="shared" si="53"/>
        <v>0.86899678867865415</v>
      </c>
      <c r="AD250" s="284">
        <f t="shared" si="54"/>
        <v>-0.21581527918685969</v>
      </c>
      <c r="AE250" s="284">
        <f t="shared" si="55"/>
        <v>0.46544054118286826</v>
      </c>
      <c r="AF250" s="284">
        <f t="shared" si="56"/>
        <v>1.9275243979040111</v>
      </c>
      <c r="AG250" s="284">
        <f t="shared" si="57"/>
        <v>3.2567134989333324</v>
      </c>
    </row>
    <row r="251" spans="1:33">
      <c r="A251" s="10">
        <v>765</v>
      </c>
      <c r="B251" s="176">
        <v>18</v>
      </c>
      <c r="C251" s="181" t="s">
        <v>542</v>
      </c>
      <c r="D251" s="32">
        <v>10354</v>
      </c>
      <c r="E251" s="17">
        <v>1646</v>
      </c>
      <c r="F251" s="264">
        <f t="shared" si="48"/>
        <v>0.15897237782499518</v>
      </c>
      <c r="G251" s="189">
        <v>9640</v>
      </c>
      <c r="H251" s="189">
        <v>1265</v>
      </c>
      <c r="I251" s="265">
        <f t="shared" si="49"/>
        <v>0.1312240663900415</v>
      </c>
      <c r="J251" s="254">
        <f t="shared" si="50"/>
        <v>-0.23147023086269747</v>
      </c>
      <c r="K251" s="17">
        <v>3492.0876038246097</v>
      </c>
      <c r="L251" s="17">
        <v>3307.425874351105</v>
      </c>
      <c r="M251" s="32">
        <v>2665.0108653660427</v>
      </c>
      <c r="N251" s="16">
        <v>0.76315693296103604</v>
      </c>
      <c r="O251" s="262">
        <f t="shared" si="51"/>
        <v>16763.986938031598</v>
      </c>
      <c r="P251" s="26">
        <v>2349.0991696043534</v>
      </c>
      <c r="Q251" s="40">
        <v>656.34755053234551</v>
      </c>
      <c r="R251" s="40">
        <v>-156.23884958780098</v>
      </c>
      <c r="S251" s="189">
        <f t="shared" si="46"/>
        <v>3005.4467201366988</v>
      </c>
      <c r="T251" s="276">
        <f t="shared" si="52"/>
        <v>0.21838602099806728</v>
      </c>
      <c r="U251" s="276">
        <f t="shared" si="47"/>
        <v>0.86064470915479574</v>
      </c>
      <c r="V251" s="174">
        <v>7.5</v>
      </c>
      <c r="W251" s="180">
        <v>-313.04763453631375</v>
      </c>
      <c r="X251" s="180">
        <v>-307.88384214599319</v>
      </c>
      <c r="Y251" s="180">
        <v>-313.50362714190663</v>
      </c>
      <c r="Z251" s="18">
        <v>-141.78401390766854</v>
      </c>
      <c r="AA251" s="247">
        <v>-609.67079679350968</v>
      </c>
      <c r="AB251" s="32">
        <v>212.61261432876546</v>
      </c>
      <c r="AC251" s="284">
        <f t="shared" si="53"/>
        <v>-1.4723850488581285</v>
      </c>
      <c r="AD251" s="284">
        <f t="shared" si="54"/>
        <v>-1.4480977204386785</v>
      </c>
      <c r="AE251" s="284">
        <f t="shared" si="55"/>
        <v>-1.4745297598247495</v>
      </c>
      <c r="AF251" s="284">
        <f t="shared" si="56"/>
        <v>-0.66686548375923826</v>
      </c>
      <c r="AG251" s="284">
        <f t="shared" si="57"/>
        <v>-2.8675194024507329</v>
      </c>
    </row>
    <row r="252" spans="1:33">
      <c r="A252" s="10">
        <v>768</v>
      </c>
      <c r="B252" s="176">
        <v>10</v>
      </c>
      <c r="C252" s="181" t="s">
        <v>543</v>
      </c>
      <c r="D252" s="32">
        <v>2375</v>
      </c>
      <c r="E252" s="17">
        <v>218</v>
      </c>
      <c r="F252" s="264">
        <f t="shared" si="48"/>
        <v>9.1789473684210532E-2</v>
      </c>
      <c r="G252" s="189">
        <v>2016</v>
      </c>
      <c r="H252" s="189">
        <v>146</v>
      </c>
      <c r="I252" s="265">
        <f t="shared" si="49"/>
        <v>7.2420634920634927E-2</v>
      </c>
      <c r="J252" s="254">
        <f t="shared" si="50"/>
        <v>-0.33027522935779818</v>
      </c>
      <c r="K252" s="17">
        <v>3364.962972631577</v>
      </c>
      <c r="L252" s="17">
        <v>3089.2304624164412</v>
      </c>
      <c r="M252" s="32">
        <v>2472.0422863157887</v>
      </c>
      <c r="N252" s="16">
        <v>0.7346417498266028</v>
      </c>
      <c r="O252" s="262">
        <f t="shared" si="51"/>
        <v>26931.653348623844</v>
      </c>
      <c r="P252" s="26">
        <v>2167.8973430776573</v>
      </c>
      <c r="Q252" s="40">
        <v>1242.8139865367907</v>
      </c>
      <c r="R252" s="40">
        <v>338.58688797919478</v>
      </c>
      <c r="S252" s="189">
        <f t="shared" si="46"/>
        <v>3410.711329614448</v>
      </c>
      <c r="T252" s="276">
        <f t="shared" si="52"/>
        <v>0.3643855684137538</v>
      </c>
      <c r="U252" s="276">
        <f t="shared" si="47"/>
        <v>1.0135955008583923</v>
      </c>
      <c r="V252" s="174">
        <v>8.4</v>
      </c>
      <c r="W252" s="180">
        <v>158.99608975013777</v>
      </c>
      <c r="X252" s="180">
        <v>-100.07549667135704</v>
      </c>
      <c r="Y252" s="180">
        <v>93.376304754220314</v>
      </c>
      <c r="Z252" s="18">
        <v>341.21009263157896</v>
      </c>
      <c r="AA252" s="247">
        <v>81.768235789473678</v>
      </c>
      <c r="AB252" s="32">
        <v>157.82121020115369</v>
      </c>
      <c r="AC252" s="284">
        <f t="shared" si="53"/>
        <v>1.0074443704207223</v>
      </c>
      <c r="AD252" s="284">
        <f t="shared" si="54"/>
        <v>-0.63410676260690269</v>
      </c>
      <c r="AE252" s="284">
        <f t="shared" si="55"/>
        <v>0.5916587804339225</v>
      </c>
      <c r="AF252" s="284">
        <f t="shared" si="56"/>
        <v>2.1620040309961119</v>
      </c>
      <c r="AG252" s="284">
        <f t="shared" si="57"/>
        <v>0.51810675944795126</v>
      </c>
    </row>
    <row r="253" spans="1:33">
      <c r="A253" s="10">
        <v>777</v>
      </c>
      <c r="B253" s="176">
        <v>18</v>
      </c>
      <c r="C253" s="181" t="s">
        <v>544</v>
      </c>
      <c r="D253" s="32">
        <v>7367</v>
      </c>
      <c r="E253" s="17">
        <v>790</v>
      </c>
      <c r="F253" s="264">
        <f t="shared" si="48"/>
        <v>0.10723496674358626</v>
      </c>
      <c r="G253" s="189">
        <v>6066</v>
      </c>
      <c r="H253" s="189">
        <v>548</v>
      </c>
      <c r="I253" s="265">
        <f t="shared" si="49"/>
        <v>9.0339597757995382E-2</v>
      </c>
      <c r="J253" s="254">
        <f t="shared" si="50"/>
        <v>-0.3063291139240506</v>
      </c>
      <c r="K253" s="17">
        <v>2999.521696755799</v>
      </c>
      <c r="L253" s="17">
        <v>2900.039023076562</v>
      </c>
      <c r="M253" s="32">
        <v>2138.5138143070444</v>
      </c>
      <c r="N253" s="16">
        <v>0.71295160712456351</v>
      </c>
      <c r="O253" s="262">
        <f t="shared" si="51"/>
        <v>19942.318063291135</v>
      </c>
      <c r="P253" s="26">
        <v>2239.7767814296571</v>
      </c>
      <c r="Q253" s="40">
        <v>1098.8592157427602</v>
      </c>
      <c r="R253" s="40">
        <v>60.881313113691007</v>
      </c>
      <c r="S253" s="189">
        <f t="shared" si="46"/>
        <v>3338.6359971724173</v>
      </c>
      <c r="T253" s="276">
        <f t="shared" si="52"/>
        <v>0.32913417835110337</v>
      </c>
      <c r="U253" s="276">
        <f t="shared" si="47"/>
        <v>1.1130561251760223</v>
      </c>
      <c r="V253" s="174">
        <v>8.9</v>
      </c>
      <c r="W253" s="180">
        <v>523.17326655661816</v>
      </c>
      <c r="X253" s="180">
        <v>432.48466673192763</v>
      </c>
      <c r="Y253" s="180">
        <v>457.55348156070073</v>
      </c>
      <c r="Z253" s="18">
        <v>719.75676258992814</v>
      </c>
      <c r="AA253" s="247">
        <v>206.51628071128002</v>
      </c>
      <c r="AB253" s="32">
        <v>167.50728330988821</v>
      </c>
      <c r="AC253" s="284">
        <f t="shared" si="53"/>
        <v>3.1232866787574154</v>
      </c>
      <c r="AD253" s="284">
        <f t="shared" si="54"/>
        <v>2.5818857436296168</v>
      </c>
      <c r="AE253" s="284">
        <f t="shared" si="55"/>
        <v>2.7315438022729288</v>
      </c>
      <c r="AF253" s="284">
        <f t="shared" si="56"/>
        <v>4.2968684606888363</v>
      </c>
      <c r="AG253" s="284">
        <f t="shared" si="57"/>
        <v>1.2328794105580785</v>
      </c>
    </row>
    <row r="254" spans="1:33">
      <c r="A254" s="10">
        <v>778</v>
      </c>
      <c r="B254" s="176">
        <v>11</v>
      </c>
      <c r="C254" s="181" t="s">
        <v>545</v>
      </c>
      <c r="D254" s="32">
        <v>6763</v>
      </c>
      <c r="E254" s="17">
        <v>944</v>
      </c>
      <c r="F254" s="264">
        <f t="shared" si="48"/>
        <v>0.13958302528463701</v>
      </c>
      <c r="G254" s="189">
        <v>5981</v>
      </c>
      <c r="H254" s="189">
        <v>641</v>
      </c>
      <c r="I254" s="265">
        <f t="shared" si="49"/>
        <v>0.10717271359304464</v>
      </c>
      <c r="J254" s="254">
        <f t="shared" si="50"/>
        <v>-0.32097457627118642</v>
      </c>
      <c r="K254" s="17">
        <v>2802.3245231406181</v>
      </c>
      <c r="L254" s="17">
        <v>2712.5425604383336</v>
      </c>
      <c r="M254" s="32">
        <v>2177.5036655330478</v>
      </c>
      <c r="N254" s="16">
        <v>0.7770347964884089</v>
      </c>
      <c r="O254" s="262">
        <f t="shared" si="51"/>
        <v>15600.060688559324</v>
      </c>
      <c r="P254" s="26">
        <v>2366.7028858290346</v>
      </c>
      <c r="Q254" s="40">
        <v>854.82702350089073</v>
      </c>
      <c r="R254" s="40">
        <v>85.793586646302586</v>
      </c>
      <c r="S254" s="189">
        <f t="shared" si="46"/>
        <v>3221.5299093299254</v>
      </c>
      <c r="T254" s="276">
        <f t="shared" si="52"/>
        <v>0.2653481567950719</v>
      </c>
      <c r="U254" s="276">
        <f t="shared" si="47"/>
        <v>1.1495920200275362</v>
      </c>
      <c r="V254" s="174">
        <v>9.1</v>
      </c>
      <c r="W254" s="180">
        <v>117.58559767841525</v>
      </c>
      <c r="X254" s="180">
        <v>70.053600737540535</v>
      </c>
      <c r="Y254" s="180">
        <v>64.433815741627498</v>
      </c>
      <c r="Z254" s="18">
        <v>158.87042288925034</v>
      </c>
      <c r="AA254" s="247">
        <v>136.6575809551974</v>
      </c>
      <c r="AB254" s="32">
        <v>176.29686215190696</v>
      </c>
      <c r="AC254" s="284">
        <f t="shared" si="53"/>
        <v>0.66697498890874818</v>
      </c>
      <c r="AD254" s="284">
        <f t="shared" si="54"/>
        <v>0.39736158592078935</v>
      </c>
      <c r="AE254" s="284">
        <f t="shared" si="55"/>
        <v>0.3654847565358697</v>
      </c>
      <c r="AF254" s="284">
        <f t="shared" si="56"/>
        <v>0.90115286766907365</v>
      </c>
      <c r="AG254" s="284">
        <f t="shared" si="57"/>
        <v>0.77515605942802202</v>
      </c>
    </row>
    <row r="255" spans="1:33">
      <c r="A255" s="10">
        <v>781</v>
      </c>
      <c r="B255" s="176">
        <v>7</v>
      </c>
      <c r="C255" s="181" t="s">
        <v>546</v>
      </c>
      <c r="D255" s="32">
        <v>3504</v>
      </c>
      <c r="E255" s="17">
        <v>305</v>
      </c>
      <c r="F255" s="264">
        <f t="shared" si="48"/>
        <v>8.7043378995433796E-2</v>
      </c>
      <c r="G255" s="189">
        <v>2928</v>
      </c>
      <c r="H255" s="189">
        <v>191</v>
      </c>
      <c r="I255" s="265">
        <f t="shared" si="49"/>
        <v>6.5232240437158473E-2</v>
      </c>
      <c r="J255" s="254">
        <f t="shared" si="50"/>
        <v>-0.3737704918032787</v>
      </c>
      <c r="K255" s="17">
        <v>2908.2056706621006</v>
      </c>
      <c r="L255" s="17">
        <v>2909.3288263662998</v>
      </c>
      <c r="M255" s="32">
        <v>1796.7820176940638</v>
      </c>
      <c r="N255" s="16">
        <v>0.61783182524535718</v>
      </c>
      <c r="O255" s="262">
        <f t="shared" si="51"/>
        <v>20642.37439344262</v>
      </c>
      <c r="P255" s="26">
        <v>2137.3754584440476</v>
      </c>
      <c r="Q255" s="40">
        <v>1057.0551803321864</v>
      </c>
      <c r="R255" s="40">
        <v>908.46467880231103</v>
      </c>
      <c r="S255" s="189">
        <f t="shared" si="46"/>
        <v>3194.430638776234</v>
      </c>
      <c r="T255" s="276">
        <f t="shared" si="52"/>
        <v>0.33090566046446934</v>
      </c>
      <c r="U255" s="276">
        <f t="shared" si="47"/>
        <v>1.098419781998764</v>
      </c>
      <c r="V255" s="174">
        <v>6.4</v>
      </c>
      <c r="W255" s="180">
        <v>151.67061495920538</v>
      </c>
      <c r="X255" s="180">
        <v>-318.08840324677743</v>
      </c>
      <c r="Y255" s="180">
        <v>86.050829963287924</v>
      </c>
      <c r="Z255" s="18">
        <v>350.1800142694064</v>
      </c>
      <c r="AA255" s="247">
        <v>317.26414668949775</v>
      </c>
      <c r="AB255" s="32">
        <v>171.94348862330585</v>
      </c>
      <c r="AC255" s="284">
        <f t="shared" si="53"/>
        <v>0.88209571745683069</v>
      </c>
      <c r="AD255" s="284">
        <f t="shared" si="54"/>
        <v>-1.8499589940485979</v>
      </c>
      <c r="AE255" s="284">
        <f t="shared" si="55"/>
        <v>0.50045995141931932</v>
      </c>
      <c r="AF255" s="284">
        <f t="shared" si="56"/>
        <v>2.0365994494655246</v>
      </c>
      <c r="AG255" s="284">
        <f t="shared" si="57"/>
        <v>1.8451652297491805</v>
      </c>
    </row>
    <row r="256" spans="1:33">
      <c r="A256" s="10">
        <v>783</v>
      </c>
      <c r="B256" s="176">
        <v>4</v>
      </c>
      <c r="C256" s="181" t="s">
        <v>547</v>
      </c>
      <c r="D256" s="32">
        <v>6419</v>
      </c>
      <c r="E256" s="17">
        <v>887</v>
      </c>
      <c r="F256" s="264">
        <f t="shared" si="48"/>
        <v>0.13818351768188192</v>
      </c>
      <c r="G256" s="189">
        <v>5759</v>
      </c>
      <c r="H256" s="189">
        <v>601</v>
      </c>
      <c r="I256" s="265">
        <f t="shared" si="49"/>
        <v>0.10435839555478382</v>
      </c>
      <c r="J256" s="254">
        <f t="shared" si="50"/>
        <v>-0.32243517474633598</v>
      </c>
      <c r="K256" s="17">
        <v>2347.0320408163261</v>
      </c>
      <c r="L256" s="17">
        <v>2406.2270409965449</v>
      </c>
      <c r="M256" s="32">
        <v>1955.4831375603674</v>
      </c>
      <c r="N256" s="16">
        <v>0.83317274905212912</v>
      </c>
      <c r="O256" s="262">
        <f t="shared" si="51"/>
        <v>14151.348658399096</v>
      </c>
      <c r="P256" s="26">
        <v>2488.9685659961488</v>
      </c>
      <c r="Q256" s="40">
        <v>403.06337448976012</v>
      </c>
      <c r="R256" s="40">
        <v>-77.838346114334598</v>
      </c>
      <c r="S256" s="189">
        <f t="shared" si="46"/>
        <v>2892.0319404859088</v>
      </c>
      <c r="T256" s="276">
        <f t="shared" si="52"/>
        <v>0.13937030530238156</v>
      </c>
      <c r="U256" s="276">
        <f t="shared" si="47"/>
        <v>1.2322081208060649</v>
      </c>
      <c r="V256" s="174">
        <v>8.9000000000000021</v>
      </c>
      <c r="W256" s="180">
        <v>158.92652661055743</v>
      </c>
      <c r="X256" s="180">
        <v>178.35625087787531</v>
      </c>
      <c r="Y256" s="180">
        <v>172.73646588196164</v>
      </c>
      <c r="Z256" s="18">
        <v>141.76128057329802</v>
      </c>
      <c r="AA256" s="247">
        <v>672.04630627823656</v>
      </c>
      <c r="AB256" s="32">
        <v>211.50280521438427</v>
      </c>
      <c r="AC256" s="284">
        <f t="shared" si="53"/>
        <v>0.75141569138747699</v>
      </c>
      <c r="AD256" s="284">
        <f t="shared" si="54"/>
        <v>0.84328078153426467</v>
      </c>
      <c r="AE256" s="284">
        <f t="shared" si="55"/>
        <v>0.81671004650208701</v>
      </c>
      <c r="AF256" s="284">
        <f t="shared" si="56"/>
        <v>0.67025721209515599</v>
      </c>
      <c r="AG256" s="284">
        <f t="shared" si="57"/>
        <v>3.1774817624618947</v>
      </c>
    </row>
    <row r="257" spans="1:33">
      <c r="A257" s="10">
        <v>785</v>
      </c>
      <c r="B257" s="176">
        <v>17</v>
      </c>
      <c r="C257" s="181" t="s">
        <v>548</v>
      </c>
      <c r="D257" s="32">
        <v>2626</v>
      </c>
      <c r="E257" s="17">
        <v>308</v>
      </c>
      <c r="F257" s="264">
        <f t="shared" si="48"/>
        <v>0.11728865194211729</v>
      </c>
      <c r="G257" s="189">
        <v>2171</v>
      </c>
      <c r="H257" s="189">
        <v>199</v>
      </c>
      <c r="I257" s="265">
        <f t="shared" si="49"/>
        <v>9.1662828189774295E-2</v>
      </c>
      <c r="J257" s="254">
        <f t="shared" si="50"/>
        <v>-0.35389610389610393</v>
      </c>
      <c r="K257" s="17">
        <v>4331.8914318354882</v>
      </c>
      <c r="L257" s="17">
        <v>4201.8730437520198</v>
      </c>
      <c r="M257" s="32">
        <v>2254.2190898705257</v>
      </c>
      <c r="N257" s="16">
        <v>0.52037755916596895</v>
      </c>
      <c r="O257" s="262">
        <f t="shared" si="51"/>
        <v>19219.413409090914</v>
      </c>
      <c r="P257" s="26">
        <v>3201.1542007102344</v>
      </c>
      <c r="Q257" s="40">
        <v>2072.9291959819325</v>
      </c>
      <c r="R257" s="40">
        <v>853.37067258253751</v>
      </c>
      <c r="S257" s="189">
        <f t="shared" si="46"/>
        <v>5274.0833966921673</v>
      </c>
      <c r="T257" s="276">
        <f t="shared" si="52"/>
        <v>0.39304065561080154</v>
      </c>
      <c r="U257" s="276">
        <f t="shared" si="47"/>
        <v>1.2175012877590652</v>
      </c>
      <c r="V257" s="174">
        <v>8.3000000000000007</v>
      </c>
      <c r="W257" s="180">
        <v>483.24592799121785</v>
      </c>
      <c r="X257" s="180">
        <v>88.66514835655633</v>
      </c>
      <c r="Y257" s="180">
        <v>417.62614299530043</v>
      </c>
      <c r="Z257" s="18">
        <v>592.9593564356436</v>
      </c>
      <c r="AA257" s="247">
        <v>702.11187738004571</v>
      </c>
      <c r="AB257" s="32">
        <v>162.04875548178882</v>
      </c>
      <c r="AC257" s="284">
        <f t="shared" si="53"/>
        <v>2.9821020627679271</v>
      </c>
      <c r="AD257" s="284">
        <f t="shared" si="54"/>
        <v>0.54715106014202375</v>
      </c>
      <c r="AE257" s="284">
        <f t="shared" si="55"/>
        <v>2.5771635317633379</v>
      </c>
      <c r="AF257" s="284">
        <f t="shared" si="56"/>
        <v>3.6591416865418687</v>
      </c>
      <c r="AG257" s="284">
        <f t="shared" si="57"/>
        <v>4.3327199600675099</v>
      </c>
    </row>
    <row r="258" spans="1:33">
      <c r="A258" s="12">
        <v>790</v>
      </c>
      <c r="B258" s="176">
        <v>6</v>
      </c>
      <c r="C258" s="182" t="s">
        <v>245</v>
      </c>
      <c r="D258" s="32">
        <v>23734</v>
      </c>
      <c r="E258" s="17">
        <v>3494</v>
      </c>
      <c r="F258" s="264">
        <f t="shared" si="48"/>
        <v>0.14721496587174518</v>
      </c>
      <c r="G258" s="189">
        <v>21298</v>
      </c>
      <c r="H258" s="189">
        <v>2510</v>
      </c>
      <c r="I258" s="265">
        <f t="shared" si="49"/>
        <v>0.1178514414499014</v>
      </c>
      <c r="J258" s="254">
        <f t="shared" si="50"/>
        <v>-0.28162564396107614</v>
      </c>
      <c r="K258" s="17">
        <v>2538.4911451925509</v>
      </c>
      <c r="L258" s="17">
        <v>2468.7587880041647</v>
      </c>
      <c r="M258" s="32">
        <v>1961.4401044914468</v>
      </c>
      <c r="N258" s="16">
        <v>0.77267951405151214</v>
      </c>
      <c r="O258" s="262">
        <f t="shared" si="51"/>
        <v>13323.646090440754</v>
      </c>
      <c r="P258" s="26">
        <v>2172.9255692872425</v>
      </c>
      <c r="Q258" s="40">
        <v>677.96223327089274</v>
      </c>
      <c r="R258" s="40">
        <v>79.059683799471557</v>
      </c>
      <c r="S258" s="189">
        <f t="shared" si="46"/>
        <v>2850.8878025581353</v>
      </c>
      <c r="T258" s="276">
        <f t="shared" si="52"/>
        <v>0.23780740605173911</v>
      </c>
      <c r="U258" s="276">
        <f t="shared" si="47"/>
        <v>1.1230639145451453</v>
      </c>
      <c r="V258" s="174">
        <v>8.9</v>
      </c>
      <c r="W258" s="180">
        <v>232.3567122834167</v>
      </c>
      <c r="X258" s="180">
        <v>182.065303367924</v>
      </c>
      <c r="Y258" s="180">
        <v>176.44551837201092</v>
      </c>
      <c r="Z258" s="18">
        <v>293.425467683492</v>
      </c>
      <c r="AA258" s="247">
        <v>402.9088316339429</v>
      </c>
      <c r="AB258" s="32">
        <v>187.54291496443827</v>
      </c>
      <c r="AC258" s="284">
        <f t="shared" si="53"/>
        <v>1.2389522276939973</v>
      </c>
      <c r="AD258" s="284">
        <f t="shared" si="54"/>
        <v>0.97079275643362517</v>
      </c>
      <c r="AE258" s="284">
        <f t="shared" si="55"/>
        <v>0.94082742824738741</v>
      </c>
      <c r="AF258" s="284">
        <f t="shared" si="56"/>
        <v>1.5645777273917871</v>
      </c>
      <c r="AG258" s="284">
        <f t="shared" si="57"/>
        <v>2.1483553868742105</v>
      </c>
    </row>
    <row r="259" spans="1:33">
      <c r="A259" s="10">
        <v>791</v>
      </c>
      <c r="B259" s="176">
        <v>17</v>
      </c>
      <c r="C259" s="181" t="s">
        <v>254</v>
      </c>
      <c r="D259" s="32">
        <v>5029</v>
      </c>
      <c r="E259" s="17">
        <v>778</v>
      </c>
      <c r="F259" s="264">
        <f t="shared" si="48"/>
        <v>0.15470272419964207</v>
      </c>
      <c r="G259" s="189">
        <v>4236</v>
      </c>
      <c r="H259" s="189">
        <v>560</v>
      </c>
      <c r="I259" s="265">
        <f t="shared" si="49"/>
        <v>0.13220018885741266</v>
      </c>
      <c r="J259" s="254">
        <f t="shared" si="50"/>
        <v>-0.28020565552699228</v>
      </c>
      <c r="K259" s="17">
        <v>3168.8674607277799</v>
      </c>
      <c r="L259" s="17">
        <v>3110.6265258463059</v>
      </c>
      <c r="M259" s="32">
        <v>2389.928850666136</v>
      </c>
      <c r="N259" s="16">
        <v>0.75419022104422495</v>
      </c>
      <c r="O259" s="262">
        <f t="shared" si="51"/>
        <v>15448.524665809766</v>
      </c>
      <c r="P259" s="26">
        <v>2036.3523723932401</v>
      </c>
      <c r="Q259" s="40">
        <v>1416.203162772488</v>
      </c>
      <c r="R259" s="40">
        <v>49.459405995845053</v>
      </c>
      <c r="S259" s="189">
        <f t="shared" si="46"/>
        <v>3452.5555351657281</v>
      </c>
      <c r="T259" s="276">
        <f t="shared" si="52"/>
        <v>0.41018982847570851</v>
      </c>
      <c r="U259" s="276">
        <f t="shared" si="47"/>
        <v>1.0895234900019437</v>
      </c>
      <c r="V259" s="174">
        <v>9.1</v>
      </c>
      <c r="W259" s="180">
        <v>167.12555054230751</v>
      </c>
      <c r="X259" s="180">
        <v>187.52947195806499</v>
      </c>
      <c r="Y259" s="180">
        <v>181.90968696215234</v>
      </c>
      <c r="Z259" s="18">
        <v>90.580240604493937</v>
      </c>
      <c r="AA259" s="247">
        <v>245.38612447802745</v>
      </c>
      <c r="AB259" s="32">
        <v>154.37422752124422</v>
      </c>
      <c r="AC259" s="284">
        <f t="shared" si="53"/>
        <v>1.0826000766177664</v>
      </c>
      <c r="AD259" s="284">
        <f t="shared" si="54"/>
        <v>1.2147718888650509</v>
      </c>
      <c r="AE259" s="284">
        <f t="shared" si="55"/>
        <v>1.1783682411438712</v>
      </c>
      <c r="AF259" s="284">
        <f t="shared" si="56"/>
        <v>0.58675753109131334</v>
      </c>
      <c r="AG259" s="284">
        <f t="shared" si="57"/>
        <v>1.5895536995918482</v>
      </c>
    </row>
    <row r="260" spans="1:33">
      <c r="A260" s="10">
        <v>831</v>
      </c>
      <c r="B260" s="176">
        <v>9</v>
      </c>
      <c r="C260" s="181" t="s">
        <v>549</v>
      </c>
      <c r="D260" s="32">
        <v>4559</v>
      </c>
      <c r="E260" s="17">
        <v>717</v>
      </c>
      <c r="F260" s="264">
        <f t="shared" si="48"/>
        <v>0.15727133143233166</v>
      </c>
      <c r="G260" s="189">
        <v>4230</v>
      </c>
      <c r="H260" s="189">
        <v>544</v>
      </c>
      <c r="I260" s="265">
        <f t="shared" si="49"/>
        <v>0.12860520094562647</v>
      </c>
      <c r="J260" s="254">
        <f t="shared" si="50"/>
        <v>-0.24128312412831243</v>
      </c>
      <c r="K260" s="17">
        <v>2757.4885632814216</v>
      </c>
      <c r="L260" s="17">
        <v>2841.228664563509</v>
      </c>
      <c r="M260" s="32">
        <v>2135.8862908532569</v>
      </c>
      <c r="N260" s="16">
        <v>0.77457666345188547</v>
      </c>
      <c r="O260" s="262">
        <f t="shared" si="51"/>
        <v>13580.900418410039</v>
      </c>
      <c r="P260" s="26">
        <v>2549.0339105195139</v>
      </c>
      <c r="Q260" s="40">
        <v>524.81216406022179</v>
      </c>
      <c r="R260" s="40">
        <v>24.712124914671627</v>
      </c>
      <c r="S260" s="189">
        <f t="shared" si="46"/>
        <v>3073.8460745797356</v>
      </c>
      <c r="T260" s="276">
        <f t="shared" si="52"/>
        <v>0.17073469241037892</v>
      </c>
      <c r="U260" s="276">
        <f t="shared" si="47"/>
        <v>1.1147266811949521</v>
      </c>
      <c r="V260" s="174">
        <v>8.4</v>
      </c>
      <c r="W260" s="180">
        <v>-95.513339850288375</v>
      </c>
      <c r="X260" s="180">
        <v>-158.43169918740963</v>
      </c>
      <c r="Y260" s="180">
        <v>-161.13312484620582</v>
      </c>
      <c r="Z260" s="18">
        <v>-92.007725378372442</v>
      </c>
      <c r="AA260" s="247">
        <v>256.86604737881117</v>
      </c>
      <c r="AB260" s="32">
        <v>226.41625798820655</v>
      </c>
      <c r="AC260" s="284">
        <f t="shared" si="53"/>
        <v>-0.42184841627081138</v>
      </c>
      <c r="AD260" s="284">
        <f t="shared" si="54"/>
        <v>-0.69973640848556884</v>
      </c>
      <c r="AE260" s="284">
        <f t="shared" si="55"/>
        <v>-0.71166764382528935</v>
      </c>
      <c r="AF260" s="284">
        <f t="shared" si="56"/>
        <v>-0.40636536526085015</v>
      </c>
      <c r="AG260" s="284">
        <f t="shared" si="57"/>
        <v>1.1344858786253356</v>
      </c>
    </row>
    <row r="261" spans="1:33">
      <c r="A261" s="10">
        <v>832</v>
      </c>
      <c r="B261" s="176">
        <v>17</v>
      </c>
      <c r="C261" s="181" t="s">
        <v>550</v>
      </c>
      <c r="D261" s="32">
        <v>3825</v>
      </c>
      <c r="E261" s="17">
        <v>598</v>
      </c>
      <c r="F261" s="264">
        <f t="shared" si="48"/>
        <v>0.15633986928104576</v>
      </c>
      <c r="G261" s="189">
        <v>3261</v>
      </c>
      <c r="H261" s="189">
        <v>376</v>
      </c>
      <c r="I261" s="265">
        <f t="shared" si="49"/>
        <v>0.11530205458448328</v>
      </c>
      <c r="J261" s="254">
        <f t="shared" si="50"/>
        <v>-0.37123745819397991</v>
      </c>
      <c r="K261" s="17">
        <v>3479.7569516339881</v>
      </c>
      <c r="L261" s="17">
        <v>3515.2244410164526</v>
      </c>
      <c r="M261" s="32">
        <v>2638.3993647058828</v>
      </c>
      <c r="N261" s="16">
        <v>0.75821369175423892</v>
      </c>
      <c r="O261" s="262">
        <f t="shared" si="51"/>
        <v>16876.049448160538</v>
      </c>
      <c r="P261" s="26">
        <v>1855.5657447309491</v>
      </c>
      <c r="Q261" s="40">
        <v>2225.1551324337952</v>
      </c>
      <c r="R261" s="40">
        <v>625.37430389783628</v>
      </c>
      <c r="S261" s="189">
        <f t="shared" si="46"/>
        <v>4080.7208771647443</v>
      </c>
      <c r="T261" s="276">
        <f t="shared" si="52"/>
        <v>0.54528481594649447</v>
      </c>
      <c r="U261" s="276">
        <f t="shared" si="47"/>
        <v>1.1727028450215644</v>
      </c>
      <c r="V261" s="174">
        <v>7.9</v>
      </c>
      <c r="W261" s="180">
        <v>354.68352713117605</v>
      </c>
      <c r="X261" s="180">
        <v>80.819190690227686</v>
      </c>
      <c r="Y261" s="180">
        <v>289.06374213525862</v>
      </c>
      <c r="Z261" s="18">
        <v>602.30638431372552</v>
      </c>
      <c r="AA261" s="247">
        <v>295.50534640522875</v>
      </c>
      <c r="AB261" s="32">
        <v>165.71201118251506</v>
      </c>
      <c r="AC261" s="284">
        <f t="shared" si="53"/>
        <v>2.1403610070275954</v>
      </c>
      <c r="AD261" s="284">
        <f t="shared" si="54"/>
        <v>0.48770870689158136</v>
      </c>
      <c r="AE261" s="284">
        <f t="shared" si="55"/>
        <v>1.7443741106785802</v>
      </c>
      <c r="AF261" s="284">
        <f t="shared" si="56"/>
        <v>3.6346573794843744</v>
      </c>
      <c r="AG261" s="284">
        <f t="shared" si="57"/>
        <v>1.7832463941298704</v>
      </c>
    </row>
    <row r="262" spans="1:33">
      <c r="A262" s="10">
        <v>833</v>
      </c>
      <c r="B262" s="176">
        <v>2</v>
      </c>
      <c r="C262" s="181" t="s">
        <v>551</v>
      </c>
      <c r="D262" s="32">
        <v>1691</v>
      </c>
      <c r="E262" s="17">
        <v>232</v>
      </c>
      <c r="F262" s="264">
        <f t="shared" si="48"/>
        <v>0.13719692489651095</v>
      </c>
      <c r="G262" s="189">
        <v>1700</v>
      </c>
      <c r="H262" s="189">
        <v>204</v>
      </c>
      <c r="I262" s="265">
        <f t="shared" si="49"/>
        <v>0.12</v>
      </c>
      <c r="J262" s="254">
        <f t="shared" si="50"/>
        <v>-0.12068965517241381</v>
      </c>
      <c r="K262" s="17">
        <v>2844.1771732702564</v>
      </c>
      <c r="L262" s="17">
        <v>2949.6931487177972</v>
      </c>
      <c r="M262" s="32">
        <v>1889.0905026611476</v>
      </c>
      <c r="N262" s="16">
        <v>0.66419578935339574</v>
      </c>
      <c r="O262" s="262">
        <f t="shared" si="51"/>
        <v>13769.18982758621</v>
      </c>
      <c r="P262" s="26">
        <v>2303.7960843842998</v>
      </c>
      <c r="Q262" s="40">
        <v>956.9761607821265</v>
      </c>
      <c r="R262" s="40">
        <v>543.57480114496173</v>
      </c>
      <c r="S262" s="189">
        <f t="shared" si="46"/>
        <v>3260.7722451664263</v>
      </c>
      <c r="T262" s="276">
        <f t="shared" si="52"/>
        <v>0.29348144820623112</v>
      </c>
      <c r="U262" s="276">
        <f t="shared" si="47"/>
        <v>1.1464729679329948</v>
      </c>
      <c r="V262" s="174">
        <v>6.9</v>
      </c>
      <c r="W262" s="180">
        <v>-159.08688904634951</v>
      </c>
      <c r="X262" s="180">
        <v>-509.29032216943267</v>
      </c>
      <c r="Y262" s="180">
        <v>-224.70667404226691</v>
      </c>
      <c r="Z262" s="18">
        <v>-96.443234772324075</v>
      </c>
      <c r="AA262" s="247">
        <v>130.0735127143702</v>
      </c>
      <c r="AB262" s="32">
        <v>195.91125045980417</v>
      </c>
      <c r="AC262" s="284">
        <f t="shared" si="53"/>
        <v>-0.8120354939952259</v>
      </c>
      <c r="AD262" s="284">
        <f t="shared" si="54"/>
        <v>-2.5995971184611761</v>
      </c>
      <c r="AE262" s="284">
        <f t="shared" si="55"/>
        <v>-1.1469819804369572</v>
      </c>
      <c r="AF262" s="284">
        <f t="shared" si="56"/>
        <v>-0.49228022661267068</v>
      </c>
      <c r="AG262" s="284">
        <f t="shared" si="57"/>
        <v>0.66394100598657479</v>
      </c>
    </row>
    <row r="263" spans="1:33">
      <c r="A263" s="10">
        <v>834</v>
      </c>
      <c r="B263" s="176">
        <v>5</v>
      </c>
      <c r="C263" s="181" t="s">
        <v>552</v>
      </c>
      <c r="D263" s="32">
        <v>5879</v>
      </c>
      <c r="E263" s="17">
        <v>885</v>
      </c>
      <c r="F263" s="264">
        <f t="shared" si="48"/>
        <v>0.15053580540908318</v>
      </c>
      <c r="G263" s="189">
        <v>5427</v>
      </c>
      <c r="H263" s="189">
        <v>675</v>
      </c>
      <c r="I263" s="265">
        <f t="shared" si="49"/>
        <v>0.12437810945273632</v>
      </c>
      <c r="J263" s="254">
        <f t="shared" si="50"/>
        <v>-0.23728813559322037</v>
      </c>
      <c r="K263" s="17">
        <v>2676.0488739581569</v>
      </c>
      <c r="L263" s="17">
        <v>2627.0203883946456</v>
      </c>
      <c r="M263" s="32">
        <v>2060.3629443782957</v>
      </c>
      <c r="N263" s="16">
        <v>0.7699272477526925</v>
      </c>
      <c r="O263" s="262">
        <f t="shared" si="51"/>
        <v>13686.862994350282</v>
      </c>
      <c r="P263" s="26">
        <v>2303.2124502652719</v>
      </c>
      <c r="Q263" s="40">
        <v>750.44194564796305</v>
      </c>
      <c r="R263" s="40">
        <v>379.94275880807186</v>
      </c>
      <c r="S263" s="189">
        <f t="shared" si="46"/>
        <v>3053.654395913235</v>
      </c>
      <c r="T263" s="276">
        <f t="shared" si="52"/>
        <v>0.24575208859663167</v>
      </c>
      <c r="U263" s="276">
        <f t="shared" si="47"/>
        <v>1.141105614934663</v>
      </c>
      <c r="V263" s="174">
        <v>8.6</v>
      </c>
      <c r="W263" s="180">
        <v>366.28020945572973</v>
      </c>
      <c r="X263" s="180">
        <v>192.35132695908788</v>
      </c>
      <c r="Y263" s="180">
        <v>300.6604244598123</v>
      </c>
      <c r="Z263" s="18">
        <v>468.08117196802175</v>
      </c>
      <c r="AA263" s="247">
        <v>411.98687361796226</v>
      </c>
      <c r="AB263" s="32">
        <v>206.42354039428506</v>
      </c>
      <c r="AC263" s="284">
        <f t="shared" si="53"/>
        <v>1.7744110422488926</v>
      </c>
      <c r="AD263" s="284">
        <f t="shared" si="54"/>
        <v>0.93182844646343077</v>
      </c>
      <c r="AE263" s="284">
        <f t="shared" si="55"/>
        <v>1.4565219833238372</v>
      </c>
      <c r="AF263" s="284">
        <f t="shared" si="56"/>
        <v>2.267576513192004</v>
      </c>
      <c r="AG263" s="284">
        <f t="shared" si="57"/>
        <v>1.9958328048779477</v>
      </c>
    </row>
    <row r="264" spans="1:33">
      <c r="A264" s="10">
        <v>837</v>
      </c>
      <c r="B264" s="176">
        <v>6</v>
      </c>
      <c r="C264" s="181" t="s">
        <v>553</v>
      </c>
      <c r="D264" s="32">
        <v>249009</v>
      </c>
      <c r="E264" s="17">
        <v>34036</v>
      </c>
      <c r="F264" s="264">
        <f t="shared" si="48"/>
        <v>0.13668582260078954</v>
      </c>
      <c r="G264" s="189">
        <v>274036</v>
      </c>
      <c r="H264" s="189">
        <v>35178</v>
      </c>
      <c r="I264" s="265">
        <f t="shared" si="49"/>
        <v>0.12836999518311462</v>
      </c>
      <c r="J264" s="254">
        <f t="shared" si="50"/>
        <v>3.3552708896462669E-2</v>
      </c>
      <c r="K264" s="17">
        <v>2600.7415178166261</v>
      </c>
      <c r="L264" s="17">
        <v>2556.3197109448097</v>
      </c>
      <c r="M264" s="32">
        <v>2253.140212201165</v>
      </c>
      <c r="N264" s="16">
        <v>0.86634530835371937</v>
      </c>
      <c r="O264" s="262">
        <f t="shared" si="51"/>
        <v>16484.081299212594</v>
      </c>
      <c r="P264" s="26">
        <v>2559.9811977879881</v>
      </c>
      <c r="Q264" s="40">
        <v>324.66918914197856</v>
      </c>
      <c r="R264" s="40">
        <v>-206.49806981425439</v>
      </c>
      <c r="S264" s="189">
        <f t="shared" si="46"/>
        <v>2884.6503869299668</v>
      </c>
      <c r="T264" s="276">
        <f t="shared" si="52"/>
        <v>0.11255061986472223</v>
      </c>
      <c r="U264" s="276">
        <f t="shared" si="47"/>
        <v>1.1091645852417074</v>
      </c>
      <c r="V264" s="174">
        <v>7.6</v>
      </c>
      <c r="W264" s="180">
        <v>81.998287787366451</v>
      </c>
      <c r="X264" s="180">
        <v>107.77744584653318</v>
      </c>
      <c r="Y264" s="180">
        <v>102.15766085062005</v>
      </c>
      <c r="Z264" s="18">
        <v>71.585855169893463</v>
      </c>
      <c r="AA264" s="247">
        <v>224.55305972876482</v>
      </c>
      <c r="AB264" s="32">
        <v>232.63146376832404</v>
      </c>
      <c r="AC264" s="284">
        <f t="shared" si="53"/>
        <v>0.35248150211111573</v>
      </c>
      <c r="AD264" s="284">
        <f t="shared" si="54"/>
        <v>0.46329694229955043</v>
      </c>
      <c r="AE264" s="284">
        <f t="shared" si="55"/>
        <v>0.43913948352385435</v>
      </c>
      <c r="AF264" s="284">
        <f t="shared" si="56"/>
        <v>0.30772215421893784</v>
      </c>
      <c r="AG264" s="284">
        <f t="shared" si="57"/>
        <v>0.96527381159581904</v>
      </c>
    </row>
    <row r="265" spans="1:33">
      <c r="A265" s="10">
        <v>844</v>
      </c>
      <c r="B265" s="176">
        <v>11</v>
      </c>
      <c r="C265" s="181" t="s">
        <v>554</v>
      </c>
      <c r="D265" s="32">
        <v>1441</v>
      </c>
      <c r="E265" s="17">
        <v>136</v>
      </c>
      <c r="F265" s="264">
        <f t="shared" si="48"/>
        <v>9.4378903539208886E-2</v>
      </c>
      <c r="G265" s="189">
        <v>1334</v>
      </c>
      <c r="H265" s="189">
        <v>122</v>
      </c>
      <c r="I265" s="265">
        <f t="shared" si="49"/>
        <v>9.145427286356822E-2</v>
      </c>
      <c r="J265" s="254">
        <f t="shared" si="50"/>
        <v>-0.1029411764705882</v>
      </c>
      <c r="K265" s="17">
        <v>2751.3878209576687</v>
      </c>
      <c r="L265" s="17">
        <v>2568.1057716485084</v>
      </c>
      <c r="M265" s="32">
        <v>1680.5621929215822</v>
      </c>
      <c r="N265" s="16">
        <v>0.61080527438572185</v>
      </c>
      <c r="O265" s="262">
        <f t="shared" si="51"/>
        <v>17806.545000000002</v>
      </c>
      <c r="P265" s="26">
        <v>2256.4510564603979</v>
      </c>
      <c r="Q265" s="40">
        <v>472.7056043215938</v>
      </c>
      <c r="R265" s="40">
        <v>36.550987570336304</v>
      </c>
      <c r="S265" s="189">
        <f t="shared" si="46"/>
        <v>2729.1566607819918</v>
      </c>
      <c r="T265" s="276">
        <f t="shared" si="52"/>
        <v>0.17320574194745872</v>
      </c>
      <c r="U265" s="276">
        <f t="shared" si="47"/>
        <v>0.99192001941480612</v>
      </c>
      <c r="V265" s="174">
        <v>9.9</v>
      </c>
      <c r="W265" s="180">
        <v>-128.10996288202037</v>
      </c>
      <c r="X265" s="180">
        <v>-97.016551515333731</v>
      </c>
      <c r="Y265" s="180">
        <v>-102.63633651124664</v>
      </c>
      <c r="Z265" s="18">
        <v>9.8878070784177652</v>
      </c>
      <c r="AA265" s="247">
        <v>-119.19902151283831</v>
      </c>
      <c r="AB265" s="32">
        <v>155.96330556243791</v>
      </c>
      <c r="AC265" s="284">
        <f t="shared" si="53"/>
        <v>-0.82141092367866742</v>
      </c>
      <c r="AD265" s="284">
        <f t="shared" si="54"/>
        <v>-0.62204728968439571</v>
      </c>
      <c r="AE265" s="284">
        <f t="shared" si="55"/>
        <v>-0.65808002812659994</v>
      </c>
      <c r="AF265" s="284">
        <f t="shared" si="56"/>
        <v>6.3398291301663315E-2</v>
      </c>
      <c r="AG265" s="284">
        <f t="shared" si="57"/>
        <v>-0.76427606534101389</v>
      </c>
    </row>
    <row r="266" spans="1:33">
      <c r="A266" s="10">
        <v>845</v>
      </c>
      <c r="B266" s="176">
        <v>19</v>
      </c>
      <c r="C266" s="181" t="s">
        <v>555</v>
      </c>
      <c r="D266" s="32">
        <v>2863</v>
      </c>
      <c r="E266" s="17">
        <v>483</v>
      </c>
      <c r="F266" s="264">
        <f t="shared" si="48"/>
        <v>0.1687041564792176</v>
      </c>
      <c r="G266" s="189">
        <v>2407</v>
      </c>
      <c r="H266" s="189">
        <v>334</v>
      </c>
      <c r="I266" s="265">
        <f t="shared" si="49"/>
        <v>0.13876194432904029</v>
      </c>
      <c r="J266" s="254">
        <f t="shared" si="50"/>
        <v>-0.30848861283643891</v>
      </c>
      <c r="K266" s="17">
        <v>3515.8057736639876</v>
      </c>
      <c r="L266" s="17">
        <v>3831.6293742736352</v>
      </c>
      <c r="M266" s="32">
        <v>2489.8541460006991</v>
      </c>
      <c r="N266" s="16">
        <v>0.70818876419498689</v>
      </c>
      <c r="O266" s="262">
        <f t="shared" si="51"/>
        <v>14758.700662525884</v>
      </c>
      <c r="P266" s="26">
        <v>2599.2559529413402</v>
      </c>
      <c r="Q266" s="40">
        <v>1471.9440494410164</v>
      </c>
      <c r="R266" s="40">
        <v>20.741129467653451</v>
      </c>
      <c r="S266" s="189">
        <f t="shared" ref="S266:S303" si="58">SUM(P266:Q266)</f>
        <v>4071.2000023823566</v>
      </c>
      <c r="T266" s="276">
        <f t="shared" si="52"/>
        <v>0.36155041476215227</v>
      </c>
      <c r="U266" s="276">
        <f t="shared" ref="U266:U303" si="59">S266/K266</f>
        <v>1.1579706799729059</v>
      </c>
      <c r="V266" s="174">
        <v>6.9</v>
      </c>
      <c r="W266" s="180">
        <v>517.3373021152114</v>
      </c>
      <c r="X266" s="180">
        <v>500.13937192269054</v>
      </c>
      <c r="Y266" s="180">
        <v>494.51958692677766</v>
      </c>
      <c r="Z266" s="18">
        <v>816.3200279427175</v>
      </c>
      <c r="AA266" s="247"/>
      <c r="AB266" s="32">
        <v>186.6493344779287</v>
      </c>
      <c r="AC266" s="284">
        <f t="shared" si="53"/>
        <v>2.7717071885749829</v>
      </c>
      <c r="AD266" s="284">
        <f t="shared" si="54"/>
        <v>2.6795668643642125</v>
      </c>
      <c r="AE266" s="284">
        <f t="shared" si="55"/>
        <v>2.6494580776833931</v>
      </c>
      <c r="AF266" s="284">
        <f t="shared" si="56"/>
        <v>4.3735490952915637</v>
      </c>
      <c r="AG266" s="284">
        <f t="shared" si="57"/>
        <v>0</v>
      </c>
    </row>
    <row r="267" spans="1:33">
      <c r="A267" s="10">
        <v>846</v>
      </c>
      <c r="B267" s="176">
        <v>14</v>
      </c>
      <c r="C267" s="181" t="s">
        <v>556</v>
      </c>
      <c r="D267" s="32">
        <v>4862</v>
      </c>
      <c r="E267" s="17">
        <v>739</v>
      </c>
      <c r="F267" s="264">
        <f t="shared" ref="F267:F330" si="60">E267/D267</f>
        <v>0.15199506375976965</v>
      </c>
      <c r="G267" s="189">
        <v>4013</v>
      </c>
      <c r="H267" s="189">
        <v>510</v>
      </c>
      <c r="I267" s="265">
        <f t="shared" ref="I267:I330" si="61">H267/G267</f>
        <v>0.12708696735609271</v>
      </c>
      <c r="J267" s="254">
        <f t="shared" ref="J267:J303" si="62">H267/E267-1</f>
        <v>-0.30987821380243574</v>
      </c>
      <c r="K267" s="17">
        <v>2498.5129946524112</v>
      </c>
      <c r="L267" s="17">
        <v>2587.1465329121506</v>
      </c>
      <c r="M267" s="32">
        <v>2034.3826696832584</v>
      </c>
      <c r="N267" s="16">
        <v>0.81423737800742491</v>
      </c>
      <c r="O267" s="262">
        <f t="shared" ref="O267:O303" si="63">M267*D267/E267</f>
        <v>13384.531177266581</v>
      </c>
      <c r="P267" s="26">
        <v>2129.9607497681418</v>
      </c>
      <c r="Q267" s="40">
        <v>1229.5613590332227</v>
      </c>
      <c r="R267" s="40">
        <v>283.35641076367631</v>
      </c>
      <c r="S267" s="189">
        <f t="shared" si="58"/>
        <v>3359.5221088013645</v>
      </c>
      <c r="T267" s="276">
        <f t="shared" ref="T267:T330" si="64">Q267/S267</f>
        <v>0.36599293566545832</v>
      </c>
      <c r="U267" s="276">
        <f t="shared" si="59"/>
        <v>1.3446086196036517</v>
      </c>
      <c r="V267" s="174">
        <v>9.6999999999999993</v>
      </c>
      <c r="W267" s="180">
        <v>484.10442627300421</v>
      </c>
      <c r="X267" s="180">
        <v>400.14800067188611</v>
      </c>
      <c r="Y267" s="180">
        <v>418.48464127708678</v>
      </c>
      <c r="Z267" s="18">
        <v>595.14707322089669</v>
      </c>
      <c r="AA267" s="247">
        <v>918.92995475113128</v>
      </c>
      <c r="AB267" s="32">
        <v>166.4792933606256</v>
      </c>
      <c r="AC267" s="284">
        <f t="shared" ref="AC267:AC303" si="65">W267/$AB267</f>
        <v>2.9078957298571813</v>
      </c>
      <c r="AD267" s="284">
        <f t="shared" ref="AD267:AD303" si="66">X267/$AB267</f>
        <v>2.4035902159020459</v>
      </c>
      <c r="AE267" s="284">
        <f t="shared" ref="AE267:AE303" si="67">Y267/$AB267</f>
        <v>2.5137338874364992</v>
      </c>
      <c r="AF267" s="284">
        <f t="shared" ref="AF267:AF303" si="68">Z267/$AB267</f>
        <v>3.5749014859865826</v>
      </c>
      <c r="AG267" s="284">
        <f t="shared" ref="AG267:AG303" si="69">AA267/$AB267</f>
        <v>5.5197852910184775</v>
      </c>
    </row>
    <row r="268" spans="1:33">
      <c r="A268" s="10">
        <v>848</v>
      </c>
      <c r="B268" s="176">
        <v>12</v>
      </c>
      <c r="C268" s="181" t="s">
        <v>557</v>
      </c>
      <c r="D268" s="32">
        <v>4160</v>
      </c>
      <c r="E268" s="17">
        <v>561</v>
      </c>
      <c r="F268" s="264">
        <f t="shared" si="60"/>
        <v>0.13485576923076922</v>
      </c>
      <c r="G268" s="189">
        <v>3535</v>
      </c>
      <c r="H268" s="189">
        <v>404</v>
      </c>
      <c r="I268" s="265">
        <f t="shared" si="61"/>
        <v>0.11428571428571428</v>
      </c>
      <c r="J268" s="254">
        <f t="shared" si="62"/>
        <v>-0.27985739750445637</v>
      </c>
      <c r="K268" s="17">
        <v>3171.9443605769202</v>
      </c>
      <c r="L268" s="17">
        <v>3058.1567183422667</v>
      </c>
      <c r="M268" s="32">
        <v>2216.2194951923079</v>
      </c>
      <c r="N268" s="16">
        <v>0.69869431593346643</v>
      </c>
      <c r="O268" s="262">
        <f t="shared" si="63"/>
        <v>16433.998395721926</v>
      </c>
      <c r="P268" s="26">
        <v>1902.6986753556851</v>
      </c>
      <c r="Q268" s="40">
        <v>1235.8339777546348</v>
      </c>
      <c r="R268" s="40">
        <v>-12.379405999408315</v>
      </c>
      <c r="S268" s="189">
        <f t="shared" si="58"/>
        <v>3138.5326531103201</v>
      </c>
      <c r="T268" s="276">
        <f t="shared" si="64"/>
        <v>0.39376170788916592</v>
      </c>
      <c r="U268" s="276">
        <f t="shared" si="59"/>
        <v>0.98946649005516507</v>
      </c>
      <c r="V268" s="174">
        <v>9.1</v>
      </c>
      <c r="W268" s="180">
        <v>-101.6380756063548</v>
      </c>
      <c r="X268" s="180">
        <v>-150.48902802396154</v>
      </c>
      <c r="Y268" s="180">
        <v>-156.1088130198745</v>
      </c>
      <c r="Z268" s="18">
        <v>-21.376682692307693</v>
      </c>
      <c r="AA268" s="247">
        <v>82.1075360576923</v>
      </c>
      <c r="AB268" s="32">
        <v>160.66353330600901</v>
      </c>
      <c r="AC268" s="284">
        <f t="shared" si="65"/>
        <v>-0.63261446773219576</v>
      </c>
      <c r="AD268" s="284">
        <f t="shared" si="66"/>
        <v>-0.93667196859994029</v>
      </c>
      <c r="AE268" s="284">
        <f t="shared" si="67"/>
        <v>-0.97165056567342301</v>
      </c>
      <c r="AF268" s="284">
        <f t="shared" si="68"/>
        <v>-0.13305248709794296</v>
      </c>
      <c r="AG268" s="284">
        <f t="shared" si="69"/>
        <v>0.51105272222107523</v>
      </c>
    </row>
    <row r="269" spans="1:33">
      <c r="A269" s="10">
        <v>849</v>
      </c>
      <c r="B269" s="176">
        <v>16</v>
      </c>
      <c r="C269" s="181" t="s">
        <v>558</v>
      </c>
      <c r="D269" s="32">
        <v>2903</v>
      </c>
      <c r="E269" s="17">
        <v>564</v>
      </c>
      <c r="F269" s="264">
        <f t="shared" si="60"/>
        <v>0.19428177747158112</v>
      </c>
      <c r="G269" s="189">
        <v>2239</v>
      </c>
      <c r="H269" s="189">
        <v>293</v>
      </c>
      <c r="I269" s="265">
        <f t="shared" si="61"/>
        <v>0.13086199196069673</v>
      </c>
      <c r="J269" s="254">
        <f t="shared" si="62"/>
        <v>-0.48049645390070927</v>
      </c>
      <c r="K269" s="17">
        <v>3319.4279503961425</v>
      </c>
      <c r="L269" s="17">
        <v>3310.9748985451915</v>
      </c>
      <c r="M269" s="32">
        <v>2670.2433585945573</v>
      </c>
      <c r="N269" s="16">
        <v>0.80442877462542572</v>
      </c>
      <c r="O269" s="262">
        <f t="shared" si="63"/>
        <v>13744.178138297872</v>
      </c>
      <c r="P269" s="26">
        <v>1991.2755910164744</v>
      </c>
      <c r="Q269" s="40">
        <v>1770.8226772290025</v>
      </c>
      <c r="R269" s="40">
        <v>230.2028346678307</v>
      </c>
      <c r="S269" s="189">
        <f t="shared" si="58"/>
        <v>3762.0982682454769</v>
      </c>
      <c r="T269" s="276">
        <f t="shared" si="64"/>
        <v>0.47070080337238451</v>
      </c>
      <c r="U269" s="276">
        <f t="shared" si="59"/>
        <v>1.1333574111155225</v>
      </c>
      <c r="V269" s="174">
        <v>9.5</v>
      </c>
      <c r="W269" s="180">
        <v>288.47795437285862</v>
      </c>
      <c r="X269" s="180">
        <v>228.79869327960324</v>
      </c>
      <c r="Y269" s="180">
        <v>223.17890828369028</v>
      </c>
      <c r="Z269" s="18"/>
      <c r="AA269" s="247"/>
      <c r="AB269" s="32">
        <v>160.93734232193196</v>
      </c>
      <c r="AC269" s="284">
        <f t="shared" si="65"/>
        <v>1.7924861328690269</v>
      </c>
      <c r="AD269" s="284">
        <f t="shared" si="66"/>
        <v>1.4216631763554566</v>
      </c>
      <c r="AE269" s="284">
        <f t="shared" si="67"/>
        <v>1.3867440897417893</v>
      </c>
      <c r="AF269" s="284">
        <f t="shared" si="68"/>
        <v>0</v>
      </c>
      <c r="AG269" s="284">
        <f t="shared" si="69"/>
        <v>0</v>
      </c>
    </row>
    <row r="270" spans="1:33">
      <c r="A270" s="10">
        <v>850</v>
      </c>
      <c r="B270" s="176">
        <v>13</v>
      </c>
      <c r="C270" s="181" t="s">
        <v>559</v>
      </c>
      <c r="D270" s="32">
        <v>2407</v>
      </c>
      <c r="E270" s="17">
        <v>450</v>
      </c>
      <c r="F270" s="264">
        <f t="shared" si="60"/>
        <v>0.18695471541337766</v>
      </c>
      <c r="G270" s="189">
        <v>2292</v>
      </c>
      <c r="H270" s="189">
        <v>339</v>
      </c>
      <c r="I270" s="265">
        <f t="shared" si="61"/>
        <v>0.14790575916230367</v>
      </c>
      <c r="J270" s="254">
        <f t="shared" si="62"/>
        <v>-0.2466666666666667</v>
      </c>
      <c r="K270" s="17">
        <v>2774.6417282924804</v>
      </c>
      <c r="L270" s="17">
        <v>2928.2278064724096</v>
      </c>
      <c r="M270" s="32">
        <v>2194.0178188616533</v>
      </c>
      <c r="N270" s="16">
        <v>0.7907391417384384</v>
      </c>
      <c r="O270" s="262">
        <f t="shared" si="63"/>
        <v>11735.557533333333</v>
      </c>
      <c r="P270" s="26">
        <v>2299.4592512263553</v>
      </c>
      <c r="Q270" s="40">
        <v>974.53517347450168</v>
      </c>
      <c r="R270" s="40">
        <v>144.18063565833211</v>
      </c>
      <c r="S270" s="189">
        <f t="shared" si="58"/>
        <v>3273.9944247008571</v>
      </c>
      <c r="T270" s="276">
        <f t="shared" si="64"/>
        <v>0.29765938699286099</v>
      </c>
      <c r="U270" s="276">
        <f t="shared" si="59"/>
        <v>1.1799701530170814</v>
      </c>
      <c r="V270" s="174">
        <v>9.4</v>
      </c>
      <c r="W270" s="180">
        <v>-17.248842589614437</v>
      </c>
      <c r="X270" s="180">
        <v>-126.23608804806544</v>
      </c>
      <c r="Y270" s="180">
        <v>-82.868627585531883</v>
      </c>
      <c r="Z270" s="18">
        <v>116.67389696717906</v>
      </c>
      <c r="AA270" s="247">
        <v>1356.3722019110926</v>
      </c>
      <c r="AB270" s="32">
        <v>183.30374494052086</v>
      </c>
      <c r="AC270" s="284">
        <f t="shared" si="65"/>
        <v>-9.4099782823375541E-2</v>
      </c>
      <c r="AD270" s="284">
        <f t="shared" si="66"/>
        <v>-0.68867162582535912</v>
      </c>
      <c r="AE270" s="284">
        <f t="shared" si="67"/>
        <v>-0.45208365826034502</v>
      </c>
      <c r="AF270" s="284">
        <f t="shared" si="68"/>
        <v>0.63650580082277031</v>
      </c>
      <c r="AG270" s="284">
        <f t="shared" si="69"/>
        <v>7.3995880572500781</v>
      </c>
    </row>
    <row r="271" spans="1:33">
      <c r="A271" s="10">
        <v>851</v>
      </c>
      <c r="B271" s="176">
        <v>19</v>
      </c>
      <c r="C271" s="181" t="s">
        <v>560</v>
      </c>
      <c r="D271" s="32">
        <v>21227</v>
      </c>
      <c r="E271" s="17">
        <v>3754</v>
      </c>
      <c r="F271" s="264">
        <f t="shared" si="60"/>
        <v>0.17685023790455551</v>
      </c>
      <c r="G271" s="189">
        <v>19669</v>
      </c>
      <c r="H271" s="189">
        <v>2909</v>
      </c>
      <c r="I271" s="265">
        <f t="shared" si="61"/>
        <v>0.14789770705170574</v>
      </c>
      <c r="J271" s="254">
        <f t="shared" si="62"/>
        <v>-0.22509323388385727</v>
      </c>
      <c r="K271" s="17">
        <v>2378.6481763791398</v>
      </c>
      <c r="L271" s="17">
        <v>2476.2727576636853</v>
      </c>
      <c r="M271" s="32">
        <v>2122.3152282470437</v>
      </c>
      <c r="N271" s="16">
        <v>0.8922358713333155</v>
      </c>
      <c r="O271" s="262">
        <f t="shared" si="63"/>
        <v>12000.635415556739</v>
      </c>
      <c r="P271" s="26">
        <v>2408.8118383486931</v>
      </c>
      <c r="Q271" s="40">
        <v>449.6228480927897</v>
      </c>
      <c r="R271" s="40">
        <v>-328.74548623337603</v>
      </c>
      <c r="S271" s="189">
        <f t="shared" si="58"/>
        <v>2858.4346864414829</v>
      </c>
      <c r="T271" s="276">
        <f t="shared" si="64"/>
        <v>0.15729687658266325</v>
      </c>
      <c r="U271" s="276">
        <f t="shared" si="59"/>
        <v>1.201705537971862</v>
      </c>
      <c r="V271" s="174">
        <v>8.4</v>
      </c>
      <c r="W271" s="180">
        <v>25.283831143250605</v>
      </c>
      <c r="X271" s="180">
        <v>151.69732949266785</v>
      </c>
      <c r="Y271" s="180">
        <v>79.664046147333167</v>
      </c>
      <c r="Z271" s="18">
        <v>6.5018848636170921</v>
      </c>
      <c r="AA271" s="247">
        <v>386.45282894426907</v>
      </c>
      <c r="AB271" s="32">
        <v>218.17468244412345</v>
      </c>
      <c r="AC271" s="284">
        <f t="shared" si="65"/>
        <v>0.11588801624462558</v>
      </c>
      <c r="AD271" s="284">
        <f t="shared" si="66"/>
        <v>0.6953021670216889</v>
      </c>
      <c r="AE271" s="284">
        <f t="shared" si="67"/>
        <v>0.36513882020997496</v>
      </c>
      <c r="AF271" s="284">
        <f t="shared" si="68"/>
        <v>2.9801280289624279E-2</v>
      </c>
      <c r="AG271" s="284">
        <f t="shared" si="69"/>
        <v>1.7713000638524738</v>
      </c>
    </row>
    <row r="272" spans="1:33">
      <c r="A272" s="10">
        <v>853</v>
      </c>
      <c r="B272" s="176">
        <v>2</v>
      </c>
      <c r="C272" s="181" t="s">
        <v>561</v>
      </c>
      <c r="D272" s="32">
        <v>197900</v>
      </c>
      <c r="E272" s="17">
        <v>26081</v>
      </c>
      <c r="F272" s="264">
        <f t="shared" si="60"/>
        <v>0.131788782213239</v>
      </c>
      <c r="G272" s="189">
        <v>209523</v>
      </c>
      <c r="H272" s="189">
        <v>25852</v>
      </c>
      <c r="I272" s="265">
        <f t="shared" si="61"/>
        <v>0.12338502216940384</v>
      </c>
      <c r="J272" s="254">
        <f t="shared" si="62"/>
        <v>-8.7803381772171285E-3</v>
      </c>
      <c r="K272" s="17">
        <v>2661.3455720565939</v>
      </c>
      <c r="L272" s="17">
        <v>2671.6315739546681</v>
      </c>
      <c r="M272" s="32">
        <v>2269.7815071248101</v>
      </c>
      <c r="N272" s="16">
        <v>0.85286989068871766</v>
      </c>
      <c r="O272" s="262">
        <f t="shared" si="63"/>
        <v>17222.873366051914</v>
      </c>
      <c r="P272" s="26">
        <v>2448.5675675498173</v>
      </c>
      <c r="Q272" s="40">
        <v>356.72462931098261</v>
      </c>
      <c r="R272" s="40">
        <v>-162.31623978867387</v>
      </c>
      <c r="S272" s="189">
        <f t="shared" si="58"/>
        <v>2805.2921968607998</v>
      </c>
      <c r="T272" s="276">
        <f t="shared" si="64"/>
        <v>0.12716130950999238</v>
      </c>
      <c r="U272" s="276">
        <f t="shared" si="59"/>
        <v>1.0540879118877331</v>
      </c>
      <c r="V272" s="174">
        <v>6.9</v>
      </c>
      <c r="W272" s="180">
        <v>52.633440805097131</v>
      </c>
      <c r="X272" s="180">
        <v>61.760421673107651</v>
      </c>
      <c r="Y272" s="180">
        <v>56.140636677194429</v>
      </c>
      <c r="Z272" s="18">
        <v>81.015529914098025</v>
      </c>
      <c r="AA272" s="247">
        <v>152.62288792319353</v>
      </c>
      <c r="AB272" s="32">
        <v>223.75128408792276</v>
      </c>
      <c r="AC272" s="284">
        <f t="shared" si="65"/>
        <v>0.23523190501295579</v>
      </c>
      <c r="AD272" s="284">
        <f t="shared" si="66"/>
        <v>0.27602264686373368</v>
      </c>
      <c r="AE272" s="284">
        <f t="shared" si="67"/>
        <v>0.25090643348055175</v>
      </c>
      <c r="AF272" s="284">
        <f t="shared" si="68"/>
        <v>0.36207850267470681</v>
      </c>
      <c r="AG272" s="284">
        <f t="shared" si="69"/>
        <v>0.68210955099243398</v>
      </c>
    </row>
    <row r="273" spans="1:33">
      <c r="A273" s="10">
        <v>854</v>
      </c>
      <c r="B273" s="176">
        <v>19</v>
      </c>
      <c r="C273" s="181" t="s">
        <v>562</v>
      </c>
      <c r="D273" s="32">
        <v>3262</v>
      </c>
      <c r="E273" s="17">
        <v>334</v>
      </c>
      <c r="F273" s="264">
        <f t="shared" si="60"/>
        <v>0.10239117106069896</v>
      </c>
      <c r="G273" s="189">
        <v>2684</v>
      </c>
      <c r="H273" s="189">
        <v>244</v>
      </c>
      <c r="I273" s="265">
        <f t="shared" si="61"/>
        <v>9.0909090909090912E-2</v>
      </c>
      <c r="J273" s="254">
        <f t="shared" si="62"/>
        <v>-0.26946107784431139</v>
      </c>
      <c r="K273" s="17">
        <v>2599.2742305334141</v>
      </c>
      <c r="L273" s="17">
        <v>2716.2720097440047</v>
      </c>
      <c r="M273" s="32">
        <v>1927.9513090128755</v>
      </c>
      <c r="N273" s="16">
        <v>0.74172678140898896</v>
      </c>
      <c r="O273" s="262">
        <f t="shared" si="63"/>
        <v>18829.272964071857</v>
      </c>
      <c r="P273" s="26">
        <v>2361.1128433058689</v>
      </c>
      <c r="Q273" s="40">
        <v>648.30265711118125</v>
      </c>
      <c r="R273" s="40">
        <v>-223.04387228752307</v>
      </c>
      <c r="S273" s="189">
        <f t="shared" si="58"/>
        <v>3009.4155004170502</v>
      </c>
      <c r="T273" s="276">
        <f t="shared" si="64"/>
        <v>0.21542477501738735</v>
      </c>
      <c r="U273" s="276">
        <f t="shared" si="59"/>
        <v>1.1577906882874256</v>
      </c>
      <c r="V273" s="174">
        <v>9</v>
      </c>
      <c r="W273" s="180">
        <v>112.261874516285</v>
      </c>
      <c r="X273" s="180">
        <v>215.64322569141831</v>
      </c>
      <c r="Y273" s="180">
        <v>166.64208952036756</v>
      </c>
      <c r="Z273" s="18">
        <v>209.71033415082772</v>
      </c>
      <c r="AA273" s="247">
        <v>300.14557939914164</v>
      </c>
      <c r="AB273" s="32">
        <v>187.55309854456965</v>
      </c>
      <c r="AC273" s="284">
        <f t="shared" si="65"/>
        <v>0.59856048973569675</v>
      </c>
      <c r="AD273" s="284">
        <f t="shared" si="66"/>
        <v>1.1497715972960767</v>
      </c>
      <c r="AE273" s="284">
        <f t="shared" si="67"/>
        <v>0.88850619271836317</v>
      </c>
      <c r="AF273" s="284">
        <f t="shared" si="68"/>
        <v>1.1181384673364523</v>
      </c>
      <c r="AG273" s="284">
        <f t="shared" si="69"/>
        <v>1.6003232243471348</v>
      </c>
    </row>
    <row r="274" spans="1:33">
      <c r="A274" s="10">
        <v>857</v>
      </c>
      <c r="B274" s="176">
        <v>11</v>
      </c>
      <c r="C274" s="181" t="s">
        <v>563</v>
      </c>
      <c r="D274" s="32">
        <v>2394</v>
      </c>
      <c r="E274" s="17">
        <v>253</v>
      </c>
      <c r="F274" s="264">
        <f t="shared" si="60"/>
        <v>0.10568086883876357</v>
      </c>
      <c r="G274" s="189">
        <v>1990</v>
      </c>
      <c r="H274" s="189">
        <v>144</v>
      </c>
      <c r="I274" s="265">
        <f t="shared" si="61"/>
        <v>7.2361809045226128E-2</v>
      </c>
      <c r="J274" s="254">
        <f t="shared" si="62"/>
        <v>-0.43083003952569165</v>
      </c>
      <c r="K274" s="17">
        <v>2335.045626566417</v>
      </c>
      <c r="L274" s="17">
        <v>2207.0127458576558</v>
      </c>
      <c r="M274" s="32">
        <v>1655.4119172932326</v>
      </c>
      <c r="N274" s="16">
        <v>0.70894200030148613</v>
      </c>
      <c r="O274" s="262">
        <f t="shared" si="63"/>
        <v>15664.253478260865</v>
      </c>
      <c r="P274" s="26">
        <v>2145.7575735618466</v>
      </c>
      <c r="Q274" s="40">
        <v>11.494926631476766</v>
      </c>
      <c r="R274" s="40">
        <v>-761.32742752734964</v>
      </c>
      <c r="S274" s="189">
        <f t="shared" si="58"/>
        <v>2157.2525001933232</v>
      </c>
      <c r="T274" s="276">
        <f t="shared" si="64"/>
        <v>5.3285030984767164E-3</v>
      </c>
      <c r="U274" s="276">
        <f t="shared" si="59"/>
        <v>0.92385882127942365</v>
      </c>
      <c r="V274" s="174">
        <v>9.4</v>
      </c>
      <c r="W274" s="180">
        <v>-116.92068374011457</v>
      </c>
      <c r="X274" s="180">
        <v>176.94864040440993</v>
      </c>
      <c r="Y274" s="180">
        <v>-62.540468736032039</v>
      </c>
      <c r="Z274" s="18">
        <v>-101.8481328320802</v>
      </c>
      <c r="AA274" s="247">
        <v>-500.2709941520468</v>
      </c>
      <c r="AB274" s="32">
        <v>152.91903819623357</v>
      </c>
      <c r="AC274" s="284">
        <f t="shared" si="65"/>
        <v>-0.76459206858256545</v>
      </c>
      <c r="AD274" s="284">
        <f t="shared" si="66"/>
        <v>1.1571393757874695</v>
      </c>
      <c r="AE274" s="284">
        <f t="shared" si="67"/>
        <v>-0.40897764904705258</v>
      </c>
      <c r="AF274" s="284">
        <f t="shared" si="68"/>
        <v>-0.66602650679363706</v>
      </c>
      <c r="AG274" s="284">
        <f t="shared" si="69"/>
        <v>-3.271476201086704</v>
      </c>
    </row>
    <row r="275" spans="1:33">
      <c r="A275" s="10">
        <v>858</v>
      </c>
      <c r="B275" s="177">
        <v>33</v>
      </c>
      <c r="C275" s="181" t="s">
        <v>564</v>
      </c>
      <c r="D275" s="32">
        <v>40384</v>
      </c>
      <c r="E275" s="17">
        <v>7687</v>
      </c>
      <c r="F275" s="264">
        <f t="shared" si="60"/>
        <v>0.19034766244057053</v>
      </c>
      <c r="G275" s="189">
        <v>40178</v>
      </c>
      <c r="H275" s="189">
        <v>6527</v>
      </c>
      <c r="I275" s="265">
        <f t="shared" si="61"/>
        <v>0.16245208820747672</v>
      </c>
      <c r="J275" s="254">
        <f t="shared" si="62"/>
        <v>-0.15090412384545338</v>
      </c>
      <c r="K275" s="17">
        <v>2752.6466962163222</v>
      </c>
      <c r="L275" s="17">
        <v>2815.6003742067942</v>
      </c>
      <c r="M275" s="32">
        <v>2335.8058850039629</v>
      </c>
      <c r="N275" s="16">
        <v>0.84856726735569366</v>
      </c>
      <c r="O275" s="262">
        <f t="shared" si="63"/>
        <v>12271.261202029405</v>
      </c>
      <c r="P275" s="26">
        <v>2600.1826754317517</v>
      </c>
      <c r="Q275" s="40">
        <v>700.72862633144712</v>
      </c>
      <c r="R275" s="40">
        <v>176.18373315368578</v>
      </c>
      <c r="S275" s="189">
        <f t="shared" si="58"/>
        <v>3300.9113017631989</v>
      </c>
      <c r="T275" s="276">
        <f t="shared" si="64"/>
        <v>0.212283385487259</v>
      </c>
      <c r="U275" s="276">
        <f t="shared" si="59"/>
        <v>1.1991772523151987</v>
      </c>
      <c r="V275" s="174">
        <v>7.1</v>
      </c>
      <c r="W275" s="180">
        <v>184.25447554139291</v>
      </c>
      <c r="X275" s="180">
        <v>100.66073017547176</v>
      </c>
      <c r="Y275" s="180">
        <v>118.63469054547546</v>
      </c>
      <c r="Z275" s="18">
        <v>149.70045191164817</v>
      </c>
      <c r="AA275" s="247">
        <v>437.68887405903325</v>
      </c>
      <c r="AB275" s="32">
        <v>275.85387895957575</v>
      </c>
      <c r="AC275" s="284">
        <f t="shared" si="65"/>
        <v>0.6679423042240199</v>
      </c>
      <c r="AD275" s="284">
        <f t="shared" si="66"/>
        <v>0.36490598049637291</v>
      </c>
      <c r="AE275" s="284">
        <f t="shared" si="67"/>
        <v>0.43006352128497877</v>
      </c>
      <c r="AF275" s="284">
        <f t="shared" si="68"/>
        <v>0.54268024968967576</v>
      </c>
      <c r="AG275" s="284">
        <f t="shared" si="69"/>
        <v>1.586669274725599</v>
      </c>
    </row>
    <row r="276" spans="1:33">
      <c r="A276" s="10">
        <v>859</v>
      </c>
      <c r="B276" s="176">
        <v>17</v>
      </c>
      <c r="C276" s="181" t="s">
        <v>565</v>
      </c>
      <c r="D276" s="32">
        <v>6562</v>
      </c>
      <c r="E276" s="17">
        <v>2082</v>
      </c>
      <c r="F276" s="264">
        <f t="shared" si="60"/>
        <v>0.31728131667174642</v>
      </c>
      <c r="G276" s="189">
        <v>6102</v>
      </c>
      <c r="H276" s="189">
        <v>1567</v>
      </c>
      <c r="I276" s="265">
        <f t="shared" si="61"/>
        <v>0.25680104883644705</v>
      </c>
      <c r="J276" s="254">
        <f t="shared" si="62"/>
        <v>-0.24735830931796354</v>
      </c>
      <c r="K276" s="17">
        <v>3261.0548201767747</v>
      </c>
      <c r="L276" s="17">
        <v>3218.9268474295695</v>
      </c>
      <c r="M276" s="32">
        <v>2584.792366656508</v>
      </c>
      <c r="N276" s="16">
        <v>0.79262462889734309</v>
      </c>
      <c r="O276" s="262">
        <f t="shared" si="63"/>
        <v>8146.6894860710881</v>
      </c>
      <c r="P276" s="26">
        <v>1896.9954083028347</v>
      </c>
      <c r="Q276" s="40">
        <v>1674.4393281582686</v>
      </c>
      <c r="R276" s="40">
        <v>-563.30432426836001</v>
      </c>
      <c r="S276" s="189">
        <f t="shared" si="58"/>
        <v>3571.4347364611031</v>
      </c>
      <c r="T276" s="276">
        <f t="shared" si="64"/>
        <v>0.46884220256463455</v>
      </c>
      <c r="U276" s="276">
        <f t="shared" si="59"/>
        <v>1.0951777671334895</v>
      </c>
      <c r="V276" s="174">
        <v>9.9</v>
      </c>
      <c r="W276" s="180">
        <v>-43.821193100805644</v>
      </c>
      <c r="X276" s="180">
        <v>237.27626901588192</v>
      </c>
      <c r="Y276" s="180">
        <v>10.559021903276914</v>
      </c>
      <c r="Z276" s="18">
        <v>30.391167327034442</v>
      </c>
      <c r="AA276" s="247">
        <v>46.689160316976533</v>
      </c>
      <c r="AB276" s="32">
        <v>168.340476902706</v>
      </c>
      <c r="AC276" s="284">
        <f t="shared" si="65"/>
        <v>-0.26031287250143959</v>
      </c>
      <c r="AD276" s="284">
        <f t="shared" si="66"/>
        <v>1.4095021790452573</v>
      </c>
      <c r="AE276" s="284">
        <f t="shared" si="67"/>
        <v>6.2724200961956425E-2</v>
      </c>
      <c r="AF276" s="284">
        <f t="shared" si="68"/>
        <v>0.1805339267548785</v>
      </c>
      <c r="AG276" s="284">
        <f t="shared" si="69"/>
        <v>0.27734957852092212</v>
      </c>
    </row>
    <row r="277" spans="1:33">
      <c r="A277" s="10">
        <v>886</v>
      </c>
      <c r="B277" s="176">
        <v>4</v>
      </c>
      <c r="C277" s="181" t="s">
        <v>566</v>
      </c>
      <c r="D277" s="32">
        <v>12599</v>
      </c>
      <c r="E277" s="17">
        <v>2212</v>
      </c>
      <c r="F277" s="264">
        <f t="shared" si="60"/>
        <v>0.17556948964203509</v>
      </c>
      <c r="G277" s="189">
        <v>11184</v>
      </c>
      <c r="H277" s="189">
        <v>1579</v>
      </c>
      <c r="I277" s="265">
        <f t="shared" si="61"/>
        <v>0.1411838340486409</v>
      </c>
      <c r="J277" s="254">
        <f t="shared" si="62"/>
        <v>-0.28616636528028938</v>
      </c>
      <c r="K277" s="17">
        <v>2528.511813636002</v>
      </c>
      <c r="L277" s="17">
        <v>2619.423305365593</v>
      </c>
      <c r="M277" s="32">
        <v>2105.7942225573456</v>
      </c>
      <c r="N277" s="16">
        <v>0.83281961001764582</v>
      </c>
      <c r="O277" s="262">
        <f t="shared" si="63"/>
        <v>11994.07839511754</v>
      </c>
      <c r="P277" s="26">
        <v>2290.33171087138</v>
      </c>
      <c r="Q277" s="40">
        <v>564.28893164208012</v>
      </c>
      <c r="R277" s="40">
        <v>-157.47643728076503</v>
      </c>
      <c r="S277" s="189">
        <f t="shared" si="58"/>
        <v>2854.6206425134601</v>
      </c>
      <c r="T277" s="276">
        <f t="shared" si="64"/>
        <v>0.1976756292020751</v>
      </c>
      <c r="U277" s="276">
        <f t="shared" si="59"/>
        <v>1.1289726340683033</v>
      </c>
      <c r="V277" s="174">
        <v>8.9</v>
      </c>
      <c r="W277" s="180">
        <v>44.137029297469496</v>
      </c>
      <c r="X277" s="180">
        <v>116.22128533677576</v>
      </c>
      <c r="Y277" s="180">
        <v>98.517244301552054</v>
      </c>
      <c r="Z277" s="18">
        <v>31.951739820620681</v>
      </c>
      <c r="AA277" s="247">
        <v>388.88682276371139</v>
      </c>
      <c r="AB277" s="32">
        <v>211.78257394602247</v>
      </c>
      <c r="AC277" s="284">
        <f t="shared" si="65"/>
        <v>0.20840727579748278</v>
      </c>
      <c r="AD277" s="284">
        <f t="shared" si="66"/>
        <v>0.54877643222146011</v>
      </c>
      <c r="AE277" s="284">
        <f t="shared" si="67"/>
        <v>0.4651810697449611</v>
      </c>
      <c r="AF277" s="284">
        <f t="shared" si="68"/>
        <v>0.15087048582554435</v>
      </c>
      <c r="AG277" s="284">
        <f t="shared" si="69"/>
        <v>1.836255058751094</v>
      </c>
    </row>
    <row r="278" spans="1:33">
      <c r="A278" s="10">
        <v>887</v>
      </c>
      <c r="B278" s="176">
        <v>6</v>
      </c>
      <c r="C278" s="181" t="s">
        <v>567</v>
      </c>
      <c r="D278" s="32">
        <v>4569</v>
      </c>
      <c r="E278" s="17">
        <v>619</v>
      </c>
      <c r="F278" s="264">
        <f t="shared" si="60"/>
        <v>0.13547822280586561</v>
      </c>
      <c r="G278" s="189">
        <v>4096</v>
      </c>
      <c r="H278" s="189">
        <v>445</v>
      </c>
      <c r="I278" s="265">
        <f t="shared" si="61"/>
        <v>0.108642578125</v>
      </c>
      <c r="J278" s="254">
        <f t="shared" si="62"/>
        <v>-0.28109854604200324</v>
      </c>
      <c r="K278" s="17">
        <v>2671.340074414531</v>
      </c>
      <c r="L278" s="17">
        <v>2637.1989801503964</v>
      </c>
      <c r="M278" s="32">
        <v>2016.5185423506241</v>
      </c>
      <c r="N278" s="16">
        <v>0.75487151997769431</v>
      </c>
      <c r="O278" s="262">
        <f t="shared" si="63"/>
        <v>14884.447851373183</v>
      </c>
      <c r="P278" s="26">
        <v>2378.9566289968689</v>
      </c>
      <c r="Q278" s="40">
        <v>520.31245328249804</v>
      </c>
      <c r="R278" s="40">
        <v>-240.81229114265662</v>
      </c>
      <c r="S278" s="189">
        <f t="shared" si="58"/>
        <v>2899.269082279367</v>
      </c>
      <c r="T278" s="276">
        <f t="shared" si="64"/>
        <v>0.17946331938028853</v>
      </c>
      <c r="U278" s="276">
        <f t="shared" si="59"/>
        <v>1.0853238455290237</v>
      </c>
      <c r="V278" s="174">
        <v>10.299999999999999</v>
      </c>
      <c r="W278" s="180">
        <v>-248.24312272055647</v>
      </c>
      <c r="X278" s="180">
        <v>-175.79711320481559</v>
      </c>
      <c r="Y278" s="180">
        <v>-193.86290771647393</v>
      </c>
      <c r="Z278" s="18">
        <v>-129.43719194572117</v>
      </c>
      <c r="AA278" s="247">
        <v>-80.348910045961915</v>
      </c>
      <c r="AB278" s="32">
        <v>174.35054262014526</v>
      </c>
      <c r="AC278" s="284">
        <f t="shared" si="65"/>
        <v>-1.4238161751030496</v>
      </c>
      <c r="AD278" s="284">
        <f t="shared" si="66"/>
        <v>-1.008296908991112</v>
      </c>
      <c r="AE278" s="284">
        <f t="shared" si="67"/>
        <v>-1.1119145647790725</v>
      </c>
      <c r="AF278" s="284">
        <f t="shared" si="68"/>
        <v>-0.74239626674247816</v>
      </c>
      <c r="AG278" s="284">
        <f t="shared" si="69"/>
        <v>-0.46084691701256586</v>
      </c>
    </row>
    <row r="279" spans="1:33">
      <c r="A279" s="10">
        <v>889</v>
      </c>
      <c r="B279" s="176">
        <v>17</v>
      </c>
      <c r="C279" s="181" t="s">
        <v>568</v>
      </c>
      <c r="D279" s="32">
        <v>2523</v>
      </c>
      <c r="E279" s="17">
        <v>389</v>
      </c>
      <c r="F279" s="264">
        <f t="shared" si="60"/>
        <v>0.15418152992469283</v>
      </c>
      <c r="G279" s="189">
        <v>2182</v>
      </c>
      <c r="H279" s="189">
        <v>251</v>
      </c>
      <c r="I279" s="265">
        <f t="shared" si="61"/>
        <v>0.11503208065994501</v>
      </c>
      <c r="J279" s="254">
        <f t="shared" si="62"/>
        <v>-0.35475578406169661</v>
      </c>
      <c r="K279" s="17">
        <v>4377.8156321839078</v>
      </c>
      <c r="L279" s="17">
        <v>4364.412194821276</v>
      </c>
      <c r="M279" s="32">
        <v>3015.702282996433</v>
      </c>
      <c r="N279" s="16">
        <v>0.6888600471948213</v>
      </c>
      <c r="O279" s="262">
        <f t="shared" si="63"/>
        <v>19559.426375321338</v>
      </c>
      <c r="P279" s="26">
        <v>2927.8101210347945</v>
      </c>
      <c r="Q279" s="40">
        <v>2023.3413866551384</v>
      </c>
      <c r="R279" s="40">
        <v>504.94088219166821</v>
      </c>
      <c r="S279" s="189">
        <f t="shared" si="58"/>
        <v>4951.1515076899332</v>
      </c>
      <c r="T279" s="276">
        <f t="shared" si="64"/>
        <v>0.40866076982547683</v>
      </c>
      <c r="U279" s="276">
        <f t="shared" si="59"/>
        <v>1.130963915266576</v>
      </c>
      <c r="V279" s="174">
        <v>8.4</v>
      </c>
      <c r="W279" s="180">
        <v>256.59700868737059</v>
      </c>
      <c r="X279" s="180">
        <v>100.12543163286301</v>
      </c>
      <c r="Y279" s="180">
        <v>190.97722369145316</v>
      </c>
      <c r="Z279" s="18">
        <v>402.93102655568765</v>
      </c>
      <c r="AA279" s="247">
        <v>339.80405866032504</v>
      </c>
      <c r="AB279" s="32">
        <v>163.16864992963571</v>
      </c>
      <c r="AC279" s="284">
        <f t="shared" si="65"/>
        <v>1.572587680280646</v>
      </c>
      <c r="AD279" s="284">
        <f t="shared" si="66"/>
        <v>0.61363155039917761</v>
      </c>
      <c r="AE279" s="284">
        <f t="shared" si="67"/>
        <v>1.1704284111795344</v>
      </c>
      <c r="AF279" s="284">
        <f t="shared" si="68"/>
        <v>2.4694144783905871</v>
      </c>
      <c r="AG279" s="284">
        <f t="shared" si="69"/>
        <v>2.0825327586326234</v>
      </c>
    </row>
    <row r="280" spans="1:33">
      <c r="A280" s="10">
        <v>890</v>
      </c>
      <c r="B280" s="176">
        <v>19</v>
      </c>
      <c r="C280" s="181" t="s">
        <v>569</v>
      </c>
      <c r="D280" s="32">
        <v>1180</v>
      </c>
      <c r="E280" s="17">
        <v>162</v>
      </c>
      <c r="F280" s="264">
        <f t="shared" si="60"/>
        <v>0.13728813559322034</v>
      </c>
      <c r="G280" s="189">
        <v>1195</v>
      </c>
      <c r="H280" s="189">
        <v>137</v>
      </c>
      <c r="I280" s="265">
        <f t="shared" si="61"/>
        <v>0.11464435146443515</v>
      </c>
      <c r="J280" s="254">
        <f t="shared" si="62"/>
        <v>-0.15432098765432101</v>
      </c>
      <c r="K280" s="17">
        <v>4941.0291271186452</v>
      </c>
      <c r="L280" s="17">
        <v>4972.6723811353477</v>
      </c>
      <c r="M280" s="32">
        <v>3291.91583898305</v>
      </c>
      <c r="N280" s="16">
        <v>0.6662409296305295</v>
      </c>
      <c r="O280" s="262">
        <f t="shared" si="63"/>
        <v>23978.1524074074</v>
      </c>
      <c r="P280" s="26">
        <v>2482.5338005535059</v>
      </c>
      <c r="Q280" s="40">
        <v>2839.6586400597839</v>
      </c>
      <c r="R280" s="40">
        <v>288.80549883069745</v>
      </c>
      <c r="S280" s="189">
        <f t="shared" si="58"/>
        <v>5322.1924406132894</v>
      </c>
      <c r="T280" s="276">
        <f t="shared" si="64"/>
        <v>0.53355053800583041</v>
      </c>
      <c r="U280" s="276">
        <f t="shared" si="59"/>
        <v>1.0771424947492505</v>
      </c>
      <c r="V280" s="174">
        <v>8.4</v>
      </c>
      <c r="W280" s="180">
        <v>128.39599472864577</v>
      </c>
      <c r="X280" s="180">
        <v>-265.48609658126338</v>
      </c>
      <c r="Y280" s="180">
        <v>62.776209732728375</v>
      </c>
      <c r="Z280" s="18">
        <v>266.06370338983049</v>
      </c>
      <c r="AA280" s="247"/>
      <c r="AB280" s="32">
        <v>210.21098431000516</v>
      </c>
      <c r="AC280" s="284">
        <f t="shared" si="65"/>
        <v>0.61079583995142672</v>
      </c>
      <c r="AD280" s="284">
        <f t="shared" si="66"/>
        <v>-1.2629506372023935</v>
      </c>
      <c r="AE280" s="284">
        <f t="shared" si="67"/>
        <v>0.29863429800675972</v>
      </c>
      <c r="AF280" s="284">
        <f t="shared" si="68"/>
        <v>1.2656983851874146</v>
      </c>
      <c r="AG280" s="284">
        <f t="shared" si="69"/>
        <v>0</v>
      </c>
    </row>
    <row r="281" spans="1:33">
      <c r="A281" s="10">
        <v>892</v>
      </c>
      <c r="B281" s="176">
        <v>13</v>
      </c>
      <c r="C281" s="181" t="s">
        <v>570</v>
      </c>
      <c r="D281" s="32">
        <v>3592</v>
      </c>
      <c r="E281" s="17">
        <v>932</v>
      </c>
      <c r="F281" s="264">
        <f t="shared" si="60"/>
        <v>0.25946547884187082</v>
      </c>
      <c r="G281" s="189">
        <v>3512</v>
      </c>
      <c r="H281" s="189">
        <v>784</v>
      </c>
      <c r="I281" s="265">
        <f t="shared" si="61"/>
        <v>0.22323462414578588</v>
      </c>
      <c r="J281" s="254">
        <f t="shared" si="62"/>
        <v>-0.15879828326180256</v>
      </c>
      <c r="K281" s="17">
        <v>3673.8552616926499</v>
      </c>
      <c r="L281" s="17">
        <v>3650.5201616319387</v>
      </c>
      <c r="M281" s="32">
        <v>2783.0325194877501</v>
      </c>
      <c r="N281" s="16">
        <v>0.75752372405806956</v>
      </c>
      <c r="O281" s="262">
        <f t="shared" si="63"/>
        <v>10726.022328326178</v>
      </c>
      <c r="P281" s="26">
        <v>1971.9608091566226</v>
      </c>
      <c r="Q281" s="40">
        <v>1802.905199455972</v>
      </c>
      <c r="R281" s="40">
        <v>127.0071121107102</v>
      </c>
      <c r="S281" s="189">
        <f t="shared" si="58"/>
        <v>3774.8660086125947</v>
      </c>
      <c r="T281" s="276">
        <f t="shared" si="64"/>
        <v>0.47760773371625115</v>
      </c>
      <c r="U281" s="276">
        <f t="shared" si="59"/>
        <v>1.027494481879345</v>
      </c>
      <c r="V281" s="174">
        <v>9</v>
      </c>
      <c r="W281" s="180">
        <v>-234.00783878146257</v>
      </c>
      <c r="X281" s="180">
        <v>-289.89254341814416</v>
      </c>
      <c r="Y281" s="180">
        <v>-295.51232841405692</v>
      </c>
      <c r="Z281" s="18">
        <v>-218.00017538975501</v>
      </c>
      <c r="AA281" s="247">
        <v>-229.9891982182628</v>
      </c>
      <c r="AB281" s="32">
        <v>175.54584648987097</v>
      </c>
      <c r="AC281" s="284">
        <f t="shared" si="65"/>
        <v>-1.3330297666425555</v>
      </c>
      <c r="AD281" s="284">
        <f t="shared" si="66"/>
        <v>-1.651377968859383</v>
      </c>
      <c r="AE281" s="284">
        <f t="shared" si="67"/>
        <v>-1.6833911728643949</v>
      </c>
      <c r="AF281" s="284">
        <f t="shared" si="68"/>
        <v>-1.241841830774012</v>
      </c>
      <c r="AG281" s="284">
        <f t="shared" si="69"/>
        <v>-1.3101375100409067</v>
      </c>
    </row>
    <row r="282" spans="1:33">
      <c r="A282" s="10">
        <v>893</v>
      </c>
      <c r="B282" s="176">
        <v>15</v>
      </c>
      <c r="C282" s="181" t="s">
        <v>571</v>
      </c>
      <c r="D282" s="32">
        <v>7434</v>
      </c>
      <c r="E282" s="17">
        <v>1420</v>
      </c>
      <c r="F282" s="264">
        <f t="shared" si="60"/>
        <v>0.19101425881086898</v>
      </c>
      <c r="G282" s="189">
        <v>7186</v>
      </c>
      <c r="H282" s="189">
        <v>1175</v>
      </c>
      <c r="I282" s="265">
        <f t="shared" si="61"/>
        <v>0.16351238519343167</v>
      </c>
      <c r="J282" s="254">
        <f t="shared" si="62"/>
        <v>-0.17253521126760563</v>
      </c>
      <c r="K282" s="17">
        <v>2936.0965052461634</v>
      </c>
      <c r="L282" s="17">
        <v>2889.2770300791253</v>
      </c>
      <c r="M282" s="32">
        <v>2409.2738808178633</v>
      </c>
      <c r="N282" s="16">
        <v>0.82057039900187778</v>
      </c>
      <c r="O282" s="262">
        <f t="shared" si="63"/>
        <v>12613.057767605633</v>
      </c>
      <c r="P282" s="26">
        <v>2356.2765114005779</v>
      </c>
      <c r="Q282" s="40">
        <v>1263.1473862139931</v>
      </c>
      <c r="R282" s="40">
        <v>-123.49941481114951</v>
      </c>
      <c r="S282" s="189">
        <f t="shared" si="58"/>
        <v>3619.4238976145707</v>
      </c>
      <c r="T282" s="276">
        <f t="shared" si="64"/>
        <v>0.34899128202322116</v>
      </c>
      <c r="U282" s="276">
        <f t="shared" si="59"/>
        <v>1.232733287597138</v>
      </c>
      <c r="V282" s="174">
        <v>8.6</v>
      </c>
      <c r="W282" s="180">
        <v>324.22769470062764</v>
      </c>
      <c r="X282" s="180">
        <v>341.98838670878001</v>
      </c>
      <c r="Y282" s="180">
        <v>336.36860171286713</v>
      </c>
      <c r="Z282" s="18">
        <v>456.91744821092277</v>
      </c>
      <c r="AA282" s="247">
        <v>381.03680925477539</v>
      </c>
      <c r="AB282" s="32">
        <v>187.04760603820509</v>
      </c>
      <c r="AC282" s="284">
        <f t="shared" si="65"/>
        <v>1.7333966553648543</v>
      </c>
      <c r="AD282" s="284">
        <f t="shared" si="66"/>
        <v>1.8283494451082563</v>
      </c>
      <c r="AE282" s="284">
        <f t="shared" si="67"/>
        <v>1.7983047676331272</v>
      </c>
      <c r="AF282" s="284">
        <f t="shared" si="68"/>
        <v>2.4427869347742193</v>
      </c>
      <c r="AG282" s="284">
        <f t="shared" si="69"/>
        <v>2.0371113927913482</v>
      </c>
    </row>
    <row r="283" spans="1:33">
      <c r="A283" s="10">
        <v>895</v>
      </c>
      <c r="B283" s="176">
        <v>2</v>
      </c>
      <c r="C283" s="181" t="s">
        <v>572</v>
      </c>
      <c r="D283" s="32">
        <v>15092</v>
      </c>
      <c r="E283" s="17">
        <v>2102</v>
      </c>
      <c r="F283" s="264">
        <f t="shared" si="60"/>
        <v>0.1392790882586801</v>
      </c>
      <c r="G283" s="189">
        <v>14280</v>
      </c>
      <c r="H283" s="189">
        <v>1619</v>
      </c>
      <c r="I283" s="265">
        <f t="shared" si="61"/>
        <v>0.11337535014005602</v>
      </c>
      <c r="J283" s="254">
        <f t="shared" si="62"/>
        <v>-0.22978116079923883</v>
      </c>
      <c r="K283" s="17">
        <v>2867.8182984362566</v>
      </c>
      <c r="L283" s="17">
        <v>2917.2861151561788</v>
      </c>
      <c r="M283" s="32">
        <v>2090.1105439968196</v>
      </c>
      <c r="N283" s="16">
        <v>0.72881554076717492</v>
      </c>
      <c r="O283" s="262">
        <f t="shared" si="63"/>
        <v>15006.635742150334</v>
      </c>
      <c r="P283" s="26">
        <v>2615.5195645146969</v>
      </c>
      <c r="Q283" s="40">
        <v>395.27092353862048</v>
      </c>
      <c r="R283" s="40">
        <v>64.773435917863139</v>
      </c>
      <c r="S283" s="189">
        <f t="shared" si="58"/>
        <v>3010.7904880533174</v>
      </c>
      <c r="T283" s="276">
        <f t="shared" si="64"/>
        <v>0.13128476561455801</v>
      </c>
      <c r="U283" s="276">
        <f t="shared" si="59"/>
        <v>1.0498539916894385</v>
      </c>
      <c r="V283" s="174">
        <v>8.6</v>
      </c>
      <c r="W283" s="180">
        <v>-220.8912759975839</v>
      </c>
      <c r="X283" s="180">
        <v>-311.11400358020381</v>
      </c>
      <c r="Y283" s="180">
        <v>-286.51106099350136</v>
      </c>
      <c r="Z283" s="18">
        <v>-78.052154783991526</v>
      </c>
      <c r="AA283" s="247">
        <v>356.0580645375033</v>
      </c>
      <c r="AB283" s="32">
        <v>209.9043850616857</v>
      </c>
      <c r="AC283" s="284">
        <f t="shared" si="65"/>
        <v>-1.0523423602259163</v>
      </c>
      <c r="AD283" s="284">
        <f t="shared" si="66"/>
        <v>-1.4821701008712853</v>
      </c>
      <c r="AE283" s="284">
        <f t="shared" si="67"/>
        <v>-1.364959864508323</v>
      </c>
      <c r="AF283" s="284">
        <f t="shared" si="68"/>
        <v>-0.37184623256466953</v>
      </c>
      <c r="AG283" s="284">
        <f t="shared" si="69"/>
        <v>1.6962869281309518</v>
      </c>
    </row>
    <row r="284" spans="1:33">
      <c r="A284" s="10">
        <v>905</v>
      </c>
      <c r="B284" s="176">
        <v>15</v>
      </c>
      <c r="C284" s="181" t="s">
        <v>293</v>
      </c>
      <c r="D284" s="32">
        <v>67988</v>
      </c>
      <c r="E284" s="17">
        <v>10559</v>
      </c>
      <c r="F284" s="264">
        <f t="shared" si="60"/>
        <v>0.15530681885038536</v>
      </c>
      <c r="G284" s="189">
        <v>67618</v>
      </c>
      <c r="H284" s="189">
        <v>9158</v>
      </c>
      <c r="I284" s="265">
        <f t="shared" si="61"/>
        <v>0.13543730959212044</v>
      </c>
      <c r="J284" s="254">
        <f t="shared" si="62"/>
        <v>-0.13268301922530545</v>
      </c>
      <c r="K284" s="17">
        <v>2962.2695015296827</v>
      </c>
      <c r="L284" s="17">
        <v>2928.5601654792276</v>
      </c>
      <c r="M284" s="32">
        <v>2799.0666152850504</v>
      </c>
      <c r="N284" s="16">
        <v>0.94490613154530467</v>
      </c>
      <c r="O284" s="262">
        <f t="shared" si="63"/>
        <v>18022.818547210911</v>
      </c>
      <c r="P284" s="26">
        <v>2593.6416657762961</v>
      </c>
      <c r="Q284" s="40">
        <v>612.29438087722474</v>
      </c>
      <c r="R284" s="40">
        <v>-367.97412611197274</v>
      </c>
      <c r="S284" s="189">
        <f t="shared" si="58"/>
        <v>3205.9360466535209</v>
      </c>
      <c r="T284" s="276">
        <f t="shared" si="64"/>
        <v>0.19098770903941178</v>
      </c>
      <c r="U284" s="276">
        <f t="shared" si="59"/>
        <v>1.0822567106058418</v>
      </c>
      <c r="V284" s="174">
        <v>8.4</v>
      </c>
      <c r="W284" s="180">
        <v>94.854356529589481</v>
      </c>
      <c r="X284" s="180">
        <v>206.7761822431423</v>
      </c>
      <c r="Y284" s="180">
        <v>149.23457153367204</v>
      </c>
      <c r="Z284" s="18">
        <v>128.09279049243986</v>
      </c>
      <c r="AA284" s="247">
        <v>203.71553803612403</v>
      </c>
      <c r="AB284" s="32">
        <v>225.17208516844548</v>
      </c>
      <c r="AC284" s="284">
        <f t="shared" si="65"/>
        <v>0.42125273414167375</v>
      </c>
      <c r="AD284" s="284">
        <f t="shared" si="66"/>
        <v>0.91830291525016672</v>
      </c>
      <c r="AE284" s="284">
        <f t="shared" si="67"/>
        <v>0.66275786992883012</v>
      </c>
      <c r="AF284" s="284">
        <f t="shared" si="68"/>
        <v>0.56886620913341424</v>
      </c>
      <c r="AG284" s="284">
        <f t="shared" si="69"/>
        <v>0.9047104479390935</v>
      </c>
    </row>
    <row r="285" spans="1:33">
      <c r="A285" s="10">
        <v>908</v>
      </c>
      <c r="B285" s="176">
        <v>6</v>
      </c>
      <c r="C285" s="181" t="s">
        <v>573</v>
      </c>
      <c r="D285" s="32">
        <v>20703</v>
      </c>
      <c r="E285" s="17">
        <v>3373</v>
      </c>
      <c r="F285" s="264">
        <f t="shared" si="60"/>
        <v>0.1629232478384775</v>
      </c>
      <c r="G285" s="189">
        <v>19185</v>
      </c>
      <c r="H285" s="189">
        <v>2468</v>
      </c>
      <c r="I285" s="265">
        <f t="shared" si="61"/>
        <v>0.12864216836069847</v>
      </c>
      <c r="J285" s="254">
        <f t="shared" si="62"/>
        <v>-0.2683071449747999</v>
      </c>
      <c r="K285" s="17">
        <v>2732.5900724532694</v>
      </c>
      <c r="L285" s="17">
        <v>2783.6768116826188</v>
      </c>
      <c r="M285" s="32">
        <v>2605.1436671013867</v>
      </c>
      <c r="N285" s="16">
        <v>0.95336058392488277</v>
      </c>
      <c r="O285" s="262">
        <f t="shared" si="63"/>
        <v>15990.005733768163</v>
      </c>
      <c r="P285" s="26">
        <v>2479.7305755394518</v>
      </c>
      <c r="Q285" s="40">
        <v>389.11796513545619</v>
      </c>
      <c r="R285" s="40">
        <v>-216.70895495754851</v>
      </c>
      <c r="S285" s="189">
        <f t="shared" si="58"/>
        <v>2868.8485406749078</v>
      </c>
      <c r="T285" s="276">
        <f t="shared" si="64"/>
        <v>0.13563559024413141</v>
      </c>
      <c r="U285" s="276">
        <f t="shared" si="59"/>
        <v>1.049864218418721</v>
      </c>
      <c r="V285" s="174">
        <v>8.9</v>
      </c>
      <c r="W285" s="180">
        <v>-327.03169675904019</v>
      </c>
      <c r="X285" s="180">
        <v>-265.06648183832209</v>
      </c>
      <c r="Y285" s="180">
        <v>-272.65148175495762</v>
      </c>
      <c r="Z285" s="18">
        <v>-280.59073660822099</v>
      </c>
      <c r="AA285" s="247">
        <v>-25.188502632468726</v>
      </c>
      <c r="AB285" s="32">
        <v>217.52383578295112</v>
      </c>
      <c r="AC285" s="284">
        <f t="shared" si="65"/>
        <v>-1.5034292475669555</v>
      </c>
      <c r="AD285" s="284">
        <f t="shared" si="66"/>
        <v>-1.2185629261466766</v>
      </c>
      <c r="AE285" s="284">
        <f t="shared" si="67"/>
        <v>-1.2534326676135565</v>
      </c>
      <c r="AF285" s="284">
        <f t="shared" si="68"/>
        <v>-1.2899309889340085</v>
      </c>
      <c r="AG285" s="284">
        <f t="shared" si="69"/>
        <v>-0.11579651738764955</v>
      </c>
    </row>
    <row r="286" spans="1:33">
      <c r="A286" s="10">
        <v>915</v>
      </c>
      <c r="B286" s="176">
        <v>11</v>
      </c>
      <c r="C286" s="181" t="s">
        <v>574</v>
      </c>
      <c r="D286" s="32">
        <v>19759</v>
      </c>
      <c r="E286" s="17">
        <v>2465</v>
      </c>
      <c r="F286" s="264">
        <f t="shared" si="60"/>
        <v>0.12475327698770181</v>
      </c>
      <c r="G286" s="189">
        <v>17389</v>
      </c>
      <c r="H286" s="189">
        <v>1730</v>
      </c>
      <c r="I286" s="265">
        <f t="shared" si="61"/>
        <v>9.9488182184139393E-2</v>
      </c>
      <c r="J286" s="254">
        <f t="shared" si="62"/>
        <v>-0.29817444219066935</v>
      </c>
      <c r="K286" s="17">
        <v>2548.7177088921526</v>
      </c>
      <c r="L286" s="17">
        <v>2533.139446355488</v>
      </c>
      <c r="M286" s="32">
        <v>1840.1606295865179</v>
      </c>
      <c r="N286" s="16">
        <v>0.72199468115532406</v>
      </c>
      <c r="O286" s="262">
        <f t="shared" si="63"/>
        <v>14750.399139959436</v>
      </c>
      <c r="P286" s="26">
        <v>2412.3015344752616</v>
      </c>
      <c r="Q286" s="40">
        <v>182.0504111729835</v>
      </c>
      <c r="R286" s="40">
        <v>-69.769038090200297</v>
      </c>
      <c r="S286" s="189">
        <f t="shared" si="58"/>
        <v>2594.351945648245</v>
      </c>
      <c r="T286" s="276">
        <f t="shared" si="64"/>
        <v>7.0171825175205732E-2</v>
      </c>
      <c r="U286" s="276">
        <f t="shared" si="59"/>
        <v>1.0179047827057819</v>
      </c>
      <c r="V286" s="174">
        <v>8.8000000000000007</v>
      </c>
      <c r="W286" s="180">
        <v>-148.54581057471063</v>
      </c>
      <c r="X286" s="180">
        <v>-160.43650498372219</v>
      </c>
      <c r="Y286" s="180">
        <v>-166.05628997963549</v>
      </c>
      <c r="Z286" s="18">
        <v>-76.155428918467535</v>
      </c>
      <c r="AA286" s="247">
        <v>209.74750139177084</v>
      </c>
      <c r="AB286" s="32">
        <v>205.14016807050572</v>
      </c>
      <c r="AC286" s="284">
        <f t="shared" si="65"/>
        <v>-0.72411859643039833</v>
      </c>
      <c r="AD286" s="284">
        <f t="shared" si="66"/>
        <v>-0.78208235126618841</v>
      </c>
      <c r="AE286" s="284">
        <f t="shared" si="67"/>
        <v>-0.80947720547134738</v>
      </c>
      <c r="AF286" s="284">
        <f t="shared" si="68"/>
        <v>-0.37123606573381213</v>
      </c>
      <c r="AG286" s="284">
        <f t="shared" si="69"/>
        <v>1.0224594401213594</v>
      </c>
    </row>
    <row r="287" spans="1:33">
      <c r="A287" s="10">
        <v>918</v>
      </c>
      <c r="B287" s="176">
        <v>2</v>
      </c>
      <c r="C287" s="181" t="s">
        <v>575</v>
      </c>
      <c r="D287" s="32">
        <v>2228</v>
      </c>
      <c r="E287" s="17">
        <v>334</v>
      </c>
      <c r="F287" s="264">
        <f t="shared" si="60"/>
        <v>0.14991023339317774</v>
      </c>
      <c r="G287" s="189">
        <v>2367</v>
      </c>
      <c r="H287" s="189">
        <v>286</v>
      </c>
      <c r="I287" s="265">
        <f t="shared" si="61"/>
        <v>0.12082805238698775</v>
      </c>
      <c r="J287" s="254">
        <f t="shared" si="62"/>
        <v>-0.14371257485029942</v>
      </c>
      <c r="K287" s="17">
        <v>2463.68713195691</v>
      </c>
      <c r="L287" s="17">
        <v>2481.7913906108338</v>
      </c>
      <c r="M287" s="32">
        <v>1921.2913240574505</v>
      </c>
      <c r="N287" s="16">
        <v>0.77984387673907529</v>
      </c>
      <c r="O287" s="262">
        <f t="shared" si="63"/>
        <v>12816.278652694609</v>
      </c>
      <c r="P287" s="26">
        <v>2381.606682862971</v>
      </c>
      <c r="Q287" s="40">
        <v>528.80720043327358</v>
      </c>
      <c r="R287" s="40">
        <v>-63.400657160058245</v>
      </c>
      <c r="S287" s="189">
        <f t="shared" si="58"/>
        <v>2910.4138832962444</v>
      </c>
      <c r="T287" s="276">
        <f t="shared" si="64"/>
        <v>0.18169484535112337</v>
      </c>
      <c r="U287" s="276">
        <f t="shared" si="59"/>
        <v>1.1813244650851826</v>
      </c>
      <c r="V287" s="174">
        <v>9.5</v>
      </c>
      <c r="W287" s="180">
        <v>34.717792192125387</v>
      </c>
      <c r="X287" s="180">
        <v>35.798073351946684</v>
      </c>
      <c r="Y287" s="180">
        <v>30.178288356033416</v>
      </c>
      <c r="Z287" s="18">
        <v>214.66518402154401</v>
      </c>
      <c r="AA287" s="247">
        <v>354.84036355475763</v>
      </c>
      <c r="AB287" s="32">
        <v>189.61306507782737</v>
      </c>
      <c r="AC287" s="284">
        <f t="shared" si="65"/>
        <v>0.18309810127205814</v>
      </c>
      <c r="AD287" s="284">
        <f t="shared" si="66"/>
        <v>0.18879539412146118</v>
      </c>
      <c r="AE287" s="284">
        <f t="shared" si="67"/>
        <v>0.15915722022449574</v>
      </c>
      <c r="AF287" s="284">
        <f t="shared" si="68"/>
        <v>1.1321223246585561</v>
      </c>
      <c r="AG287" s="284">
        <f t="shared" si="69"/>
        <v>1.8713919497536318</v>
      </c>
    </row>
    <row r="288" spans="1:33">
      <c r="A288" s="10">
        <v>921</v>
      </c>
      <c r="B288" s="176">
        <v>11</v>
      </c>
      <c r="C288" s="181" t="s">
        <v>576</v>
      </c>
      <c r="D288" s="32">
        <v>1894</v>
      </c>
      <c r="E288" s="17">
        <v>176</v>
      </c>
      <c r="F288" s="264">
        <f t="shared" si="60"/>
        <v>9.2925026399155231E-2</v>
      </c>
      <c r="G288" s="189">
        <v>1567</v>
      </c>
      <c r="H288" s="189">
        <v>107</v>
      </c>
      <c r="I288" s="265">
        <f t="shared" si="61"/>
        <v>6.8283343969368221E-2</v>
      </c>
      <c r="J288" s="254">
        <f t="shared" si="62"/>
        <v>-0.39204545454545459</v>
      </c>
      <c r="K288" s="17">
        <v>3239.5527983104539</v>
      </c>
      <c r="L288" s="17">
        <v>3383.4707150389722</v>
      </c>
      <c r="M288" s="32">
        <v>2204.5461351636745</v>
      </c>
      <c r="N288" s="16">
        <v>0.68050940127088733</v>
      </c>
      <c r="O288" s="262">
        <f t="shared" si="63"/>
        <v>23723.922613636361</v>
      </c>
      <c r="P288" s="26">
        <v>2075.0409143633756</v>
      </c>
      <c r="Q288" s="40">
        <v>1379.7603262458701</v>
      </c>
      <c r="R288" s="40">
        <v>351.80817637946961</v>
      </c>
      <c r="S288" s="189">
        <f t="shared" si="58"/>
        <v>3454.8012406092457</v>
      </c>
      <c r="T288" s="276">
        <f t="shared" si="64"/>
        <v>0.39937473392899231</v>
      </c>
      <c r="U288" s="276">
        <f t="shared" si="59"/>
        <v>1.0664438753432424</v>
      </c>
      <c r="V288" s="174">
        <v>9.2000000000000011</v>
      </c>
      <c r="W288" s="180">
        <v>-9.511432757681785</v>
      </c>
      <c r="X288" s="180">
        <v>-53.497278427077731</v>
      </c>
      <c r="Y288" s="180">
        <v>-59.117063422990746</v>
      </c>
      <c r="Z288" s="18">
        <v>18.546488912354807</v>
      </c>
      <c r="AA288" s="247">
        <v>818.24706969376973</v>
      </c>
      <c r="AB288" s="32">
        <v>148.44343411157081</v>
      </c>
      <c r="AC288" s="284">
        <f t="shared" si="65"/>
        <v>-6.4074459167610912E-2</v>
      </c>
      <c r="AD288" s="284">
        <f t="shared" si="66"/>
        <v>-0.36038831051879949</v>
      </c>
      <c r="AE288" s="284">
        <f t="shared" si="67"/>
        <v>-0.39824640124236194</v>
      </c>
      <c r="AF288" s="284">
        <f t="shared" si="68"/>
        <v>0.12493977267068057</v>
      </c>
      <c r="AG288" s="284">
        <f t="shared" si="69"/>
        <v>5.5121809502114543</v>
      </c>
    </row>
    <row r="289" spans="1:33">
      <c r="A289" s="10">
        <v>922</v>
      </c>
      <c r="B289" s="176">
        <v>6</v>
      </c>
      <c r="C289" s="181" t="s">
        <v>577</v>
      </c>
      <c r="D289" s="32">
        <v>4501</v>
      </c>
      <c r="E289" s="17">
        <v>930</v>
      </c>
      <c r="F289" s="264">
        <f t="shared" si="60"/>
        <v>0.20662075094423463</v>
      </c>
      <c r="G289" s="189">
        <v>4259</v>
      </c>
      <c r="H289" s="189">
        <v>655</v>
      </c>
      <c r="I289" s="265">
        <f t="shared" si="61"/>
        <v>0.15379196994599673</v>
      </c>
      <c r="J289" s="254">
        <f t="shared" si="62"/>
        <v>-0.29569892473118276</v>
      </c>
      <c r="K289" s="17">
        <v>2735.3019017996007</v>
      </c>
      <c r="L289" s="17">
        <v>2821.9387986349984</v>
      </c>
      <c r="M289" s="32">
        <v>2281.0059631193071</v>
      </c>
      <c r="N289" s="16">
        <v>0.83391378539187766</v>
      </c>
      <c r="O289" s="262">
        <f t="shared" si="63"/>
        <v>11039.578322580646</v>
      </c>
      <c r="P289" s="26">
        <v>2530.3246768077584</v>
      </c>
      <c r="Q289" s="40">
        <v>656.93254621224912</v>
      </c>
      <c r="R289" s="40">
        <v>-120.69798812882217</v>
      </c>
      <c r="S289" s="189">
        <f t="shared" si="58"/>
        <v>3187.2572230200076</v>
      </c>
      <c r="T289" s="276">
        <f t="shared" si="64"/>
        <v>0.20611218368807671</v>
      </c>
      <c r="U289" s="276">
        <f t="shared" si="59"/>
        <v>1.1652305074343194</v>
      </c>
      <c r="V289" s="174">
        <v>9.3000000000000007</v>
      </c>
      <c r="W289" s="180">
        <v>250.28314615762238</v>
      </c>
      <c r="X289" s="180">
        <v>301.7472680816644</v>
      </c>
      <c r="Y289" s="180">
        <v>296.12748308575112</v>
      </c>
      <c r="Z289" s="18">
        <v>302.64543434792273</v>
      </c>
      <c r="AA289" s="247">
        <v>184.7946967340591</v>
      </c>
      <c r="AB289" s="32">
        <v>225.27409407083826</v>
      </c>
      <c r="AC289" s="284">
        <f t="shared" si="65"/>
        <v>1.1110161032494039</v>
      </c>
      <c r="AD289" s="284">
        <f t="shared" si="66"/>
        <v>1.3394672357966686</v>
      </c>
      <c r="AE289" s="284">
        <f t="shared" si="67"/>
        <v>1.3145208032337388</v>
      </c>
      <c r="AF289" s="284">
        <f t="shared" si="68"/>
        <v>1.343454228930357</v>
      </c>
      <c r="AG289" s="284">
        <f t="shared" si="69"/>
        <v>0.82031046444226174</v>
      </c>
    </row>
    <row r="290" spans="1:33">
      <c r="A290" s="10">
        <v>924</v>
      </c>
      <c r="B290" s="176">
        <v>16</v>
      </c>
      <c r="C290" s="181" t="s">
        <v>578</v>
      </c>
      <c r="D290" s="32">
        <v>2946</v>
      </c>
      <c r="E290" s="17">
        <v>458</v>
      </c>
      <c r="F290" s="264">
        <f t="shared" si="60"/>
        <v>0.15546503733876443</v>
      </c>
      <c r="G290" s="189">
        <v>2523</v>
      </c>
      <c r="H290" s="189">
        <v>343</v>
      </c>
      <c r="I290" s="265">
        <f t="shared" si="61"/>
        <v>0.13594926674593738</v>
      </c>
      <c r="J290" s="254">
        <f t="shared" si="62"/>
        <v>-0.25109170305676853</v>
      </c>
      <c r="K290" s="17">
        <v>2922.6419687712169</v>
      </c>
      <c r="L290" s="17">
        <v>2771.2174585546991</v>
      </c>
      <c r="M290" s="32">
        <v>2344.096816021724</v>
      </c>
      <c r="N290" s="16">
        <v>0.80204720286257503</v>
      </c>
      <c r="O290" s="262">
        <f t="shared" si="63"/>
        <v>15077.96772925764</v>
      </c>
      <c r="P290" s="26">
        <v>2184.9766601055662</v>
      </c>
      <c r="Q290" s="40">
        <v>1122.4546868962143</v>
      </c>
      <c r="R290" s="40">
        <v>-43.502764345440248</v>
      </c>
      <c r="S290" s="189">
        <f t="shared" si="58"/>
        <v>3307.4313470017805</v>
      </c>
      <c r="T290" s="276">
        <f t="shared" si="64"/>
        <v>0.33937354071271369</v>
      </c>
      <c r="U290" s="276">
        <f t="shared" si="59"/>
        <v>1.1316580622402896</v>
      </c>
      <c r="V290" s="174">
        <v>9.8000000000000007</v>
      </c>
      <c r="W290" s="180">
        <v>451.35766718141707</v>
      </c>
      <c r="X290" s="180">
        <v>502.72165649597713</v>
      </c>
      <c r="Y290" s="180">
        <v>497.10187150006351</v>
      </c>
      <c r="Z290" s="18">
        <v>541.75137474541748</v>
      </c>
      <c r="AA290" s="247">
        <v>-140.95788526816023</v>
      </c>
      <c r="AB290" s="32">
        <v>172.1262021434427</v>
      </c>
      <c r="AC290" s="284">
        <f t="shared" si="65"/>
        <v>2.6222484523609872</v>
      </c>
      <c r="AD290" s="284">
        <f t="shared" si="66"/>
        <v>2.9206573446443103</v>
      </c>
      <c r="AE290" s="284">
        <f t="shared" si="67"/>
        <v>2.8880081318810475</v>
      </c>
      <c r="AF290" s="284">
        <f t="shared" si="68"/>
        <v>3.1474079367297305</v>
      </c>
      <c r="AG290" s="284">
        <f t="shared" si="69"/>
        <v>-0.81892171855794438</v>
      </c>
    </row>
    <row r="291" spans="1:33">
      <c r="A291" s="10">
        <v>925</v>
      </c>
      <c r="B291" s="176">
        <v>11</v>
      </c>
      <c r="C291" s="181" t="s">
        <v>579</v>
      </c>
      <c r="D291" s="32">
        <v>3427</v>
      </c>
      <c r="E291" s="17">
        <v>521</v>
      </c>
      <c r="F291" s="264">
        <f t="shared" si="60"/>
        <v>0.15202801283921796</v>
      </c>
      <c r="G291" s="189">
        <v>3029</v>
      </c>
      <c r="H291" s="189">
        <v>401</v>
      </c>
      <c r="I291" s="265">
        <f t="shared" si="61"/>
        <v>0.13238692637834268</v>
      </c>
      <c r="J291" s="254">
        <f t="shared" si="62"/>
        <v>-0.23032629558541262</v>
      </c>
      <c r="K291" s="17">
        <v>2954.3310884155244</v>
      </c>
      <c r="L291" s="17">
        <v>3009.908747537374</v>
      </c>
      <c r="M291" s="32">
        <v>2344.7804814706742</v>
      </c>
      <c r="N291" s="16">
        <v>0.79367559399993781</v>
      </c>
      <c r="O291" s="262">
        <f t="shared" si="63"/>
        <v>15423.344932821499</v>
      </c>
      <c r="P291" s="26">
        <v>2525.4535579046096</v>
      </c>
      <c r="Q291" s="40">
        <v>1152.3860468700459</v>
      </c>
      <c r="R291" s="40">
        <v>564.77813550681333</v>
      </c>
      <c r="S291" s="189">
        <f t="shared" si="58"/>
        <v>3677.8396047746555</v>
      </c>
      <c r="T291" s="276">
        <f t="shared" si="64"/>
        <v>0.31333232840659825</v>
      </c>
      <c r="U291" s="276">
        <f t="shared" si="59"/>
        <v>1.2448975740045323</v>
      </c>
      <c r="V291" s="174">
        <v>8.4</v>
      </c>
      <c r="W291" s="180">
        <v>749.04075273175715</v>
      </c>
      <c r="X291" s="180">
        <v>478.00676083323924</v>
      </c>
      <c r="Y291" s="180">
        <v>683.42096773583967</v>
      </c>
      <c r="Z291" s="18">
        <v>999.38803034724242</v>
      </c>
      <c r="AA291" s="247">
        <v>573.02665013131025</v>
      </c>
      <c r="AB291" s="32">
        <v>179.93362890623874</v>
      </c>
      <c r="AC291" s="284">
        <f t="shared" si="65"/>
        <v>4.1628724840650735</v>
      </c>
      <c r="AD291" s="284">
        <f t="shared" si="66"/>
        <v>2.6565726692608576</v>
      </c>
      <c r="AE291" s="284">
        <f t="shared" si="67"/>
        <v>3.7981836518840075</v>
      </c>
      <c r="AF291" s="284">
        <f t="shared" si="68"/>
        <v>5.5542037162381224</v>
      </c>
      <c r="AG291" s="284">
        <f t="shared" si="69"/>
        <v>3.1846556622826054</v>
      </c>
    </row>
    <row r="292" spans="1:33">
      <c r="A292" s="10">
        <v>927</v>
      </c>
      <c r="B292" s="177">
        <v>34</v>
      </c>
      <c r="C292" s="181" t="s">
        <v>580</v>
      </c>
      <c r="D292" s="32">
        <v>28913</v>
      </c>
      <c r="E292" s="17">
        <v>5418</v>
      </c>
      <c r="F292" s="264">
        <f t="shared" si="60"/>
        <v>0.18738975547331649</v>
      </c>
      <c r="G292" s="189">
        <v>29661</v>
      </c>
      <c r="H292" s="189">
        <v>4560</v>
      </c>
      <c r="I292" s="265">
        <f t="shared" si="61"/>
        <v>0.15373723070698897</v>
      </c>
      <c r="J292" s="254">
        <f t="shared" si="62"/>
        <v>-0.15836101882613507</v>
      </c>
      <c r="K292" s="17">
        <v>2543.4432601252029</v>
      </c>
      <c r="L292" s="17">
        <v>2490.7780248981276</v>
      </c>
      <c r="M292" s="32">
        <v>2244.985173797254</v>
      </c>
      <c r="N292" s="16">
        <v>0.88265588975110176</v>
      </c>
      <c r="O292" s="262">
        <f t="shared" si="63"/>
        <v>11980.298325950536</v>
      </c>
      <c r="P292" s="26">
        <v>2374.6477627873346</v>
      </c>
      <c r="Q292" s="40">
        <v>621.44252437529747</v>
      </c>
      <c r="R292" s="40">
        <v>35.147915485951465</v>
      </c>
      <c r="S292" s="189">
        <f t="shared" si="58"/>
        <v>2996.0902871626322</v>
      </c>
      <c r="T292" s="276">
        <f t="shared" si="64"/>
        <v>0.20741782283330926</v>
      </c>
      <c r="U292" s="276">
        <f t="shared" si="59"/>
        <v>1.1779662373970738</v>
      </c>
      <c r="V292" s="174">
        <v>7.8</v>
      </c>
      <c r="W292" s="180">
        <v>317.4851633410683</v>
      </c>
      <c r="X292" s="180">
        <v>259.58219911738507</v>
      </c>
      <c r="Y292" s="180">
        <v>253.96241412147171</v>
      </c>
      <c r="Z292" s="18">
        <v>283.9235160654377</v>
      </c>
      <c r="AA292" s="247">
        <v>874.13739079306879</v>
      </c>
      <c r="AB292" s="32">
        <v>251.12864168821545</v>
      </c>
      <c r="AC292" s="284">
        <f t="shared" si="65"/>
        <v>1.2642331882447588</v>
      </c>
      <c r="AD292" s="284">
        <f t="shared" si="66"/>
        <v>1.0336622592004658</v>
      </c>
      <c r="AE292" s="284">
        <f t="shared" si="67"/>
        <v>1.0112841466995011</v>
      </c>
      <c r="AF292" s="284">
        <f t="shared" si="68"/>
        <v>1.130589940505226</v>
      </c>
      <c r="AG292" s="284">
        <f t="shared" si="69"/>
        <v>3.480835100754216</v>
      </c>
    </row>
    <row r="293" spans="1:33">
      <c r="A293" s="10">
        <v>931</v>
      </c>
      <c r="B293" s="176">
        <v>13</v>
      </c>
      <c r="C293" s="181" t="s">
        <v>581</v>
      </c>
      <c r="D293" s="32">
        <v>5951</v>
      </c>
      <c r="E293" s="17">
        <v>716</v>
      </c>
      <c r="F293" s="264">
        <f t="shared" si="60"/>
        <v>0.12031591329188372</v>
      </c>
      <c r="G293" s="189">
        <v>5013</v>
      </c>
      <c r="H293" s="189">
        <v>570</v>
      </c>
      <c r="I293" s="265">
        <f t="shared" si="61"/>
        <v>0.11370436864153202</v>
      </c>
      <c r="J293" s="254">
        <f t="shared" si="62"/>
        <v>-0.2039106145251397</v>
      </c>
      <c r="K293" s="17">
        <v>2968.0878003696853</v>
      </c>
      <c r="L293" s="17">
        <v>3412.6769803719244</v>
      </c>
      <c r="M293" s="32">
        <v>2126.0003478406993</v>
      </c>
      <c r="N293" s="16">
        <v>0.71628620540669274</v>
      </c>
      <c r="O293" s="262">
        <f t="shared" si="63"/>
        <v>17670.150935754195</v>
      </c>
      <c r="P293" s="26">
        <v>2218.6908275843025</v>
      </c>
      <c r="Q293" s="40">
        <v>1372.3555122493053</v>
      </c>
      <c r="R293" s="40">
        <v>618.94139119221938</v>
      </c>
      <c r="S293" s="189">
        <f t="shared" si="58"/>
        <v>3591.0463398336078</v>
      </c>
      <c r="T293" s="276">
        <f t="shared" si="64"/>
        <v>0.38216034614381883</v>
      </c>
      <c r="U293" s="276">
        <f t="shared" si="59"/>
        <v>1.2098854822914373</v>
      </c>
      <c r="V293" s="174">
        <v>8.4</v>
      </c>
      <c r="W293" s="180">
        <v>-147.63544312056635</v>
      </c>
      <c r="X293" s="180">
        <v>-429.78257363168467</v>
      </c>
      <c r="Y293" s="180">
        <v>-213.25522811648383</v>
      </c>
      <c r="Z293" s="18">
        <v>-164.03212065199128</v>
      </c>
      <c r="AA293" s="247">
        <v>532.91501596370358</v>
      </c>
      <c r="AB293" s="32">
        <v>172.59278648088224</v>
      </c>
      <c r="AC293" s="284">
        <f t="shared" si="65"/>
        <v>-0.85539752924100121</v>
      </c>
      <c r="AD293" s="284">
        <f t="shared" si="66"/>
        <v>-2.4901537450946178</v>
      </c>
      <c r="AE293" s="284">
        <f t="shared" si="67"/>
        <v>-1.2355975731355706</v>
      </c>
      <c r="AF293" s="284">
        <f t="shared" si="68"/>
        <v>-0.95039963138992944</v>
      </c>
      <c r="AG293" s="284">
        <f t="shared" si="69"/>
        <v>3.0877015594318222</v>
      </c>
    </row>
    <row r="294" spans="1:33">
      <c r="A294" s="10">
        <v>934</v>
      </c>
      <c r="B294" s="176">
        <v>14</v>
      </c>
      <c r="C294" s="181" t="s">
        <v>582</v>
      </c>
      <c r="D294" s="32">
        <v>2671</v>
      </c>
      <c r="E294" s="17">
        <v>367</v>
      </c>
      <c r="F294" s="264">
        <f t="shared" si="60"/>
        <v>0.13740172220142269</v>
      </c>
      <c r="G294" s="189">
        <v>2177</v>
      </c>
      <c r="H294" s="189">
        <v>218</v>
      </c>
      <c r="I294" s="265">
        <f t="shared" si="61"/>
        <v>0.10013780431786863</v>
      </c>
      <c r="J294" s="254">
        <f t="shared" si="62"/>
        <v>-0.40599455040871935</v>
      </c>
      <c r="K294" s="17">
        <v>2738.7948071883184</v>
      </c>
      <c r="L294" s="17">
        <v>2511.5116801414351</v>
      </c>
      <c r="M294" s="32">
        <v>1939.8912429801567</v>
      </c>
      <c r="N294" s="16">
        <v>0.70830105194031445</v>
      </c>
      <c r="O294" s="262">
        <f t="shared" si="63"/>
        <v>14118.391035422341</v>
      </c>
      <c r="P294" s="26">
        <v>2314.9363662748806</v>
      </c>
      <c r="Q294" s="40">
        <v>528.95287028508164</v>
      </c>
      <c r="R294" s="40">
        <v>98.481831925841561</v>
      </c>
      <c r="S294" s="189">
        <f t="shared" si="58"/>
        <v>2843.8892365599622</v>
      </c>
      <c r="T294" s="276">
        <f t="shared" si="64"/>
        <v>0.18599629812760077</v>
      </c>
      <c r="U294" s="276">
        <f t="shared" si="59"/>
        <v>1.0383725093591569</v>
      </c>
      <c r="V294" s="174">
        <v>9.6</v>
      </c>
      <c r="W294" s="180">
        <v>318.49220480220492</v>
      </c>
      <c r="X294" s="180">
        <v>294.7774564148977</v>
      </c>
      <c r="Y294" s="180">
        <v>289.1576714189851</v>
      </c>
      <c r="Z294" s="18">
        <v>297.46985398727065</v>
      </c>
      <c r="AA294" s="247">
        <v>151.03593036315985</v>
      </c>
      <c r="AB294" s="32">
        <v>178.24254304249988</v>
      </c>
      <c r="AC294" s="284">
        <f t="shared" si="65"/>
        <v>1.7868472889004066</v>
      </c>
      <c r="AD294" s="284">
        <f t="shared" si="66"/>
        <v>1.6537996562617008</v>
      </c>
      <c r="AE294" s="284">
        <f t="shared" si="67"/>
        <v>1.6222707917157511</v>
      </c>
      <c r="AF294" s="284">
        <f t="shared" si="68"/>
        <v>1.6689049028903409</v>
      </c>
      <c r="AG294" s="284">
        <f t="shared" si="69"/>
        <v>0.84736184630819078</v>
      </c>
    </row>
    <row r="295" spans="1:33">
      <c r="A295" s="10">
        <v>935</v>
      </c>
      <c r="B295" s="176">
        <v>8</v>
      </c>
      <c r="C295" s="181" t="s">
        <v>583</v>
      </c>
      <c r="D295" s="32">
        <v>2985</v>
      </c>
      <c r="E295" s="17">
        <v>363</v>
      </c>
      <c r="F295" s="264">
        <f t="shared" si="60"/>
        <v>0.12160804020100502</v>
      </c>
      <c r="G295" s="189">
        <v>2618</v>
      </c>
      <c r="H295" s="189">
        <v>252</v>
      </c>
      <c r="I295" s="265">
        <f t="shared" si="61"/>
        <v>9.6256684491978606E-2</v>
      </c>
      <c r="J295" s="254">
        <f t="shared" si="62"/>
        <v>-0.30578512396694213</v>
      </c>
      <c r="K295" s="17">
        <v>3726.4974505862674</v>
      </c>
      <c r="L295" s="17">
        <v>3751.2324027291083</v>
      </c>
      <c r="M295" s="32">
        <v>2205.756820770519</v>
      </c>
      <c r="N295" s="16">
        <v>0.59191153355639636</v>
      </c>
      <c r="O295" s="262">
        <f t="shared" si="63"/>
        <v>18138.248236914598</v>
      </c>
      <c r="P295" s="26">
        <v>2525.6729592943693</v>
      </c>
      <c r="Q295" s="40">
        <v>687.08477022442514</v>
      </c>
      <c r="R295" s="40">
        <v>0.97225813396546878</v>
      </c>
      <c r="S295" s="189">
        <f t="shared" si="58"/>
        <v>3212.7577295187943</v>
      </c>
      <c r="T295" s="276">
        <f t="shared" si="64"/>
        <v>0.21386137022144414</v>
      </c>
      <c r="U295" s="276">
        <f t="shared" si="59"/>
        <v>0.86213871661534358</v>
      </c>
      <c r="V295" s="174">
        <v>9.9</v>
      </c>
      <c r="W295" s="180">
        <v>-1031.7000553257251</v>
      </c>
      <c r="X295" s="180">
        <v>-1085.969029481281</v>
      </c>
      <c r="Y295" s="180">
        <v>-1091.5888144771939</v>
      </c>
      <c r="Z295" s="18">
        <v>-931.72</v>
      </c>
      <c r="AA295" s="247">
        <v>-636.0669246231156</v>
      </c>
      <c r="AB295" s="32">
        <v>176.9390180103301</v>
      </c>
      <c r="AC295" s="284">
        <f t="shared" si="65"/>
        <v>-5.8308227711848843</v>
      </c>
      <c r="AD295" s="284">
        <f t="shared" si="66"/>
        <v>-6.1375328160681875</v>
      </c>
      <c r="AE295" s="284">
        <f t="shared" si="67"/>
        <v>-6.1692939564831564</v>
      </c>
      <c r="AF295" s="284">
        <f t="shared" si="68"/>
        <v>-5.2657690230065821</v>
      </c>
      <c r="AG295" s="284">
        <f t="shared" si="69"/>
        <v>-3.5948369770311519</v>
      </c>
    </row>
    <row r="296" spans="1:33">
      <c r="A296" s="10">
        <v>936</v>
      </c>
      <c r="B296" s="176">
        <v>6</v>
      </c>
      <c r="C296" s="181" t="s">
        <v>584</v>
      </c>
      <c r="D296" s="32">
        <v>6395</v>
      </c>
      <c r="E296" s="17">
        <v>809</v>
      </c>
      <c r="F296" s="264">
        <f t="shared" si="60"/>
        <v>0.12650508209538702</v>
      </c>
      <c r="G296" s="189">
        <v>5500</v>
      </c>
      <c r="H296" s="189">
        <v>530</v>
      </c>
      <c r="I296" s="265">
        <f t="shared" si="61"/>
        <v>9.636363636363636E-2</v>
      </c>
      <c r="J296" s="254">
        <f t="shared" si="62"/>
        <v>-0.3448702101359703</v>
      </c>
      <c r="K296" s="17">
        <v>3305.2419155590278</v>
      </c>
      <c r="L296" s="17">
        <v>2797.7682749186602</v>
      </c>
      <c r="M296" s="32">
        <v>2159.3678232994525</v>
      </c>
      <c r="N296" s="16">
        <v>0.65331611980789939</v>
      </c>
      <c r="O296" s="262">
        <f t="shared" si="63"/>
        <v>17069.415611866501</v>
      </c>
      <c r="P296" s="26">
        <v>2118.3082314831613</v>
      </c>
      <c r="Q296" s="40">
        <v>1142.6801545201065</v>
      </c>
      <c r="R296" s="40">
        <v>392.71515506188382</v>
      </c>
      <c r="S296" s="189">
        <f t="shared" si="58"/>
        <v>3260.9883860032678</v>
      </c>
      <c r="T296" s="276">
        <f t="shared" si="64"/>
        <v>0.35040914571321058</v>
      </c>
      <c r="U296" s="276">
        <f t="shared" si="59"/>
        <v>0.98661110723924872</v>
      </c>
      <c r="V296" s="174">
        <v>8.6</v>
      </c>
      <c r="W296" s="180">
        <v>845.55100790244751</v>
      </c>
      <c r="X296" s="180">
        <v>693.04846251798767</v>
      </c>
      <c r="Y296" s="180">
        <v>779.93122290653002</v>
      </c>
      <c r="Z296" s="18">
        <v>441.82800312744331</v>
      </c>
      <c r="AA296" s="247">
        <v>347.88102267396408</v>
      </c>
      <c r="AB296" s="32">
        <v>169.0747996458295</v>
      </c>
      <c r="AC296" s="284">
        <f t="shared" si="65"/>
        <v>5.0010469311433212</v>
      </c>
      <c r="AD296" s="284">
        <f t="shared" si="66"/>
        <v>4.0990642246494176</v>
      </c>
      <c r="AE296" s="284">
        <f t="shared" si="67"/>
        <v>4.6129359581693778</v>
      </c>
      <c r="AF296" s="284">
        <f t="shared" si="68"/>
        <v>2.6132102717434256</v>
      </c>
      <c r="AG296" s="284">
        <f t="shared" si="69"/>
        <v>2.0575569121045243</v>
      </c>
    </row>
    <row r="297" spans="1:33">
      <c r="A297" s="10">
        <v>946</v>
      </c>
      <c r="B297" s="176">
        <v>15</v>
      </c>
      <c r="C297" s="181" t="s">
        <v>307</v>
      </c>
      <c r="D297" s="32">
        <v>6287</v>
      </c>
      <c r="E297" s="17">
        <v>1161</v>
      </c>
      <c r="F297" s="264">
        <f t="shared" si="60"/>
        <v>0.18466677270558296</v>
      </c>
      <c r="G297" s="189">
        <v>5677</v>
      </c>
      <c r="H297" s="189">
        <v>957</v>
      </c>
      <c r="I297" s="265">
        <f t="shared" si="61"/>
        <v>0.16857495155892196</v>
      </c>
      <c r="J297" s="254">
        <f t="shared" si="62"/>
        <v>-0.17571059431524549</v>
      </c>
      <c r="K297" s="17">
        <v>3369.2631445840634</v>
      </c>
      <c r="L297" s="17">
        <v>3449.6785337706333</v>
      </c>
      <c r="M297" s="32">
        <v>2598.1923477016066</v>
      </c>
      <c r="N297" s="16">
        <v>0.77114556987870841</v>
      </c>
      <c r="O297" s="262">
        <f t="shared" si="63"/>
        <v>14069.625572782084</v>
      </c>
      <c r="P297" s="26">
        <v>2415.1372018060406</v>
      </c>
      <c r="Q297" s="40">
        <v>1410.3739275936243</v>
      </c>
      <c r="R297" s="40">
        <v>-66.30972719619129</v>
      </c>
      <c r="S297" s="189">
        <f t="shared" si="58"/>
        <v>3825.5111293996652</v>
      </c>
      <c r="T297" s="276">
        <f t="shared" si="64"/>
        <v>0.36867594417767474</v>
      </c>
      <c r="U297" s="276">
        <f t="shared" si="59"/>
        <v>1.1354147673354038</v>
      </c>
      <c r="V297" s="174">
        <v>9.1999999999999993</v>
      </c>
      <c r="W297" s="180">
        <v>-35.863415697457086</v>
      </c>
      <c r="X297" s="180">
        <v>-62.7787603573029</v>
      </c>
      <c r="Y297" s="180">
        <v>-68.398545353216193</v>
      </c>
      <c r="Z297" s="18">
        <v>91.259950691903938</v>
      </c>
      <c r="AA297" s="247">
        <v>143.27533004612692</v>
      </c>
      <c r="AB297" s="32">
        <v>192.24794262626517</v>
      </c>
      <c r="AC297" s="284">
        <f t="shared" si="65"/>
        <v>-0.18654772169487643</v>
      </c>
      <c r="AD297" s="284">
        <f t="shared" si="66"/>
        <v>-0.32655101271666864</v>
      </c>
      <c r="AE297" s="284">
        <f t="shared" si="67"/>
        <v>-0.35578297701830119</v>
      </c>
      <c r="AF297" s="284">
        <f t="shared" si="68"/>
        <v>0.47469923186286356</v>
      </c>
      <c r="AG297" s="284">
        <f t="shared" si="69"/>
        <v>0.74526326830273426</v>
      </c>
    </row>
    <row r="298" spans="1:33">
      <c r="A298" s="10">
        <v>976</v>
      </c>
      <c r="B298" s="176">
        <v>19</v>
      </c>
      <c r="C298" s="181" t="s">
        <v>585</v>
      </c>
      <c r="D298" s="32">
        <v>3788</v>
      </c>
      <c r="E298" s="17">
        <v>404</v>
      </c>
      <c r="F298" s="264">
        <f t="shared" si="60"/>
        <v>0.10665258711721225</v>
      </c>
      <c r="G298" s="189">
        <v>3161</v>
      </c>
      <c r="H298" s="189">
        <v>276</v>
      </c>
      <c r="I298" s="265">
        <f t="shared" si="61"/>
        <v>8.731414109459032E-2</v>
      </c>
      <c r="J298" s="254">
        <f t="shared" si="62"/>
        <v>-0.31683168316831678</v>
      </c>
      <c r="K298" s="17">
        <v>2752.9965733896515</v>
      </c>
      <c r="L298" s="17">
        <v>3002.5085934472154</v>
      </c>
      <c r="M298" s="32">
        <v>2057.7212618796207</v>
      </c>
      <c r="N298" s="16">
        <v>0.74744781078533384</v>
      </c>
      <c r="O298" s="262">
        <f t="shared" si="63"/>
        <v>19293.683514851495</v>
      </c>
      <c r="P298" s="26">
        <v>2103.6770507243136</v>
      </c>
      <c r="Q298" s="40">
        <v>888.08271013618275</v>
      </c>
      <c r="R298" s="40">
        <v>-125.56272506732658</v>
      </c>
      <c r="S298" s="189">
        <f t="shared" si="58"/>
        <v>2991.7597608604965</v>
      </c>
      <c r="T298" s="276">
        <f t="shared" si="64"/>
        <v>0.29684292226751202</v>
      </c>
      <c r="U298" s="276">
        <f t="shared" si="59"/>
        <v>1.0867284724502455</v>
      </c>
      <c r="V298" s="174">
        <v>8.4</v>
      </c>
      <c r="W298" s="180">
        <v>-482.55808494883809</v>
      </c>
      <c r="X298" s="180">
        <v>-431.22462718184045</v>
      </c>
      <c r="Y298" s="180">
        <v>-436.84441217775344</v>
      </c>
      <c r="Z298" s="18">
        <v>-468.89244720168955</v>
      </c>
      <c r="AA298" s="247">
        <v>469.12137803590286</v>
      </c>
      <c r="AB298" s="32">
        <v>184.24443432611449</v>
      </c>
      <c r="AC298" s="284">
        <f t="shared" si="65"/>
        <v>-2.6191189259736629</v>
      </c>
      <c r="AD298" s="284">
        <f t="shared" si="66"/>
        <v>-2.3405028692403733</v>
      </c>
      <c r="AE298" s="284">
        <f t="shared" si="67"/>
        <v>-2.3710046589767506</v>
      </c>
      <c r="AF298" s="284">
        <f t="shared" si="68"/>
        <v>-2.5449476881985222</v>
      </c>
      <c r="AG298" s="284">
        <f t="shared" si="69"/>
        <v>2.5461902268676044</v>
      </c>
    </row>
    <row r="299" spans="1:33">
      <c r="A299" s="10">
        <v>977</v>
      </c>
      <c r="B299" s="176">
        <v>17</v>
      </c>
      <c r="C299" s="181" t="s">
        <v>586</v>
      </c>
      <c r="D299" s="32">
        <v>15293</v>
      </c>
      <c r="E299" s="17">
        <v>3331</v>
      </c>
      <c r="F299" s="264">
        <f t="shared" si="60"/>
        <v>0.21781207088210292</v>
      </c>
      <c r="G299" s="189">
        <v>15350</v>
      </c>
      <c r="H299" s="189">
        <v>2819</v>
      </c>
      <c r="I299" s="265">
        <f t="shared" si="61"/>
        <v>0.18364820846905539</v>
      </c>
      <c r="J299" s="254">
        <f t="shared" si="62"/>
        <v>-0.15370759531672173</v>
      </c>
      <c r="K299" s="17">
        <v>3246.8592323285166</v>
      </c>
      <c r="L299" s="17">
        <v>3248.4597561758333</v>
      </c>
      <c r="M299" s="32">
        <v>3084.2774818544426</v>
      </c>
      <c r="N299" s="16">
        <v>0.94992645543260068</v>
      </c>
      <c r="O299" s="262">
        <f t="shared" si="63"/>
        <v>14160.268847193032</v>
      </c>
      <c r="P299" s="26">
        <v>2610.645456588134</v>
      </c>
      <c r="Q299" s="40">
        <v>1116.7219373635066</v>
      </c>
      <c r="R299" s="40">
        <v>-132.01608213303086</v>
      </c>
      <c r="S299" s="189">
        <f t="shared" si="58"/>
        <v>3727.3673939516407</v>
      </c>
      <c r="T299" s="276">
        <f t="shared" si="64"/>
        <v>0.29960071528650473</v>
      </c>
      <c r="U299" s="276">
        <f t="shared" si="59"/>
        <v>1.1479916828049619</v>
      </c>
      <c r="V299" s="174">
        <v>10.3</v>
      </c>
      <c r="W299" s="180">
        <v>32.596689298337786</v>
      </c>
      <c r="X299" s="180">
        <v>86.497840375762451</v>
      </c>
      <c r="Y299" s="180">
        <v>80.8780553798494</v>
      </c>
      <c r="Z299" s="18">
        <v>152.64917217027397</v>
      </c>
      <c r="AA299" s="247">
        <v>118.60845811809324</v>
      </c>
      <c r="AB299" s="32">
        <v>194.06321673351019</v>
      </c>
      <c r="AC299" s="284">
        <f t="shared" si="65"/>
        <v>0.16796943721230762</v>
      </c>
      <c r="AD299" s="284">
        <f t="shared" si="66"/>
        <v>0.44571991452940957</v>
      </c>
      <c r="AE299" s="284">
        <f t="shared" si="67"/>
        <v>0.41676138704282151</v>
      </c>
      <c r="AF299" s="284">
        <f t="shared" si="68"/>
        <v>0.78659508349742313</v>
      </c>
      <c r="AG299" s="284">
        <f t="shared" si="69"/>
        <v>0.61118464443969167</v>
      </c>
    </row>
    <row r="300" spans="1:33">
      <c r="A300" s="12">
        <v>980</v>
      </c>
      <c r="B300" s="176">
        <v>6</v>
      </c>
      <c r="C300" s="182" t="s">
        <v>587</v>
      </c>
      <c r="D300" s="32">
        <v>33607</v>
      </c>
      <c r="E300" s="17">
        <v>7269</v>
      </c>
      <c r="F300" s="264">
        <f t="shared" si="60"/>
        <v>0.21629422441753207</v>
      </c>
      <c r="G300" s="189">
        <v>34623</v>
      </c>
      <c r="H300" s="189">
        <v>6391</v>
      </c>
      <c r="I300" s="265">
        <f t="shared" si="61"/>
        <v>0.18458827946740605</v>
      </c>
      <c r="J300" s="254">
        <f t="shared" si="62"/>
        <v>-0.12078690328793507</v>
      </c>
      <c r="K300" s="17">
        <v>3018.3465801767484</v>
      </c>
      <c r="L300" s="17">
        <v>2897.2576237966109</v>
      </c>
      <c r="M300" s="32">
        <v>2437.2595646740269</v>
      </c>
      <c r="N300" s="16">
        <v>0.80748167910237323</v>
      </c>
      <c r="O300" s="262">
        <f t="shared" si="63"/>
        <v>11268.26003439263</v>
      </c>
      <c r="P300" s="26">
        <v>2382.7273802646546</v>
      </c>
      <c r="Q300" s="40">
        <v>765.75123058972474</v>
      </c>
      <c r="R300" s="40">
        <v>-55.465969122457473</v>
      </c>
      <c r="S300" s="189">
        <f t="shared" si="58"/>
        <v>3148.4786108543794</v>
      </c>
      <c r="T300" s="276">
        <f t="shared" si="64"/>
        <v>0.24321309598540625</v>
      </c>
      <c r="U300" s="276">
        <f t="shared" si="59"/>
        <v>1.0431136806926959</v>
      </c>
      <c r="V300" s="174">
        <v>8.4</v>
      </c>
      <c r="W300" s="180">
        <v>-113.65916260292474</v>
      </c>
      <c r="X300" s="180">
        <v>-88.660651460165809</v>
      </c>
      <c r="Y300" s="180">
        <v>-94.280436456078817</v>
      </c>
      <c r="Z300" s="18">
        <v>-86.915194155979421</v>
      </c>
      <c r="AA300" s="247">
        <v>139.50728003094594</v>
      </c>
      <c r="AB300" s="32">
        <v>226.09844367178195</v>
      </c>
      <c r="AC300" s="284">
        <f t="shared" si="65"/>
        <v>-0.50269767786601482</v>
      </c>
      <c r="AD300" s="284">
        <f t="shared" si="66"/>
        <v>-0.39213295775211493</v>
      </c>
      <c r="AE300" s="284">
        <f t="shared" si="67"/>
        <v>-0.41698843620941484</v>
      </c>
      <c r="AF300" s="284">
        <f t="shared" si="68"/>
        <v>-0.38441305806664783</v>
      </c>
      <c r="AG300" s="284">
        <f t="shared" si="69"/>
        <v>0.61702008101153971</v>
      </c>
    </row>
    <row r="301" spans="1:33">
      <c r="A301" s="10">
        <v>981</v>
      </c>
      <c r="B301" s="176">
        <v>5</v>
      </c>
      <c r="C301" s="181" t="s">
        <v>588</v>
      </c>
      <c r="D301" s="32">
        <v>2237</v>
      </c>
      <c r="E301" s="17">
        <v>279</v>
      </c>
      <c r="F301" s="264">
        <f t="shared" si="60"/>
        <v>0.12472060795708538</v>
      </c>
      <c r="G301" s="189">
        <v>2117</v>
      </c>
      <c r="H301" s="189">
        <v>213</v>
      </c>
      <c r="I301" s="265">
        <f t="shared" si="61"/>
        <v>0.10061407652338214</v>
      </c>
      <c r="J301" s="254">
        <f t="shared" si="62"/>
        <v>-0.23655913978494625</v>
      </c>
      <c r="K301" s="17">
        <v>2477.2254447921309</v>
      </c>
      <c r="L301" s="17">
        <v>2480.0329250827053</v>
      </c>
      <c r="M301" s="32">
        <v>1851.0028252123377</v>
      </c>
      <c r="N301" s="16">
        <v>0.7472080625942622</v>
      </c>
      <c r="O301" s="262">
        <f t="shared" si="63"/>
        <v>14841.1946953405</v>
      </c>
      <c r="P301" s="26">
        <v>2142.1122751840931</v>
      </c>
      <c r="Q301" s="40">
        <v>778.0935403992446</v>
      </c>
      <c r="R301" s="40">
        <v>384.89436792497378</v>
      </c>
      <c r="S301" s="189">
        <f t="shared" si="58"/>
        <v>2920.2058155833374</v>
      </c>
      <c r="T301" s="276">
        <f t="shared" si="64"/>
        <v>0.26645160976224319</v>
      </c>
      <c r="U301" s="276">
        <f t="shared" si="59"/>
        <v>1.1788211774275466</v>
      </c>
      <c r="V301" s="174">
        <v>9.3000000000000007</v>
      </c>
      <c r="W301" s="180">
        <v>417.4497830661586</v>
      </c>
      <c r="X301" s="180">
        <v>257.47749532927759</v>
      </c>
      <c r="Y301" s="180">
        <v>351.82999807024117</v>
      </c>
      <c r="Z301" s="18">
        <v>13.845601251676353</v>
      </c>
      <c r="AA301" s="247">
        <v>489.75303978542695</v>
      </c>
      <c r="AB301" s="32">
        <v>188.46062003064972</v>
      </c>
      <c r="AC301" s="284">
        <f t="shared" si="65"/>
        <v>2.215050459869377</v>
      </c>
      <c r="AD301" s="284">
        <f t="shared" si="66"/>
        <v>1.3662137760525437</v>
      </c>
      <c r="AE301" s="284">
        <f t="shared" si="67"/>
        <v>1.8668621487768764</v>
      </c>
      <c r="AF301" s="284">
        <f t="shared" si="68"/>
        <v>7.3466813647459162E-2</v>
      </c>
      <c r="AG301" s="284">
        <f t="shared" si="69"/>
        <v>2.5987022631347463</v>
      </c>
    </row>
    <row r="302" spans="1:33">
      <c r="A302" s="10">
        <v>989</v>
      </c>
      <c r="B302" s="176">
        <v>14</v>
      </c>
      <c r="C302" s="181" t="s">
        <v>589</v>
      </c>
      <c r="D302" s="32">
        <v>5406</v>
      </c>
      <c r="E302" s="17">
        <v>779</v>
      </c>
      <c r="F302" s="264">
        <f t="shared" si="60"/>
        <v>0.14409914909359969</v>
      </c>
      <c r="G302" s="189">
        <v>4553</v>
      </c>
      <c r="H302" s="189">
        <v>520</v>
      </c>
      <c r="I302" s="265">
        <f t="shared" si="61"/>
        <v>0.11421041071820777</v>
      </c>
      <c r="J302" s="254">
        <f t="shared" si="62"/>
        <v>-0.33247753530166879</v>
      </c>
      <c r="K302" s="17">
        <v>2681.8130577136517</v>
      </c>
      <c r="L302" s="17">
        <v>2540.4245207762679</v>
      </c>
      <c r="M302" s="32">
        <v>1978.7161968183495</v>
      </c>
      <c r="N302" s="16">
        <v>0.73782778822968398</v>
      </c>
      <c r="O302" s="262">
        <f t="shared" si="63"/>
        <v>13731.629987163027</v>
      </c>
      <c r="P302" s="26">
        <v>2409.5892357759144</v>
      </c>
      <c r="Q302" s="40">
        <v>396.01518024174914</v>
      </c>
      <c r="R302" s="40">
        <v>-329.34477063864034</v>
      </c>
      <c r="S302" s="189">
        <f t="shared" si="58"/>
        <v>2805.6044160176634</v>
      </c>
      <c r="T302" s="276">
        <f t="shared" si="64"/>
        <v>0.14115146739177928</v>
      </c>
      <c r="U302" s="276">
        <f t="shared" si="59"/>
        <v>1.0461595777334116</v>
      </c>
      <c r="V302" s="174">
        <v>10.1</v>
      </c>
      <c r="W302" s="180">
        <v>131.03886643118392</v>
      </c>
      <c r="X302" s="180">
        <v>243.11494320756685</v>
      </c>
      <c r="Y302" s="180">
        <v>185.41908143526649</v>
      </c>
      <c r="Z302" s="18">
        <v>313.88553274139844</v>
      </c>
      <c r="AA302" s="247">
        <v>62.7392896781354</v>
      </c>
      <c r="AB302" s="32">
        <v>173.39271510880386</v>
      </c>
      <c r="AC302" s="284">
        <f t="shared" si="65"/>
        <v>0.75573455522025301</v>
      </c>
      <c r="AD302" s="284">
        <f t="shared" si="66"/>
        <v>1.4021058673371158</v>
      </c>
      <c r="AE302" s="284">
        <f t="shared" si="67"/>
        <v>1.0693591211079203</v>
      </c>
      <c r="AF302" s="284">
        <f t="shared" si="68"/>
        <v>1.8102579023832426</v>
      </c>
      <c r="AG302" s="284">
        <f t="shared" si="69"/>
        <v>0.36183348094391693</v>
      </c>
    </row>
    <row r="303" spans="1:33">
      <c r="A303" s="10">
        <v>992</v>
      </c>
      <c r="B303" s="176">
        <v>13</v>
      </c>
      <c r="C303" s="181" t="s">
        <v>590</v>
      </c>
      <c r="D303" s="32">
        <v>18120</v>
      </c>
      <c r="E303" s="17">
        <v>2874</v>
      </c>
      <c r="F303" s="264">
        <f t="shared" si="60"/>
        <v>0.1586092715231788</v>
      </c>
      <c r="G303" s="189">
        <v>16187</v>
      </c>
      <c r="H303" s="189">
        <v>2009</v>
      </c>
      <c r="I303" s="265">
        <f t="shared" si="61"/>
        <v>0.12411194168159634</v>
      </c>
      <c r="J303" s="254">
        <f t="shared" si="62"/>
        <v>-0.30097425191370908</v>
      </c>
      <c r="K303" s="17">
        <v>3071.5339685430463</v>
      </c>
      <c r="L303" s="17">
        <v>3166.7464548814769</v>
      </c>
      <c r="M303" s="32">
        <v>2422.2254768211928</v>
      </c>
      <c r="N303" s="16">
        <v>0.78860448936208671</v>
      </c>
      <c r="O303" s="262">
        <f t="shared" si="63"/>
        <v>15271.651231732782</v>
      </c>
      <c r="P303" s="26">
        <v>2600.3133822792315</v>
      </c>
      <c r="Q303" s="40">
        <v>556.86099863720676</v>
      </c>
      <c r="R303" s="40">
        <v>-33.575338657772498</v>
      </c>
      <c r="S303" s="189">
        <f t="shared" si="58"/>
        <v>3157.1743809164382</v>
      </c>
      <c r="T303" s="276">
        <f t="shared" si="64"/>
        <v>0.17637955065236713</v>
      </c>
      <c r="U303" s="276">
        <f t="shared" si="59"/>
        <v>1.0278819681795721</v>
      </c>
      <c r="V303" s="174">
        <v>9.4</v>
      </c>
      <c r="W303" s="180">
        <v>-514.66812492750796</v>
      </c>
      <c r="X303" s="180">
        <v>-563.51582032974363</v>
      </c>
      <c r="Y303" s="180">
        <v>-569.13560532565702</v>
      </c>
      <c r="Z303" s="18">
        <v>-442.58951434878588</v>
      </c>
      <c r="AA303" s="247">
        <v>203.49069757174394</v>
      </c>
      <c r="AB303" s="32">
        <v>192.63728726295523</v>
      </c>
      <c r="AC303" s="344">
        <f t="shared" si="65"/>
        <v>-2.6716952477895504</v>
      </c>
      <c r="AD303" s="344">
        <f t="shared" si="66"/>
        <v>-2.9252686659801688</v>
      </c>
      <c r="AE303" s="344">
        <f t="shared" si="67"/>
        <v>-2.9544415487369857</v>
      </c>
      <c r="AF303" s="344">
        <f t="shared" si="68"/>
        <v>-2.297527756112133</v>
      </c>
      <c r="AG303" s="344">
        <f t="shared" si="69"/>
        <v>1.0563411708241797</v>
      </c>
    </row>
    <row r="304" spans="1:33">
      <c r="A304" s="183"/>
      <c r="C304" s="183"/>
      <c r="J304" s="10"/>
      <c r="K304" s="17"/>
      <c r="L304" s="17"/>
      <c r="M304" s="32"/>
      <c r="N304" s="17"/>
      <c r="O304" s="17"/>
      <c r="S304" s="16"/>
      <c r="T304" s="16"/>
      <c r="U304" s="16"/>
      <c r="AA304" s="10"/>
      <c r="AC304" s="10"/>
    </row>
    <row r="305" spans="10:29">
      <c r="J305" s="10"/>
      <c r="AA305" s="10"/>
      <c r="AC305" s="10"/>
    </row>
    <row r="306" spans="10:29">
      <c r="J306" s="10"/>
      <c r="AA306" s="10"/>
      <c r="AC306" s="10"/>
    </row>
    <row r="307" spans="10:29">
      <c r="J307" s="10"/>
      <c r="AA307" s="10"/>
      <c r="AC307" s="10"/>
    </row>
    <row r="308" spans="10:29">
      <c r="J308" s="10"/>
      <c r="AA308" s="10"/>
      <c r="AC308" s="10"/>
    </row>
    <row r="309" spans="10:29">
      <c r="J309" s="10"/>
      <c r="AA309" s="10"/>
      <c r="AC309" s="10"/>
    </row>
    <row r="310" spans="10:29">
      <c r="J310" s="10"/>
      <c r="AA310" s="10"/>
      <c r="AC310" s="10"/>
    </row>
    <row r="311" spans="10:29">
      <c r="J311" s="10"/>
      <c r="AA311" s="10"/>
      <c r="AC311" s="10"/>
    </row>
    <row r="312" spans="10:29">
      <c r="J312" s="10"/>
      <c r="AA312" s="10"/>
      <c r="AC312" s="10"/>
    </row>
    <row r="313" spans="10:29">
      <c r="J313" s="10"/>
      <c r="AA313" s="10"/>
      <c r="AC313" s="10"/>
    </row>
  </sheetData>
  <autoFilter ref="A10:AH10" xr:uid="{F79BBBD7-A4A0-482D-9AAA-FF100DC0C1ED}">
    <sortState xmlns:xlrd2="http://schemas.microsoft.com/office/spreadsheetml/2017/richdata2" ref="A11:AG303">
      <sortCondition ref="A10"/>
    </sortState>
  </autoFilter>
  <conditionalFormatting sqref="J10:J303">
    <cfRule type="colorScale" priority="1">
      <colorScale>
        <cfvo type="min"/>
        <cfvo type="max"/>
        <color rgb="FFF8696B"/>
        <color rgb="FFFCFCFF"/>
      </colorScale>
    </cfRule>
  </conditionalFormatting>
  <conditionalFormatting sqref="T10:T303">
    <cfRule type="cellIs" dxfId="4" priority="2" operator="lessThan">
      <formula>0</formula>
    </cfRule>
  </conditionalFormatting>
  <pageMargins left="0.7" right="0.7" top="0.75" bottom="0.75" header="0.3" footer="0.3"/>
  <ignoredErrors>
    <ignoredError sqref="S10" formulaRange="1"/>
  </ignoredErrors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51147-30BF-4F9C-9105-1ECAC569D66A}">
  <sheetPr>
    <tabColor theme="6"/>
  </sheetPr>
  <dimension ref="A1:AA303"/>
  <sheetViews>
    <sheetView workbookViewId="0">
      <pane xSplit="5" ySplit="10" topLeftCell="H11" activePane="bottomRight" state="frozen"/>
      <selection activeCell="G5" sqref="G5"/>
      <selection pane="topRight" activeCell="G5" sqref="G5"/>
      <selection pane="bottomLeft" activeCell="G5" sqref="G5"/>
      <selection pane="bottomRight" activeCell="A21" sqref="A21:XFD21"/>
    </sheetView>
  </sheetViews>
  <sheetFormatPr defaultRowHeight="16.5"/>
  <cols>
    <col min="1" max="1" width="7.28515625" customWidth="1"/>
    <col min="2" max="2" width="9.140625" style="1"/>
    <col min="3" max="3" width="6.7109375" style="191" customWidth="1"/>
    <col min="4" max="4" width="16.28515625" customWidth="1"/>
    <col min="5" max="5" width="11.28515625" bestFit="1" customWidth="1"/>
    <col min="6" max="6" width="16.5703125" customWidth="1"/>
    <col min="7" max="7" width="12.28515625" customWidth="1"/>
    <col min="8" max="8" width="11.140625" customWidth="1"/>
    <col min="9" max="9" width="13.140625" customWidth="1"/>
    <col min="10" max="10" width="14.7109375" customWidth="1"/>
    <col min="11" max="11" width="16.28515625" customWidth="1"/>
    <col min="12" max="12" width="15" customWidth="1"/>
    <col min="13" max="13" width="14.140625" bestFit="1" customWidth="1"/>
    <col min="14" max="14" width="14.28515625" style="8" bestFit="1" customWidth="1"/>
    <col min="15" max="15" width="5.28515625" customWidth="1"/>
    <col min="16" max="16" width="9.85546875" style="11" bestFit="1" customWidth="1"/>
    <col min="17" max="17" width="9.85546875" style="11" customWidth="1"/>
    <col min="18" max="18" width="9.28515625" style="11" bestFit="1" customWidth="1"/>
    <col min="19" max="19" width="12.42578125" style="11" customWidth="1"/>
    <col min="20" max="20" width="5.42578125" style="11" customWidth="1"/>
    <col min="21" max="21" width="9.140625" style="11"/>
    <col min="22" max="22" width="9.140625" style="10"/>
    <col min="23" max="23" width="10.140625" style="10" bestFit="1" customWidth="1"/>
    <col min="24" max="26" width="9.140625" style="10"/>
    <col min="27" max="27" width="11" style="10" customWidth="1"/>
  </cols>
  <sheetData>
    <row r="1" spans="1:27" ht="35.25">
      <c r="A1" s="170" t="s">
        <v>1038</v>
      </c>
      <c r="D1" s="192"/>
      <c r="E1" s="193"/>
      <c r="F1" s="193"/>
      <c r="G1" s="193"/>
      <c r="H1" s="193"/>
      <c r="I1" s="193"/>
      <c r="J1" s="193"/>
      <c r="K1" s="194"/>
      <c r="M1" s="195"/>
    </row>
    <row r="2" spans="1:27">
      <c r="A2" s="34" t="s">
        <v>1039</v>
      </c>
      <c r="D2" s="192"/>
      <c r="E2" s="193"/>
      <c r="F2" s="193"/>
      <c r="G2" s="193"/>
      <c r="H2" s="193"/>
      <c r="I2" s="193"/>
      <c r="J2" s="193"/>
      <c r="K2" s="194"/>
      <c r="M2" s="195"/>
    </row>
    <row r="3" spans="1:27">
      <c r="A3" s="171" t="s">
        <v>315</v>
      </c>
      <c r="D3" s="35"/>
      <c r="E3" s="196"/>
      <c r="F3" s="196"/>
      <c r="G3" s="196"/>
      <c r="H3" s="196"/>
      <c r="I3" s="196"/>
      <c r="J3" s="196"/>
      <c r="K3" s="194"/>
      <c r="M3" s="195"/>
    </row>
    <row r="4" spans="1:27" ht="19.5">
      <c r="A4" s="345" t="s">
        <v>1088</v>
      </c>
      <c r="D4" s="35"/>
      <c r="E4" s="198"/>
      <c r="F4" s="198"/>
      <c r="G4" s="198"/>
      <c r="H4" s="198"/>
      <c r="I4" s="198"/>
      <c r="J4" s="198"/>
      <c r="K4" s="199"/>
      <c r="M4" s="200"/>
    </row>
    <row r="5" spans="1:27">
      <c r="A5" s="197" t="s">
        <v>962</v>
      </c>
      <c r="D5" s="35"/>
      <c r="E5" s="202"/>
      <c r="F5" s="202"/>
      <c r="G5" s="202"/>
      <c r="H5" s="202"/>
      <c r="I5" s="202"/>
      <c r="J5" s="202"/>
      <c r="K5" s="1"/>
      <c r="M5" s="200"/>
    </row>
    <row r="6" spans="1:27">
      <c r="A6" s="201" t="s">
        <v>963</v>
      </c>
      <c r="D6" s="35"/>
      <c r="E6" s="202"/>
      <c r="F6" s="202"/>
      <c r="G6" s="202"/>
      <c r="H6" s="202"/>
      <c r="I6" s="202"/>
      <c r="J6" s="202"/>
      <c r="K6" s="204"/>
      <c r="M6" s="205"/>
    </row>
    <row r="7" spans="1:27">
      <c r="A7" s="203"/>
      <c r="D7" s="35"/>
      <c r="E7" s="202"/>
      <c r="F7" s="202"/>
      <c r="G7" s="202"/>
      <c r="H7" s="202"/>
      <c r="I7" s="202"/>
      <c r="J7" s="202"/>
      <c r="K7" s="204"/>
      <c r="M7" s="205"/>
      <c r="P7" s="10"/>
      <c r="Q7" s="10"/>
    </row>
    <row r="8" spans="1:27">
      <c r="G8" s="232" t="s">
        <v>1037</v>
      </c>
    </row>
    <row r="9" spans="1:27" ht="115.5">
      <c r="A9" s="36" t="s">
        <v>964</v>
      </c>
      <c r="B9" s="36" t="s">
        <v>966</v>
      </c>
      <c r="C9" s="36" t="s">
        <v>967</v>
      </c>
      <c r="D9" s="36" t="s">
        <v>13</v>
      </c>
      <c r="E9" s="215" t="s">
        <v>937</v>
      </c>
      <c r="F9" s="215" t="s">
        <v>965</v>
      </c>
      <c r="G9" s="211" t="s">
        <v>974</v>
      </c>
      <c r="H9" s="212" t="s">
        <v>975</v>
      </c>
      <c r="I9" s="212" t="s">
        <v>976</v>
      </c>
      <c r="J9" s="212" t="s">
        <v>977</v>
      </c>
      <c r="K9" s="215" t="s">
        <v>978</v>
      </c>
      <c r="L9" s="215" t="s">
        <v>979</v>
      </c>
      <c r="M9" s="215" t="s">
        <v>980</v>
      </c>
      <c r="N9" s="36" t="s">
        <v>972</v>
      </c>
      <c r="P9" s="346" t="s">
        <v>1068</v>
      </c>
      <c r="Q9" s="347" t="s">
        <v>1067</v>
      </c>
      <c r="R9" s="348" t="s">
        <v>1069</v>
      </c>
      <c r="S9" s="348" t="s">
        <v>982</v>
      </c>
      <c r="T9" s="216"/>
      <c r="U9" s="36" t="s">
        <v>971</v>
      </c>
      <c r="V9" s="36" t="s">
        <v>973</v>
      </c>
      <c r="W9" s="206" t="s">
        <v>1013</v>
      </c>
      <c r="X9" s="36" t="s">
        <v>1070</v>
      </c>
      <c r="Y9" s="36" t="s">
        <v>1015</v>
      </c>
      <c r="Z9" s="36" t="s">
        <v>1014</v>
      </c>
      <c r="AA9" s="36" t="s">
        <v>1071</v>
      </c>
    </row>
    <row r="10" spans="1:27" ht="30.75" customHeight="1">
      <c r="A10" s="190"/>
      <c r="B10" s="47">
        <v>0</v>
      </c>
      <c r="C10" s="48">
        <v>0</v>
      </c>
      <c r="D10" s="39" t="s">
        <v>317</v>
      </c>
      <c r="E10" s="47">
        <v>5533611</v>
      </c>
      <c r="F10" s="48">
        <v>353.89386132445497</v>
      </c>
      <c r="G10" s="48">
        <v>3.0361637565099047E-8</v>
      </c>
      <c r="H10" s="48">
        <v>-2.755959383362593E-15</v>
      </c>
      <c r="I10" s="48">
        <v>-90.469955240458589</v>
      </c>
      <c r="J10" s="48">
        <v>34.69705405746808</v>
      </c>
      <c r="K10" s="48">
        <v>146.10444297699294</v>
      </c>
      <c r="L10" s="48">
        <v>153.24532208715087</v>
      </c>
      <c r="M10" s="48">
        <v>5.8018330164516447</v>
      </c>
      <c r="N10" s="48">
        <v>603.27255827266265</v>
      </c>
      <c r="O10" s="25"/>
      <c r="P10" s="27">
        <v>1732.7950224117071</v>
      </c>
      <c r="Q10" s="27">
        <v>310.82777593148472</v>
      </c>
      <c r="R10" s="27">
        <v>431.78970579950015</v>
      </c>
      <c r="S10" s="27">
        <f t="shared" ref="S10" si="0">SUM(P10:R10)</f>
        <v>2475.4125041426919</v>
      </c>
      <c r="T10" s="27"/>
      <c r="U10" s="190">
        <v>7.46</v>
      </c>
      <c r="V10" s="207">
        <f t="shared" ref="V10" si="1">P10/U10</f>
        <v>232.27815313829853</v>
      </c>
      <c r="W10" s="208">
        <f t="shared" ref="W10" si="2">N10/V10</f>
        <v>2.5971988760969436</v>
      </c>
      <c r="X10" s="208">
        <f t="shared" ref="X10" si="3">U10+W10</f>
        <v>10.057198876096944</v>
      </c>
      <c r="Y10" s="40">
        <f t="shared" ref="Y10" si="4">SUM(G10:J10)</f>
        <v>-55.772901152628876</v>
      </c>
      <c r="Z10" s="209">
        <f t="shared" ref="Z10" si="5">Y10/V10</f>
        <v>-0.24011255642893656</v>
      </c>
      <c r="AA10" s="209">
        <f t="shared" ref="AA10" si="6">U10+Z10</f>
        <v>7.2198874435710634</v>
      </c>
    </row>
    <row r="11" spans="1:27">
      <c r="A11" s="50">
        <v>5</v>
      </c>
      <c r="B11" s="213">
        <v>14</v>
      </c>
      <c r="C11" s="213">
        <v>14</v>
      </c>
      <c r="D11" s="23" t="s">
        <v>318</v>
      </c>
      <c r="E11" s="41">
        <v>9183</v>
      </c>
      <c r="F11" s="41">
        <v>468.87621622260582</v>
      </c>
      <c r="G11" s="41">
        <v>120.63491634522308</v>
      </c>
      <c r="H11" s="41">
        <v>0.49168642481863489</v>
      </c>
      <c r="I11" s="41">
        <v>-90.469955240458646</v>
      </c>
      <c r="J11" s="41">
        <v>34.69705405746808</v>
      </c>
      <c r="K11" s="48">
        <v>580.23644106275151</v>
      </c>
      <c r="L11" s="48">
        <v>217.66707866207165</v>
      </c>
      <c r="M11" s="40">
        <v>143.43515191114014</v>
      </c>
      <c r="N11" s="48">
        <v>1475.5685894658614</v>
      </c>
      <c r="P11" s="15">
        <v>1461.4006624960548</v>
      </c>
      <c r="Q11" s="15">
        <v>239.73285440487859</v>
      </c>
      <c r="R11" s="15">
        <v>376.18580063513883</v>
      </c>
      <c r="S11" s="27">
        <f t="shared" ref="S11:S74" si="7">SUM(P11:R11)</f>
        <v>2077.3193175360725</v>
      </c>
      <c r="T11" s="27"/>
      <c r="U11" s="174">
        <v>9.1</v>
      </c>
      <c r="V11" s="32">
        <f t="shared" ref="V11:V74" si="8">P11/U11</f>
        <v>160.59347939517087</v>
      </c>
      <c r="W11" s="210">
        <f t="shared" ref="W11:W74" si="9">N11/V11</f>
        <v>9.1882223053088197</v>
      </c>
      <c r="X11" s="210">
        <f t="shared" ref="X11:X74" si="10">U11+W11</f>
        <v>18.288222305308821</v>
      </c>
      <c r="Y11" s="41">
        <f t="shared" ref="Y11:Y74" si="11">SUM(G11:J11)</f>
        <v>65.353701587051148</v>
      </c>
      <c r="Z11" s="210">
        <f t="shared" ref="Z11:Z74" si="12">Y11/V11</f>
        <v>0.40695115289354872</v>
      </c>
      <c r="AA11" s="210">
        <f t="shared" ref="AA11:AA74" si="13">U11+Z11</f>
        <v>9.5069511528935475</v>
      </c>
    </row>
    <row r="12" spans="1:27">
      <c r="A12" s="50">
        <v>9</v>
      </c>
      <c r="B12" s="213">
        <v>17</v>
      </c>
      <c r="C12" s="213">
        <v>17</v>
      </c>
      <c r="D12" s="23" t="s">
        <v>319</v>
      </c>
      <c r="E12" s="41">
        <v>2447</v>
      </c>
      <c r="F12" s="41">
        <v>602.96096887348892</v>
      </c>
      <c r="G12" s="41">
        <v>207.38710073594822</v>
      </c>
      <c r="H12" s="41">
        <v>18.772017685695072</v>
      </c>
      <c r="I12" s="41">
        <v>-90.469955240458646</v>
      </c>
      <c r="J12" s="41">
        <v>34.69705405746808</v>
      </c>
      <c r="K12" s="41">
        <v>695.51430887505592</v>
      </c>
      <c r="L12" s="41">
        <v>214.43349966231162</v>
      </c>
      <c r="M12" s="40">
        <v>-193.61830813240704</v>
      </c>
      <c r="N12" s="48">
        <v>1489.6766865373431</v>
      </c>
      <c r="P12" s="15">
        <v>1538.5414743270444</v>
      </c>
      <c r="Q12" s="15">
        <v>90.134299141806295</v>
      </c>
      <c r="R12" s="15">
        <v>339.16848393085405</v>
      </c>
      <c r="S12" s="27">
        <f t="shared" si="7"/>
        <v>1967.8442573997047</v>
      </c>
      <c r="T12" s="27"/>
      <c r="U12" s="174">
        <v>9.3000000000000007</v>
      </c>
      <c r="V12" s="32">
        <f t="shared" si="8"/>
        <v>165.43456713194024</v>
      </c>
      <c r="W12" s="210">
        <f t="shared" si="9"/>
        <v>9.0046277048572954</v>
      </c>
      <c r="X12" s="210">
        <f t="shared" si="10"/>
        <v>18.304627704857296</v>
      </c>
      <c r="Y12" s="41">
        <f t="shared" si="11"/>
        <v>170.38621723865273</v>
      </c>
      <c r="Z12" s="210">
        <f t="shared" si="12"/>
        <v>1.0299311697220048</v>
      </c>
      <c r="AA12" s="210">
        <f t="shared" si="13"/>
        <v>10.329931169722006</v>
      </c>
    </row>
    <row r="13" spans="1:27">
      <c r="A13" s="50">
        <v>10</v>
      </c>
      <c r="B13" s="213">
        <v>14</v>
      </c>
      <c r="C13" s="213">
        <v>14</v>
      </c>
      <c r="D13" s="23" t="s">
        <v>24</v>
      </c>
      <c r="E13" s="41">
        <v>11102</v>
      </c>
      <c r="F13" s="41">
        <v>366.98690160268018</v>
      </c>
      <c r="G13" s="41">
        <v>-30.668290905821127</v>
      </c>
      <c r="H13" s="41">
        <v>-90.996225224816911</v>
      </c>
      <c r="I13" s="41">
        <v>-90.469955240458646</v>
      </c>
      <c r="J13" s="41">
        <v>34.69705405746808</v>
      </c>
      <c r="K13" s="41">
        <v>579.40900984005395</v>
      </c>
      <c r="L13" s="41">
        <v>220.35409064103951</v>
      </c>
      <c r="M13" s="40">
        <v>-27.713475049540623</v>
      </c>
      <c r="N13" s="48">
        <v>961.59910974084528</v>
      </c>
      <c r="P13" s="15">
        <v>1546.4921445773202</v>
      </c>
      <c r="Q13" s="15">
        <v>177.42642947216717</v>
      </c>
      <c r="R13" s="15">
        <v>306.72379605515397</v>
      </c>
      <c r="S13" s="27">
        <f t="shared" si="7"/>
        <v>2030.6423701046415</v>
      </c>
      <c r="T13" s="27"/>
      <c r="U13" s="174">
        <v>9.6</v>
      </c>
      <c r="V13" s="32">
        <f t="shared" si="8"/>
        <v>161.09293172680421</v>
      </c>
      <c r="W13" s="210">
        <f t="shared" si="9"/>
        <v>5.9692197505698825</v>
      </c>
      <c r="X13" s="210">
        <f t="shared" si="10"/>
        <v>15.569219750569882</v>
      </c>
      <c r="Y13" s="41">
        <f t="shared" si="11"/>
        <v>-177.4374173136286</v>
      </c>
      <c r="Z13" s="210">
        <f t="shared" si="12"/>
        <v>-1.1014599797248885</v>
      </c>
      <c r="AA13" s="210">
        <f t="shared" si="13"/>
        <v>8.4985400202751116</v>
      </c>
    </row>
    <row r="14" spans="1:27">
      <c r="A14" s="50">
        <v>16</v>
      </c>
      <c r="B14" s="213">
        <v>7</v>
      </c>
      <c r="C14" s="213">
        <v>7</v>
      </c>
      <c r="D14" s="23" t="s">
        <v>320</v>
      </c>
      <c r="E14" s="41">
        <v>8014</v>
      </c>
      <c r="F14" s="41">
        <v>99.212155779132786</v>
      </c>
      <c r="G14" s="41">
        <v>273.58444858276243</v>
      </c>
      <c r="H14" s="41">
        <v>249.44485254716818</v>
      </c>
      <c r="I14" s="41">
        <v>-90.469955240458646</v>
      </c>
      <c r="J14" s="41">
        <v>34.69705405746808</v>
      </c>
      <c r="K14" s="41">
        <v>295.56387534305264</v>
      </c>
      <c r="L14" s="41">
        <v>172.24628136559525</v>
      </c>
      <c r="M14" s="40">
        <v>-55.985774893935613</v>
      </c>
      <c r="N14" s="48">
        <v>978.29293756102572</v>
      </c>
      <c r="P14" s="15">
        <v>1631.3387475697386</v>
      </c>
      <c r="Q14" s="15">
        <v>164.27139356126779</v>
      </c>
      <c r="R14" s="15">
        <v>446.35112215317196</v>
      </c>
      <c r="S14" s="27">
        <f t="shared" si="7"/>
        <v>2241.9612632841786</v>
      </c>
      <c r="T14" s="27"/>
      <c r="U14" s="174">
        <v>8.1</v>
      </c>
      <c r="V14" s="32">
        <f t="shared" si="8"/>
        <v>201.39984537898007</v>
      </c>
      <c r="W14" s="210">
        <f t="shared" si="9"/>
        <v>4.8574661798778589</v>
      </c>
      <c r="X14" s="210">
        <f t="shared" si="10"/>
        <v>12.957466179877859</v>
      </c>
      <c r="Y14" s="41">
        <f t="shared" si="11"/>
        <v>467.25639994694006</v>
      </c>
      <c r="Z14" s="210">
        <f t="shared" si="12"/>
        <v>2.3200434889495063</v>
      </c>
      <c r="AA14" s="210">
        <f t="shared" si="13"/>
        <v>10.420043488949506</v>
      </c>
    </row>
    <row r="15" spans="1:27">
      <c r="A15" s="50">
        <v>18</v>
      </c>
      <c r="B15" s="213">
        <v>1</v>
      </c>
      <c r="C15" s="214">
        <v>32</v>
      </c>
      <c r="D15" s="23" t="s">
        <v>321</v>
      </c>
      <c r="E15" s="41">
        <v>4763</v>
      </c>
      <c r="F15" s="41">
        <v>489.31499817068396</v>
      </c>
      <c r="G15" s="41">
        <v>-95.789373015736146</v>
      </c>
      <c r="H15" s="41">
        <v>-58.263835595680398</v>
      </c>
      <c r="I15" s="41">
        <v>-90.469955240458646</v>
      </c>
      <c r="J15" s="41">
        <v>34.69705405746808</v>
      </c>
      <c r="K15" s="41">
        <v>252.39922653958163</v>
      </c>
      <c r="L15" s="41">
        <v>170.17529901977144</v>
      </c>
      <c r="M15" s="40">
        <v>-26.759815242494227</v>
      </c>
      <c r="N15" s="48">
        <v>675.30359871337669</v>
      </c>
      <c r="P15" s="15">
        <v>2002.3045094695033</v>
      </c>
      <c r="Q15" s="15">
        <v>168.2859848834768</v>
      </c>
      <c r="R15" s="15">
        <v>280.10210083376018</v>
      </c>
      <c r="S15" s="27">
        <f t="shared" si="7"/>
        <v>2450.6925951867402</v>
      </c>
      <c r="T15" s="27"/>
      <c r="U15" s="174">
        <v>8.9</v>
      </c>
      <c r="V15" s="32">
        <f t="shared" si="8"/>
        <v>224.97803477185428</v>
      </c>
      <c r="W15" s="210">
        <f t="shared" si="9"/>
        <v>3.0016423576558866</v>
      </c>
      <c r="X15" s="210">
        <f t="shared" si="10"/>
        <v>11.901642357655888</v>
      </c>
      <c r="Y15" s="41">
        <f t="shared" si="11"/>
        <v>-209.82610979440713</v>
      </c>
      <c r="Z15" s="210">
        <f t="shared" si="12"/>
        <v>-0.93265153643637955</v>
      </c>
      <c r="AA15" s="210">
        <f t="shared" si="13"/>
        <v>7.9673484635636207</v>
      </c>
    </row>
    <row r="16" spans="1:27">
      <c r="A16" s="50">
        <v>19</v>
      </c>
      <c r="B16" s="213">
        <v>2</v>
      </c>
      <c r="C16" s="213">
        <v>2</v>
      </c>
      <c r="D16" s="23" t="s">
        <v>322</v>
      </c>
      <c r="E16" s="41">
        <v>3965</v>
      </c>
      <c r="F16" s="41">
        <v>479.82984773540841</v>
      </c>
      <c r="G16" s="41">
        <v>-91.721143934602395</v>
      </c>
      <c r="H16" s="41">
        <v>-127.13500205994295</v>
      </c>
      <c r="I16" s="41">
        <v>-90.469955240458646</v>
      </c>
      <c r="J16" s="41">
        <v>34.69705405746808</v>
      </c>
      <c r="K16" s="41">
        <v>397.99763370557298</v>
      </c>
      <c r="L16" s="41">
        <v>160.23959954880789</v>
      </c>
      <c r="M16" s="40">
        <v>-245.42774274905423</v>
      </c>
      <c r="N16" s="48">
        <v>518.01029108344051</v>
      </c>
      <c r="P16" s="15">
        <v>1824.0140118957704</v>
      </c>
      <c r="Q16" s="15">
        <v>124.45200252206811</v>
      </c>
      <c r="R16" s="15">
        <v>239.07658451752837</v>
      </c>
      <c r="S16" s="27">
        <f t="shared" si="7"/>
        <v>2187.5425989353671</v>
      </c>
      <c r="T16" s="27"/>
      <c r="U16" s="174">
        <v>8.9</v>
      </c>
      <c r="V16" s="32">
        <f t="shared" si="8"/>
        <v>204.94539459503036</v>
      </c>
      <c r="W16" s="210">
        <f t="shared" si="9"/>
        <v>2.527552727432703</v>
      </c>
      <c r="X16" s="210">
        <f t="shared" si="10"/>
        <v>11.427552727432703</v>
      </c>
      <c r="Y16" s="41">
        <f t="shared" si="11"/>
        <v>-274.62904717753588</v>
      </c>
      <c r="Z16" s="210">
        <f t="shared" si="12"/>
        <v>-1.3400108244452118</v>
      </c>
      <c r="AA16" s="210">
        <f t="shared" si="13"/>
        <v>7.5599891755547883</v>
      </c>
    </row>
    <row r="17" spans="1:27">
      <c r="A17" s="50">
        <v>20</v>
      </c>
      <c r="B17" s="213">
        <v>6</v>
      </c>
      <c r="C17" s="213">
        <v>6</v>
      </c>
      <c r="D17" s="23" t="s">
        <v>21</v>
      </c>
      <c r="E17" s="41">
        <v>16473</v>
      </c>
      <c r="F17" s="41">
        <v>265.84457511966946</v>
      </c>
      <c r="G17" s="41">
        <v>-169.20766052855498</v>
      </c>
      <c r="H17" s="41">
        <v>-142.43250582543345</v>
      </c>
      <c r="I17" s="41">
        <v>-90.469955240458646</v>
      </c>
      <c r="J17" s="41">
        <v>34.69705405746808</v>
      </c>
      <c r="K17" s="41">
        <v>430.4497365881852</v>
      </c>
      <c r="L17" s="41">
        <v>163.16382815927625</v>
      </c>
      <c r="M17" s="40">
        <v>-148.19091847265221</v>
      </c>
      <c r="N17" s="48">
        <v>343.8541538777406</v>
      </c>
      <c r="P17" s="15">
        <v>2051.3848628157975</v>
      </c>
      <c r="Q17" s="15">
        <v>100.55342536271475</v>
      </c>
      <c r="R17" s="15">
        <v>253.066345701378</v>
      </c>
      <c r="S17" s="27">
        <f t="shared" si="7"/>
        <v>2405.0046338798902</v>
      </c>
      <c r="T17" s="27"/>
      <c r="U17" s="174">
        <v>9.9</v>
      </c>
      <c r="V17" s="32">
        <f t="shared" si="8"/>
        <v>207.2105922036159</v>
      </c>
      <c r="W17" s="210">
        <f t="shared" si="9"/>
        <v>1.6594429378390638</v>
      </c>
      <c r="X17" s="210">
        <f t="shared" si="10"/>
        <v>11.559442937839064</v>
      </c>
      <c r="Y17" s="41">
        <f t="shared" si="11"/>
        <v>-367.41306753697904</v>
      </c>
      <c r="Z17" s="210">
        <f t="shared" si="12"/>
        <v>-1.7731384463972761</v>
      </c>
      <c r="AA17" s="210">
        <f t="shared" si="13"/>
        <v>8.1268615536027244</v>
      </c>
    </row>
    <row r="18" spans="1:27">
      <c r="A18" s="50">
        <v>46</v>
      </c>
      <c r="B18" s="213">
        <v>10</v>
      </c>
      <c r="C18" s="213">
        <v>10</v>
      </c>
      <c r="D18" s="23" t="s">
        <v>323</v>
      </c>
      <c r="E18" s="41">
        <v>1341</v>
      </c>
      <c r="F18" s="41">
        <v>615.60753536743084</v>
      </c>
      <c r="G18" s="41">
        <v>288.0541006755704</v>
      </c>
      <c r="H18" s="41">
        <v>217.0269481864394</v>
      </c>
      <c r="I18" s="41">
        <v>-90.469955240458646</v>
      </c>
      <c r="J18" s="41">
        <v>34.69705405746808</v>
      </c>
      <c r="K18" s="41">
        <v>415.91357338484744</v>
      </c>
      <c r="L18" s="41">
        <v>222.37043855890485</v>
      </c>
      <c r="M18" s="40">
        <v>-282.16927665920957</v>
      </c>
      <c r="N18" s="48">
        <v>1421.0304183512339</v>
      </c>
      <c r="P18" s="15">
        <v>1271.4437193661897</v>
      </c>
      <c r="Q18" s="15">
        <v>343.22980611483968</v>
      </c>
      <c r="R18" s="15">
        <v>464.64214164832202</v>
      </c>
      <c r="S18" s="27">
        <f t="shared" si="7"/>
        <v>2079.3156671293514</v>
      </c>
      <c r="T18" s="27"/>
      <c r="U18" s="174">
        <v>8.4</v>
      </c>
      <c r="V18" s="32">
        <f t="shared" si="8"/>
        <v>151.36234754359401</v>
      </c>
      <c r="W18" s="210">
        <f t="shared" si="9"/>
        <v>9.3882688886148635</v>
      </c>
      <c r="X18" s="210">
        <f t="shared" si="10"/>
        <v>17.788268888614866</v>
      </c>
      <c r="Y18" s="41">
        <f t="shared" si="11"/>
        <v>449.30814767901916</v>
      </c>
      <c r="Z18" s="210">
        <f t="shared" si="12"/>
        <v>2.9684274522077789</v>
      </c>
      <c r="AA18" s="210">
        <f t="shared" si="13"/>
        <v>11.368427452207779</v>
      </c>
    </row>
    <row r="19" spans="1:27">
      <c r="A19" s="50">
        <v>47</v>
      </c>
      <c r="B19" s="213">
        <v>19</v>
      </c>
      <c r="C19" s="213">
        <v>19</v>
      </c>
      <c r="D19" s="23" t="s">
        <v>324</v>
      </c>
      <c r="E19" s="41">
        <v>1811</v>
      </c>
      <c r="F19" s="41">
        <v>1236.4449694464922</v>
      </c>
      <c r="G19" s="41">
        <v>-70.762063867075028</v>
      </c>
      <c r="H19" s="41">
        <v>317.94425805850454</v>
      </c>
      <c r="I19" s="41">
        <v>-90.469955240458646</v>
      </c>
      <c r="J19" s="41">
        <v>34.69705405746808</v>
      </c>
      <c r="K19" s="41">
        <v>271.9767094443236</v>
      </c>
      <c r="L19" s="41">
        <v>214.70375735950182</v>
      </c>
      <c r="M19" s="40">
        <v>-9.9469906129210379</v>
      </c>
      <c r="N19" s="48">
        <v>1904.5877386660766</v>
      </c>
      <c r="P19" s="15">
        <v>1609.1422649880453</v>
      </c>
      <c r="Q19" s="15">
        <v>246.73198564329095</v>
      </c>
      <c r="R19" s="15">
        <v>607.24269902330184</v>
      </c>
      <c r="S19" s="27">
        <f t="shared" si="7"/>
        <v>2463.1169496546381</v>
      </c>
      <c r="T19" s="27"/>
      <c r="U19" s="174">
        <v>8.6</v>
      </c>
      <c r="V19" s="32">
        <f t="shared" si="8"/>
        <v>187.10956569628433</v>
      </c>
      <c r="W19" s="210">
        <f t="shared" si="9"/>
        <v>10.17899716446137</v>
      </c>
      <c r="X19" s="210">
        <f t="shared" si="10"/>
        <v>18.778997164461369</v>
      </c>
      <c r="Y19" s="41">
        <f t="shared" si="11"/>
        <v>191.40929300843894</v>
      </c>
      <c r="Z19" s="210">
        <f t="shared" si="12"/>
        <v>1.0229797300643297</v>
      </c>
      <c r="AA19" s="210">
        <f t="shared" si="13"/>
        <v>9.6229797300643298</v>
      </c>
    </row>
    <row r="20" spans="1:27">
      <c r="A20" s="50">
        <v>49</v>
      </c>
      <c r="B20" s="213">
        <v>1</v>
      </c>
      <c r="C20" s="214">
        <v>34</v>
      </c>
      <c r="D20" s="23" t="s">
        <v>325</v>
      </c>
      <c r="E20" s="41">
        <v>305274</v>
      </c>
      <c r="F20" s="41">
        <v>808.70522285153902</v>
      </c>
      <c r="G20" s="41">
        <v>381.15484261673919</v>
      </c>
      <c r="H20" s="41">
        <v>148.50231932202308</v>
      </c>
      <c r="I20" s="41">
        <v>-90.469955240458646</v>
      </c>
      <c r="J20" s="41">
        <v>34.69705405746808</v>
      </c>
      <c r="K20" s="41">
        <v>-80.397088068634261</v>
      </c>
      <c r="L20" s="41">
        <v>101.05643216513148</v>
      </c>
      <c r="M20" s="40">
        <v>-18.38109698172789</v>
      </c>
      <c r="N20" s="48">
        <v>1284.8677307423209</v>
      </c>
      <c r="P20" s="15">
        <v>1675.9669745138947</v>
      </c>
      <c r="Q20" s="15">
        <v>448.06751711577141</v>
      </c>
      <c r="R20" s="15">
        <v>544.7612075669764</v>
      </c>
      <c r="S20" s="27">
        <f t="shared" si="7"/>
        <v>2668.7956991966425</v>
      </c>
      <c r="T20" s="27"/>
      <c r="U20" s="174">
        <v>5.3</v>
      </c>
      <c r="V20" s="32">
        <f t="shared" si="8"/>
        <v>316.22018387054618</v>
      </c>
      <c r="W20" s="210">
        <f t="shared" si="9"/>
        <v>4.0632059440845758</v>
      </c>
      <c r="X20" s="210">
        <f t="shared" si="10"/>
        <v>9.3632059440845765</v>
      </c>
      <c r="Y20" s="41">
        <f t="shared" si="11"/>
        <v>473.88426075577172</v>
      </c>
      <c r="Z20" s="210">
        <f t="shared" si="12"/>
        <v>1.4985895427528113</v>
      </c>
      <c r="AA20" s="210">
        <f t="shared" si="13"/>
        <v>6.7985895427528114</v>
      </c>
    </row>
    <row r="21" spans="1:27">
      <c r="A21" s="50">
        <v>50</v>
      </c>
      <c r="B21" s="213">
        <v>4</v>
      </c>
      <c r="C21" s="213">
        <v>4</v>
      </c>
      <c r="D21" s="23" t="s">
        <v>326</v>
      </c>
      <c r="E21" s="41">
        <v>11276</v>
      </c>
      <c r="F21" s="41">
        <v>203.80726989917358</v>
      </c>
      <c r="G21" s="41">
        <v>-80.114142272124354</v>
      </c>
      <c r="H21" s="41">
        <v>-42.689755615758109</v>
      </c>
      <c r="I21" s="41">
        <v>-90.469955240458646</v>
      </c>
      <c r="J21" s="41">
        <v>34.69705405746808</v>
      </c>
      <c r="K21" s="41">
        <v>319.84226977289376</v>
      </c>
      <c r="L21" s="41">
        <v>181.69875270264771</v>
      </c>
      <c r="M21" s="40">
        <v>-78.956722241929768</v>
      </c>
      <c r="N21" s="48">
        <v>447.8147710821533</v>
      </c>
      <c r="P21" s="15">
        <v>1866.9850603304476</v>
      </c>
      <c r="Q21" s="15">
        <v>186.25871248669742</v>
      </c>
      <c r="R21" s="15">
        <v>319.2408432207165</v>
      </c>
      <c r="S21" s="27">
        <f t="shared" si="7"/>
        <v>2372.4846160378615</v>
      </c>
      <c r="T21" s="27"/>
      <c r="U21" s="174">
        <v>8.9999999999999982</v>
      </c>
      <c r="V21" s="32">
        <f t="shared" si="8"/>
        <v>207.44278448116088</v>
      </c>
      <c r="W21" s="210">
        <f t="shared" si="9"/>
        <v>2.1587387201834538</v>
      </c>
      <c r="X21" s="210">
        <f t="shared" si="10"/>
        <v>11.158738720183452</v>
      </c>
      <c r="Y21" s="41">
        <f t="shared" si="11"/>
        <v>-178.57679907087302</v>
      </c>
      <c r="Z21" s="210">
        <f t="shared" si="12"/>
        <v>-0.86084844800707272</v>
      </c>
      <c r="AA21" s="210">
        <f t="shared" si="13"/>
        <v>8.1391515519929261</v>
      </c>
    </row>
    <row r="22" spans="1:27">
      <c r="A22" s="50">
        <v>51</v>
      </c>
      <c r="B22" s="213">
        <v>4</v>
      </c>
      <c r="C22" s="213">
        <v>4</v>
      </c>
      <c r="D22" s="23" t="s">
        <v>327</v>
      </c>
      <c r="E22" s="41">
        <v>9211</v>
      </c>
      <c r="F22" s="41">
        <v>377.87509478513692</v>
      </c>
      <c r="G22" s="41">
        <v>-444.63078822193688</v>
      </c>
      <c r="H22" s="41">
        <v>-484.15941798091973</v>
      </c>
      <c r="I22" s="41">
        <v>-90.469955240458646</v>
      </c>
      <c r="J22" s="41">
        <v>34.69705405746808</v>
      </c>
      <c r="K22" s="41">
        <v>-18.776336256322583</v>
      </c>
      <c r="L22" s="41">
        <v>193.61329758873302</v>
      </c>
      <c r="M22" s="40">
        <v>-81.875257843882309</v>
      </c>
      <c r="N22" s="48">
        <v>-513.72630909194106</v>
      </c>
      <c r="P22" s="15">
        <v>1193.9499064638401</v>
      </c>
      <c r="Q22" s="15">
        <v>308.78362957333627</v>
      </c>
      <c r="R22" s="15">
        <v>2815.5372641017043</v>
      </c>
      <c r="S22" s="27">
        <f t="shared" si="7"/>
        <v>4318.2708001388801</v>
      </c>
      <c r="T22" s="27"/>
      <c r="U22" s="174">
        <v>5.4</v>
      </c>
      <c r="V22" s="32">
        <f t="shared" si="8"/>
        <v>221.10183453034074</v>
      </c>
      <c r="W22" s="210">
        <f t="shared" si="9"/>
        <v>-2.3234827977939951</v>
      </c>
      <c r="X22" s="210">
        <f t="shared" si="10"/>
        <v>3.0765172022060052</v>
      </c>
      <c r="Y22" s="41">
        <f t="shared" si="11"/>
        <v>-984.56310738584705</v>
      </c>
      <c r="Z22" s="210">
        <f t="shared" si="12"/>
        <v>-4.4529847953420765</v>
      </c>
      <c r="AA22" s="210">
        <f t="shared" si="13"/>
        <v>0.94701520465792388</v>
      </c>
    </row>
    <row r="23" spans="1:27">
      <c r="A23" s="50">
        <v>52</v>
      </c>
      <c r="B23" s="213">
        <v>14</v>
      </c>
      <c r="C23" s="213">
        <v>14</v>
      </c>
      <c r="D23" s="23" t="s">
        <v>328</v>
      </c>
      <c r="E23" s="41">
        <v>2346</v>
      </c>
      <c r="F23" s="41">
        <v>454.37040016431092</v>
      </c>
      <c r="G23" s="41">
        <v>185.67520018038491</v>
      </c>
      <c r="H23" s="41">
        <v>62.891469860169707</v>
      </c>
      <c r="I23" s="41">
        <v>-90.469955240458646</v>
      </c>
      <c r="J23" s="41">
        <v>34.69705405746808</v>
      </c>
      <c r="K23" s="41">
        <v>520.28857218439953</v>
      </c>
      <c r="L23" s="41">
        <v>232.77020214515554</v>
      </c>
      <c r="M23" s="40">
        <v>106.34228473998294</v>
      </c>
      <c r="N23" s="48">
        <v>1506.5652281116545</v>
      </c>
      <c r="P23" s="15">
        <v>1638.8409547994395</v>
      </c>
      <c r="Q23" s="15">
        <v>253.80376044330774</v>
      </c>
      <c r="R23" s="15">
        <v>389.09512575055413</v>
      </c>
      <c r="S23" s="27">
        <f t="shared" si="7"/>
        <v>2281.7398409933012</v>
      </c>
      <c r="T23" s="27"/>
      <c r="U23" s="174">
        <v>9.8000000000000007</v>
      </c>
      <c r="V23" s="32">
        <f t="shared" si="8"/>
        <v>167.22866885708564</v>
      </c>
      <c r="W23" s="210">
        <f t="shared" si="9"/>
        <v>9.009012858908612</v>
      </c>
      <c r="X23" s="210">
        <f t="shared" si="10"/>
        <v>18.809012858908613</v>
      </c>
      <c r="Y23" s="41">
        <f t="shared" si="11"/>
        <v>192.79376885756406</v>
      </c>
      <c r="Z23" s="210">
        <f t="shared" si="12"/>
        <v>1.1528751031458995</v>
      </c>
      <c r="AA23" s="210">
        <f t="shared" si="13"/>
        <v>10.9528751031459</v>
      </c>
    </row>
    <row r="24" spans="1:27">
      <c r="A24" s="50">
        <v>61</v>
      </c>
      <c r="B24" s="213">
        <v>5</v>
      </c>
      <c r="C24" s="213">
        <v>5</v>
      </c>
      <c r="D24" s="23" t="s">
        <v>329</v>
      </c>
      <c r="E24" s="41">
        <v>16459</v>
      </c>
      <c r="F24" s="41">
        <v>-59.560325384427898</v>
      </c>
      <c r="G24" s="41">
        <v>41.1832443936025</v>
      </c>
      <c r="H24" s="41">
        <v>75.245784965948815</v>
      </c>
      <c r="I24" s="41">
        <v>-90.469955240458646</v>
      </c>
      <c r="J24" s="41">
        <v>34.69705405746808</v>
      </c>
      <c r="K24" s="41">
        <v>335.5198902476651</v>
      </c>
      <c r="L24" s="41">
        <v>183.94973076451484</v>
      </c>
      <c r="M24" s="40">
        <v>77.574396986451177</v>
      </c>
      <c r="N24" s="48">
        <v>598.13982081100505</v>
      </c>
      <c r="P24" s="15">
        <v>1592.6059929361843</v>
      </c>
      <c r="Q24" s="15">
        <v>212.12932413876911</v>
      </c>
      <c r="R24" s="15">
        <v>335.42485741416118</v>
      </c>
      <c r="S24" s="27">
        <f t="shared" si="7"/>
        <v>2140.1601744891145</v>
      </c>
      <c r="T24" s="27"/>
      <c r="U24" s="174">
        <v>8.1999999999999993</v>
      </c>
      <c r="V24" s="32">
        <f t="shared" si="8"/>
        <v>194.2202430409981</v>
      </c>
      <c r="W24" s="210">
        <f t="shared" si="9"/>
        <v>3.0796986526514813</v>
      </c>
      <c r="X24" s="210">
        <f t="shared" si="10"/>
        <v>11.279698652651481</v>
      </c>
      <c r="Y24" s="41">
        <f t="shared" si="11"/>
        <v>60.656128176560756</v>
      </c>
      <c r="Z24" s="210">
        <f t="shared" si="12"/>
        <v>0.31230590193297619</v>
      </c>
      <c r="AA24" s="210">
        <f t="shared" si="13"/>
        <v>8.5123059019329759</v>
      </c>
    </row>
    <row r="25" spans="1:27">
      <c r="A25" s="50">
        <v>69</v>
      </c>
      <c r="B25" s="213">
        <v>17</v>
      </c>
      <c r="C25" s="213">
        <v>17</v>
      </c>
      <c r="D25" s="23" t="s">
        <v>330</v>
      </c>
      <c r="E25" s="41">
        <v>6687</v>
      </c>
      <c r="F25" s="41">
        <v>532.42168850417102</v>
      </c>
      <c r="G25" s="41">
        <v>-272.22679389767097</v>
      </c>
      <c r="H25" s="41">
        <v>-278.55007589132543</v>
      </c>
      <c r="I25" s="41">
        <v>-90.469955240458646</v>
      </c>
      <c r="J25" s="41">
        <v>34.69705405746808</v>
      </c>
      <c r="K25" s="41">
        <v>557.50969036398635</v>
      </c>
      <c r="L25" s="41">
        <v>203.48587674054929</v>
      </c>
      <c r="M25" s="40">
        <v>74.713623448482124</v>
      </c>
      <c r="N25" s="48">
        <v>761.58110810544269</v>
      </c>
      <c r="P25" s="15">
        <v>1792.152181892634</v>
      </c>
      <c r="Q25" s="15">
        <v>281.37524330791092</v>
      </c>
      <c r="R25" s="15">
        <v>561.24995599108706</v>
      </c>
      <c r="S25" s="27">
        <f t="shared" si="7"/>
        <v>2634.7773811916318</v>
      </c>
      <c r="T25" s="27"/>
      <c r="U25" s="174">
        <v>10.199999999999999</v>
      </c>
      <c r="V25" s="32">
        <f t="shared" si="8"/>
        <v>175.70119430319943</v>
      </c>
      <c r="W25" s="210">
        <f t="shared" si="9"/>
        <v>4.3345243674964289</v>
      </c>
      <c r="X25" s="210">
        <f t="shared" si="10"/>
        <v>14.534524367496427</v>
      </c>
      <c r="Y25" s="41">
        <f t="shared" si="11"/>
        <v>-606.54977097198696</v>
      </c>
      <c r="Z25" s="210">
        <f t="shared" si="12"/>
        <v>-3.4521664657856115</v>
      </c>
      <c r="AA25" s="210">
        <f t="shared" si="13"/>
        <v>6.7478335342143883</v>
      </c>
    </row>
    <row r="26" spans="1:27">
      <c r="A26" s="50">
        <v>71</v>
      </c>
      <c r="B26" s="213">
        <v>17</v>
      </c>
      <c r="C26" s="213">
        <v>17</v>
      </c>
      <c r="D26" s="23" t="s">
        <v>331</v>
      </c>
      <c r="E26" s="41">
        <v>6591</v>
      </c>
      <c r="F26" s="41">
        <v>731.63073721498313</v>
      </c>
      <c r="G26" s="41">
        <v>-46.672843837672239</v>
      </c>
      <c r="H26" s="41">
        <v>-118.59078321731995</v>
      </c>
      <c r="I26" s="41">
        <v>-90.469955240458631</v>
      </c>
      <c r="J26" s="41">
        <v>34.69705405746808</v>
      </c>
      <c r="K26" s="41">
        <v>591.43146771885608</v>
      </c>
      <c r="L26" s="41">
        <v>209.81239546349076</v>
      </c>
      <c r="M26" s="40">
        <v>85.532999544833871</v>
      </c>
      <c r="N26" s="48">
        <v>1397.3710717244221</v>
      </c>
      <c r="P26" s="15">
        <v>1608.9482862888458</v>
      </c>
      <c r="Q26" s="15">
        <v>150.76674981034742</v>
      </c>
      <c r="R26" s="15">
        <v>321.86405947018653</v>
      </c>
      <c r="S26" s="27">
        <f t="shared" si="7"/>
        <v>2081.5790955693797</v>
      </c>
      <c r="T26" s="27"/>
      <c r="U26" s="174">
        <v>9.4</v>
      </c>
      <c r="V26" s="32">
        <f t="shared" si="8"/>
        <v>171.16471130732401</v>
      </c>
      <c r="W26" s="210">
        <f t="shared" si="9"/>
        <v>8.1638969916845792</v>
      </c>
      <c r="X26" s="210">
        <f t="shared" si="10"/>
        <v>17.56389699168458</v>
      </c>
      <c r="Y26" s="41">
        <f t="shared" si="11"/>
        <v>-221.03652823798274</v>
      </c>
      <c r="Z26" s="210">
        <f t="shared" si="12"/>
        <v>-1.2913674001477706</v>
      </c>
      <c r="AA26" s="210">
        <f t="shared" si="13"/>
        <v>8.1086325998522302</v>
      </c>
    </row>
    <row r="27" spans="1:27">
      <c r="A27" s="50">
        <v>72</v>
      </c>
      <c r="B27" s="213">
        <v>17</v>
      </c>
      <c r="C27" s="213">
        <v>17</v>
      </c>
      <c r="D27" s="23" t="s">
        <v>332</v>
      </c>
      <c r="E27" s="41">
        <v>960</v>
      </c>
      <c r="F27" s="41">
        <v>1348.4583132356915</v>
      </c>
      <c r="G27" s="41">
        <v>-178.93063864347752</v>
      </c>
      <c r="H27" s="41">
        <v>-74.475803323543644</v>
      </c>
      <c r="I27" s="41">
        <v>-90.469955240458646</v>
      </c>
      <c r="J27" s="41">
        <v>34.69705405746808</v>
      </c>
      <c r="K27" s="41">
        <v>309.36640829710905</v>
      </c>
      <c r="L27" s="41">
        <v>177.74772588338959</v>
      </c>
      <c r="M27" s="40">
        <v>-263.85729166666664</v>
      </c>
      <c r="N27" s="48">
        <v>1262.5358126197527</v>
      </c>
      <c r="P27" s="15">
        <v>1549.8483307316899</v>
      </c>
      <c r="Q27" s="15">
        <v>102.87348958333332</v>
      </c>
      <c r="R27" s="15">
        <v>422.31988784849995</v>
      </c>
      <c r="S27" s="27">
        <f t="shared" si="7"/>
        <v>2075.0417081635233</v>
      </c>
      <c r="T27" s="27"/>
      <c r="U27" s="174">
        <v>7.9</v>
      </c>
      <c r="V27" s="32">
        <f t="shared" si="8"/>
        <v>196.18333300401136</v>
      </c>
      <c r="W27" s="210">
        <f t="shared" si="9"/>
        <v>6.4354896681969294</v>
      </c>
      <c r="X27" s="210">
        <f t="shared" si="10"/>
        <v>14.33548966819693</v>
      </c>
      <c r="Y27" s="41">
        <f t="shared" si="11"/>
        <v>-309.17934315001173</v>
      </c>
      <c r="Z27" s="210">
        <f t="shared" si="12"/>
        <v>-1.5759715079552143</v>
      </c>
      <c r="AA27" s="210">
        <f t="shared" si="13"/>
        <v>6.3240284920447856</v>
      </c>
    </row>
    <row r="28" spans="1:27">
      <c r="A28" s="50">
        <v>74</v>
      </c>
      <c r="B28" s="213">
        <v>16</v>
      </c>
      <c r="C28" s="213">
        <v>16</v>
      </c>
      <c r="D28" s="23" t="s">
        <v>333</v>
      </c>
      <c r="E28" s="41">
        <v>1052</v>
      </c>
      <c r="F28" s="41">
        <v>492.83792575995341</v>
      </c>
      <c r="G28" s="41">
        <v>192.13460504867399</v>
      </c>
      <c r="H28" s="41">
        <v>56.473138180837232</v>
      </c>
      <c r="I28" s="41">
        <v>-90.469955240458646</v>
      </c>
      <c r="J28" s="41">
        <v>34.69705405746808</v>
      </c>
      <c r="K28" s="41">
        <v>491.80616929926157</v>
      </c>
      <c r="L28" s="41">
        <v>273.59337415088521</v>
      </c>
      <c r="M28" s="40">
        <v>-285.93155893536124</v>
      </c>
      <c r="N28" s="48">
        <v>1165.140752341501</v>
      </c>
      <c r="P28" s="15">
        <v>1660.8426709153161</v>
      </c>
      <c r="Q28" s="15">
        <v>270.4114505703422</v>
      </c>
      <c r="R28" s="15">
        <v>394.24005575513308</v>
      </c>
      <c r="S28" s="27">
        <f t="shared" si="7"/>
        <v>2325.4941772407915</v>
      </c>
      <c r="T28" s="27"/>
      <c r="U28" s="174">
        <v>10.800000000000002</v>
      </c>
      <c r="V28" s="32">
        <f t="shared" si="8"/>
        <v>153.78172878845515</v>
      </c>
      <c r="W28" s="210">
        <f t="shared" si="9"/>
        <v>7.5765876838612538</v>
      </c>
      <c r="X28" s="210">
        <f t="shared" si="10"/>
        <v>18.376587683861256</v>
      </c>
      <c r="Y28" s="41">
        <f t="shared" si="11"/>
        <v>192.83484204652066</v>
      </c>
      <c r="Z28" s="210">
        <f t="shared" si="12"/>
        <v>1.253951581671888</v>
      </c>
      <c r="AA28" s="210">
        <f t="shared" si="13"/>
        <v>12.053951581671891</v>
      </c>
    </row>
    <row r="29" spans="1:27">
      <c r="A29" s="50">
        <v>75</v>
      </c>
      <c r="B29" s="213">
        <v>8</v>
      </c>
      <c r="C29" s="213">
        <v>8</v>
      </c>
      <c r="D29" s="23" t="s">
        <v>334</v>
      </c>
      <c r="E29" s="41">
        <v>19549</v>
      </c>
      <c r="F29" s="41">
        <v>88.490789416447583</v>
      </c>
      <c r="G29" s="41">
        <v>-206.55935929295387</v>
      </c>
      <c r="H29" s="41">
        <v>-41.81533470912796</v>
      </c>
      <c r="I29" s="41">
        <v>-90.469955240458646</v>
      </c>
      <c r="J29" s="41">
        <v>34.69705405746808</v>
      </c>
      <c r="K29" s="41">
        <v>-24.3402911689119</v>
      </c>
      <c r="L29" s="41">
        <v>162.40606627821825</v>
      </c>
      <c r="M29" s="40">
        <v>-96.173256944089218</v>
      </c>
      <c r="N29" s="48">
        <v>-173.76428758316661</v>
      </c>
      <c r="P29" s="15">
        <v>2004.1079810863673</v>
      </c>
      <c r="Q29" s="15">
        <v>330.15528241853804</v>
      </c>
      <c r="R29" s="15">
        <v>399.91591618128808</v>
      </c>
      <c r="S29" s="27">
        <f t="shared" si="7"/>
        <v>2734.1791796861935</v>
      </c>
      <c r="T29" s="27"/>
      <c r="U29" s="174">
        <v>9.4000000000000021</v>
      </c>
      <c r="V29" s="32">
        <f t="shared" si="8"/>
        <v>213.20297671131561</v>
      </c>
      <c r="W29" s="210">
        <f t="shared" si="9"/>
        <v>-0.81501811214601194</v>
      </c>
      <c r="X29" s="210">
        <f t="shared" si="10"/>
        <v>8.5849818878539903</v>
      </c>
      <c r="Y29" s="41">
        <f t="shared" si="11"/>
        <v>-304.14759518507242</v>
      </c>
      <c r="Z29" s="210">
        <f t="shared" si="12"/>
        <v>-1.426563549330266</v>
      </c>
      <c r="AA29" s="210">
        <f t="shared" si="13"/>
        <v>7.9734364506697357</v>
      </c>
    </row>
    <row r="30" spans="1:27">
      <c r="A30" s="50">
        <v>77</v>
      </c>
      <c r="B30" s="213">
        <v>13</v>
      </c>
      <c r="C30" s="213">
        <v>13</v>
      </c>
      <c r="D30" s="23" t="s">
        <v>335</v>
      </c>
      <c r="E30" s="41">
        <v>4601</v>
      </c>
      <c r="F30" s="41">
        <v>194.04499567260589</v>
      </c>
      <c r="G30" s="41">
        <v>-89.657055018611757</v>
      </c>
      <c r="H30" s="41">
        <v>-48.453193832628841</v>
      </c>
      <c r="I30" s="41">
        <v>-90.469955240458646</v>
      </c>
      <c r="J30" s="41">
        <v>34.69705405746808</v>
      </c>
      <c r="K30" s="41">
        <v>579.15636115154655</v>
      </c>
      <c r="L30" s="41">
        <v>227.58220738989627</v>
      </c>
      <c r="M30" s="40">
        <v>24.88785046728972</v>
      </c>
      <c r="N30" s="48">
        <v>831.78826466734836</v>
      </c>
      <c r="P30" s="15">
        <v>1598.0944176237319</v>
      </c>
      <c r="Q30" s="15">
        <v>219.40255770484677</v>
      </c>
      <c r="R30" s="15">
        <v>356.94358166363827</v>
      </c>
      <c r="S30" s="27">
        <f t="shared" si="7"/>
        <v>2174.4405569922169</v>
      </c>
      <c r="T30" s="27"/>
      <c r="U30" s="174">
        <v>9.4</v>
      </c>
      <c r="V30" s="32">
        <f t="shared" si="8"/>
        <v>170.01004442805657</v>
      </c>
      <c r="W30" s="210">
        <f t="shared" si="9"/>
        <v>4.8925830674630379</v>
      </c>
      <c r="X30" s="210">
        <f t="shared" si="10"/>
        <v>14.292583067463038</v>
      </c>
      <c r="Y30" s="41">
        <f t="shared" si="11"/>
        <v>-193.88315003423119</v>
      </c>
      <c r="Z30" s="210">
        <f t="shared" si="12"/>
        <v>-1.1404217361773412</v>
      </c>
      <c r="AA30" s="210">
        <f t="shared" si="13"/>
        <v>8.2595782638226591</v>
      </c>
    </row>
    <row r="31" spans="1:27">
      <c r="A31" s="50">
        <v>78</v>
      </c>
      <c r="B31" s="213">
        <v>1</v>
      </c>
      <c r="C31" s="214">
        <v>34</v>
      </c>
      <c r="D31" s="23" t="s">
        <v>336</v>
      </c>
      <c r="E31" s="41">
        <v>7832</v>
      </c>
      <c r="F31" s="41">
        <v>148.83376307343823</v>
      </c>
      <c r="G31" s="41">
        <v>-289.96314369585485</v>
      </c>
      <c r="H31" s="41">
        <v>-95.522525901677128</v>
      </c>
      <c r="I31" s="41">
        <v>-90.469955240458646</v>
      </c>
      <c r="J31" s="41">
        <v>34.69705405746808</v>
      </c>
      <c r="K31" s="41">
        <v>-13.687317965928571</v>
      </c>
      <c r="L31" s="41">
        <v>158.68428160666969</v>
      </c>
      <c r="M31" s="40">
        <v>-68.974336057201228</v>
      </c>
      <c r="N31" s="48">
        <v>-216.40218010330341</v>
      </c>
      <c r="P31" s="15">
        <v>2130.8144577287826</v>
      </c>
      <c r="Q31" s="15">
        <v>334.35299284984677</v>
      </c>
      <c r="R31" s="15">
        <v>407.47049255178752</v>
      </c>
      <c r="S31" s="27">
        <f t="shared" si="7"/>
        <v>2872.6379431304172</v>
      </c>
      <c r="T31" s="27"/>
      <c r="U31" s="174">
        <v>9.1</v>
      </c>
      <c r="V31" s="32">
        <f t="shared" si="8"/>
        <v>234.15543491525085</v>
      </c>
      <c r="W31" s="210">
        <f t="shared" si="9"/>
        <v>-0.92418175209824627</v>
      </c>
      <c r="X31" s="210">
        <f t="shared" si="10"/>
        <v>8.1758182479017538</v>
      </c>
      <c r="Y31" s="41">
        <f t="shared" si="11"/>
        <v>-441.25857078052252</v>
      </c>
      <c r="Z31" s="210">
        <f t="shared" si="12"/>
        <v>-1.8844686263217834</v>
      </c>
      <c r="AA31" s="210">
        <f t="shared" si="13"/>
        <v>7.2155313736782158</v>
      </c>
    </row>
    <row r="32" spans="1:27">
      <c r="A32" s="50">
        <v>79</v>
      </c>
      <c r="B32" s="213">
        <v>4</v>
      </c>
      <c r="C32" s="213">
        <v>4</v>
      </c>
      <c r="D32" s="23" t="s">
        <v>337</v>
      </c>
      <c r="E32" s="41">
        <v>6753</v>
      </c>
      <c r="F32" s="41">
        <v>54.972231802850821</v>
      </c>
      <c r="G32" s="41">
        <v>-156.17233147343816</v>
      </c>
      <c r="H32" s="41">
        <v>-130.77849896327427</v>
      </c>
      <c r="I32" s="41">
        <v>-90.469955240458646</v>
      </c>
      <c r="J32" s="41">
        <v>34.69705405746808</v>
      </c>
      <c r="K32" s="41">
        <v>-64.527337683183191</v>
      </c>
      <c r="L32" s="41">
        <v>157.59371444161516</v>
      </c>
      <c r="M32" s="40">
        <v>-47.16777728417</v>
      </c>
      <c r="N32" s="48">
        <v>-241.85290032234946</v>
      </c>
      <c r="P32" s="15">
        <v>1871.2192737663629</v>
      </c>
      <c r="Q32" s="15">
        <v>935.60423011994658</v>
      </c>
      <c r="R32" s="15">
        <v>460.67521857483194</v>
      </c>
      <c r="S32" s="27">
        <f t="shared" si="7"/>
        <v>3267.4987224611414</v>
      </c>
      <c r="T32" s="27"/>
      <c r="U32" s="174">
        <v>8.9</v>
      </c>
      <c r="V32" s="32">
        <f t="shared" si="8"/>
        <v>210.24935660296211</v>
      </c>
      <c r="W32" s="210">
        <f t="shared" si="9"/>
        <v>-1.1503145799350432</v>
      </c>
      <c r="X32" s="210">
        <f t="shared" si="10"/>
        <v>7.7496854200649574</v>
      </c>
      <c r="Y32" s="41">
        <f t="shared" si="11"/>
        <v>-342.72373161970302</v>
      </c>
      <c r="Z32" s="210">
        <f t="shared" si="12"/>
        <v>-1.6300821898204778</v>
      </c>
      <c r="AA32" s="210">
        <f t="shared" si="13"/>
        <v>7.269917810179523</v>
      </c>
    </row>
    <row r="33" spans="1:27">
      <c r="A33" s="50">
        <v>81</v>
      </c>
      <c r="B33" s="213">
        <v>7</v>
      </c>
      <c r="C33" s="213">
        <v>7</v>
      </c>
      <c r="D33" s="23" t="s">
        <v>338</v>
      </c>
      <c r="E33" s="41">
        <v>2574</v>
      </c>
      <c r="F33" s="41">
        <v>-115.80370148777114</v>
      </c>
      <c r="G33" s="41">
        <v>-54.823385188962149</v>
      </c>
      <c r="H33" s="41">
        <v>29.435412192506259</v>
      </c>
      <c r="I33" s="41">
        <v>-90.469955240458646</v>
      </c>
      <c r="J33" s="41">
        <v>34.69705405746808</v>
      </c>
      <c r="K33" s="41">
        <v>224.93585000945956</v>
      </c>
      <c r="L33" s="41">
        <v>240.9105033484401</v>
      </c>
      <c r="M33" s="40">
        <v>-292.57381507381507</v>
      </c>
      <c r="N33" s="48">
        <v>-23.692037362891984</v>
      </c>
      <c r="P33" s="15">
        <v>1484.7959311216146</v>
      </c>
      <c r="Q33" s="15">
        <v>438.94275990675987</v>
      </c>
      <c r="R33" s="15">
        <v>631.30024838166275</v>
      </c>
      <c r="S33" s="27">
        <f t="shared" si="7"/>
        <v>2555.0389394100371</v>
      </c>
      <c r="T33" s="27"/>
      <c r="U33" s="174">
        <v>8.9</v>
      </c>
      <c r="V33" s="32">
        <f t="shared" si="8"/>
        <v>166.83100349681061</v>
      </c>
      <c r="W33" s="210">
        <f t="shared" si="9"/>
        <v>-0.14201219717140234</v>
      </c>
      <c r="X33" s="210">
        <f t="shared" si="10"/>
        <v>8.7579878028285982</v>
      </c>
      <c r="Y33" s="41">
        <f t="shared" si="11"/>
        <v>-81.160874179446452</v>
      </c>
      <c r="Z33" s="210">
        <f t="shared" si="12"/>
        <v>-0.48648556010752547</v>
      </c>
      <c r="AA33" s="210">
        <f t="shared" si="13"/>
        <v>8.4135144398924755</v>
      </c>
    </row>
    <row r="34" spans="1:27">
      <c r="A34" s="50">
        <v>82</v>
      </c>
      <c r="B34" s="213">
        <v>5</v>
      </c>
      <c r="C34" s="213">
        <v>5</v>
      </c>
      <c r="D34" s="23" t="s">
        <v>339</v>
      </c>
      <c r="E34" s="41">
        <v>9359</v>
      </c>
      <c r="F34" s="41">
        <v>321.89438752215426</v>
      </c>
      <c r="G34" s="41">
        <v>74.554685292032403</v>
      </c>
      <c r="H34" s="41">
        <v>16.220793333897301</v>
      </c>
      <c r="I34" s="41">
        <v>-90.469955240458646</v>
      </c>
      <c r="J34" s="41">
        <v>34.69705405746808</v>
      </c>
      <c r="K34" s="41">
        <v>207.48755337772505</v>
      </c>
      <c r="L34" s="41">
        <v>148.45104603604929</v>
      </c>
      <c r="M34" s="40">
        <v>-224.79645261245861</v>
      </c>
      <c r="N34" s="48">
        <v>488.03911178665027</v>
      </c>
      <c r="P34" s="15">
        <v>1904.2918099459926</v>
      </c>
      <c r="Q34" s="15">
        <v>268.72769804466287</v>
      </c>
      <c r="R34" s="15">
        <v>339.38401274606264</v>
      </c>
      <c r="S34" s="27">
        <f t="shared" si="7"/>
        <v>2512.4035207367178</v>
      </c>
      <c r="T34" s="27"/>
      <c r="U34" s="174">
        <v>8.1</v>
      </c>
      <c r="V34" s="32">
        <f t="shared" si="8"/>
        <v>235.09775431432007</v>
      </c>
      <c r="W34" s="210">
        <f t="shared" si="9"/>
        <v>2.075898654200472</v>
      </c>
      <c r="X34" s="210">
        <f t="shared" si="10"/>
        <v>10.175898654200472</v>
      </c>
      <c r="Y34" s="41">
        <f t="shared" si="11"/>
        <v>35.002577442939142</v>
      </c>
      <c r="Z34" s="210">
        <f t="shared" si="12"/>
        <v>0.14888520541179451</v>
      </c>
      <c r="AA34" s="210">
        <f t="shared" si="13"/>
        <v>8.2488852054117938</v>
      </c>
    </row>
    <row r="35" spans="1:27">
      <c r="A35" s="50">
        <v>86</v>
      </c>
      <c r="B35" s="213">
        <v>5</v>
      </c>
      <c r="C35" s="213">
        <v>5</v>
      </c>
      <c r="D35" s="23" t="s">
        <v>340</v>
      </c>
      <c r="E35" s="41">
        <v>8031</v>
      </c>
      <c r="F35" s="41">
        <v>328.34259979750072</v>
      </c>
      <c r="G35" s="41">
        <v>-50.226648528504299</v>
      </c>
      <c r="H35" s="41">
        <v>-48.755431266180359</v>
      </c>
      <c r="I35" s="41">
        <v>-90.469955240458646</v>
      </c>
      <c r="J35" s="41">
        <v>34.69705405746808</v>
      </c>
      <c r="K35" s="41">
        <v>337.32829825989103</v>
      </c>
      <c r="L35" s="41">
        <v>173.29073966606822</v>
      </c>
      <c r="M35" s="40">
        <v>-157.75146308056281</v>
      </c>
      <c r="N35" s="48">
        <v>526.45519368546297</v>
      </c>
      <c r="P35" s="15">
        <v>1917.4126755042562</v>
      </c>
      <c r="Q35" s="15">
        <v>123.43637454862406</v>
      </c>
      <c r="R35" s="15">
        <v>234.48330319875484</v>
      </c>
      <c r="S35" s="27">
        <f t="shared" si="7"/>
        <v>2275.3323532516351</v>
      </c>
      <c r="T35" s="27"/>
      <c r="U35" s="174">
        <v>8.9</v>
      </c>
      <c r="V35" s="32">
        <f t="shared" si="8"/>
        <v>215.43962646115236</v>
      </c>
      <c r="W35" s="210">
        <f t="shared" si="9"/>
        <v>2.4436321318092906</v>
      </c>
      <c r="X35" s="210">
        <f t="shared" si="10"/>
        <v>11.34363213180929</v>
      </c>
      <c r="Y35" s="41">
        <f t="shared" si="11"/>
        <v>-154.75498097767522</v>
      </c>
      <c r="Z35" s="210">
        <f t="shared" si="12"/>
        <v>-0.71832180328060646</v>
      </c>
      <c r="AA35" s="210">
        <f t="shared" si="13"/>
        <v>8.1816781967193943</v>
      </c>
    </row>
    <row r="36" spans="1:27">
      <c r="A36" s="50">
        <v>90</v>
      </c>
      <c r="B36" s="213">
        <v>12</v>
      </c>
      <c r="C36" s="213">
        <v>12</v>
      </c>
      <c r="D36" s="23" t="s">
        <v>341</v>
      </c>
      <c r="E36" s="41">
        <v>3061</v>
      </c>
      <c r="F36" s="41">
        <v>317.65911706217588</v>
      </c>
      <c r="G36" s="41">
        <v>-158.79075924783712</v>
      </c>
      <c r="H36" s="41">
        <v>-336.17832167574574</v>
      </c>
      <c r="I36" s="41">
        <v>-90.469955240458646</v>
      </c>
      <c r="J36" s="41">
        <v>34.69705405746808</v>
      </c>
      <c r="K36" s="41">
        <v>175.88259381740446</v>
      </c>
      <c r="L36" s="41">
        <v>229.99973757024111</v>
      </c>
      <c r="M36" s="40">
        <v>-140.02123489055865</v>
      </c>
      <c r="N36" s="48">
        <v>32.778231472930351</v>
      </c>
      <c r="P36" s="15">
        <v>1423.3301432943081</v>
      </c>
      <c r="Q36" s="15">
        <v>464.35644233910489</v>
      </c>
      <c r="R36" s="15">
        <v>502.75350676236513</v>
      </c>
      <c r="S36" s="27">
        <f t="shared" si="7"/>
        <v>2390.4400923957783</v>
      </c>
      <c r="T36" s="27"/>
      <c r="U36" s="174">
        <v>8.8000000000000007</v>
      </c>
      <c r="V36" s="32">
        <f t="shared" si="8"/>
        <v>161.74206173798953</v>
      </c>
      <c r="W36" s="210">
        <f t="shared" si="9"/>
        <v>0.20265743567698996</v>
      </c>
      <c r="X36" s="210">
        <f t="shared" si="10"/>
        <v>9.0026574356769906</v>
      </c>
      <c r="Y36" s="41">
        <f t="shared" si="11"/>
        <v>-550.74198210657335</v>
      </c>
      <c r="Z36" s="210">
        <f t="shared" si="12"/>
        <v>-3.4050634460115612</v>
      </c>
      <c r="AA36" s="210">
        <f t="shared" si="13"/>
        <v>5.3949365539884395</v>
      </c>
    </row>
    <row r="37" spans="1:27">
      <c r="A37" s="50">
        <v>91</v>
      </c>
      <c r="B37" s="213">
        <v>1</v>
      </c>
      <c r="C37" s="214">
        <v>31</v>
      </c>
      <c r="D37" s="23" t="s">
        <v>342</v>
      </c>
      <c r="E37" s="41">
        <v>664028</v>
      </c>
      <c r="F37" s="41">
        <v>356.73162542483283</v>
      </c>
      <c r="G37" s="41">
        <v>82.811640290674902</v>
      </c>
      <c r="H37" s="41">
        <v>-42.341254153361653</v>
      </c>
      <c r="I37" s="41">
        <v>-90.469955240458646</v>
      </c>
      <c r="J37" s="41">
        <v>34.69705405746808</v>
      </c>
      <c r="K37" s="41">
        <v>-87.609077489293469</v>
      </c>
      <c r="L37" s="41">
        <v>134.24752102065841</v>
      </c>
      <c r="M37" s="40">
        <v>55.956958140319387</v>
      </c>
      <c r="N37" s="48">
        <v>444.02451207108089</v>
      </c>
      <c r="P37" s="15">
        <v>1520.0993362017182</v>
      </c>
      <c r="Q37" s="15">
        <v>662.07690286554168</v>
      </c>
      <c r="R37" s="15">
        <v>548.92334816448454</v>
      </c>
      <c r="S37" s="27">
        <f t="shared" si="7"/>
        <v>2731.0995872317444</v>
      </c>
      <c r="T37" s="27"/>
      <c r="U37" s="174">
        <v>5.3</v>
      </c>
      <c r="V37" s="32">
        <f t="shared" si="8"/>
        <v>286.81119550975814</v>
      </c>
      <c r="W37" s="210">
        <f t="shared" si="9"/>
        <v>1.5481421890868061</v>
      </c>
      <c r="X37" s="210">
        <f t="shared" si="10"/>
        <v>6.8481421890868059</v>
      </c>
      <c r="Y37" s="41">
        <f t="shared" si="11"/>
        <v>-15.302515045677318</v>
      </c>
      <c r="Z37" s="210">
        <f t="shared" si="12"/>
        <v>-5.3353966948464823E-2</v>
      </c>
      <c r="AA37" s="210">
        <f t="shared" si="13"/>
        <v>5.246646033051535</v>
      </c>
    </row>
    <row r="38" spans="1:27">
      <c r="A38" s="50">
        <v>92</v>
      </c>
      <c r="B38" s="213">
        <v>1</v>
      </c>
      <c r="C38" s="214">
        <v>35</v>
      </c>
      <c r="D38" s="23" t="s">
        <v>343</v>
      </c>
      <c r="E38" s="41">
        <v>242819</v>
      </c>
      <c r="F38" s="41">
        <v>703.20159374526747</v>
      </c>
      <c r="G38" s="41">
        <v>-109.11822204830126</v>
      </c>
      <c r="H38" s="41">
        <v>0.49168642481863489</v>
      </c>
      <c r="I38" s="41">
        <v>-90.469955240458646</v>
      </c>
      <c r="J38" s="41">
        <v>34.69705405746808</v>
      </c>
      <c r="K38" s="41">
        <v>-17.847818755232034</v>
      </c>
      <c r="L38" s="41">
        <v>124.7772105876971</v>
      </c>
      <c r="M38" s="40">
        <v>81.879325752927073</v>
      </c>
      <c r="N38" s="48">
        <v>727.61087454442747</v>
      </c>
      <c r="P38" s="15">
        <v>1595.3689261532584</v>
      </c>
      <c r="Q38" s="15">
        <v>304.56040752988849</v>
      </c>
      <c r="R38" s="15">
        <v>481.44428665358168</v>
      </c>
      <c r="S38" s="27">
        <f t="shared" si="7"/>
        <v>2381.3736203367289</v>
      </c>
      <c r="T38" s="27"/>
      <c r="U38" s="174">
        <v>6.4</v>
      </c>
      <c r="V38" s="32">
        <f t="shared" si="8"/>
        <v>249.27639471144661</v>
      </c>
      <c r="W38" s="210">
        <f t="shared" si="9"/>
        <v>2.9188920009320722</v>
      </c>
      <c r="X38" s="210">
        <f t="shared" si="10"/>
        <v>9.3188920009320722</v>
      </c>
      <c r="Y38" s="41">
        <f t="shared" si="11"/>
        <v>-164.39943680647318</v>
      </c>
      <c r="Z38" s="210">
        <f t="shared" si="12"/>
        <v>-0.65950663718791369</v>
      </c>
      <c r="AA38" s="210">
        <f t="shared" si="13"/>
        <v>5.7404933628120869</v>
      </c>
    </row>
    <row r="39" spans="1:27">
      <c r="A39" s="50">
        <v>97</v>
      </c>
      <c r="B39" s="213">
        <v>10</v>
      </c>
      <c r="C39" s="213">
        <v>10</v>
      </c>
      <c r="D39" s="23" t="s">
        <v>344</v>
      </c>
      <c r="E39" s="41">
        <v>2091</v>
      </c>
      <c r="F39" s="41">
        <v>125.59841830967531</v>
      </c>
      <c r="G39" s="41">
        <v>-194.04742170049079</v>
      </c>
      <c r="H39" s="41">
        <v>82.32558365678932</v>
      </c>
      <c r="I39" s="41">
        <v>-90.469955240458646</v>
      </c>
      <c r="J39" s="41">
        <v>34.69705405746808</v>
      </c>
      <c r="K39" s="41">
        <v>141.11820156710343</v>
      </c>
      <c r="L39" s="41">
        <v>214.57817084859673</v>
      </c>
      <c r="M39" s="40">
        <v>-288.4772835963654</v>
      </c>
      <c r="N39" s="48">
        <v>25.322767922559098</v>
      </c>
      <c r="P39" s="15">
        <v>1353.6445645965425</v>
      </c>
      <c r="Q39" s="15">
        <v>326.94349019607836</v>
      </c>
      <c r="R39" s="15">
        <v>778.40327320114773</v>
      </c>
      <c r="S39" s="27">
        <f t="shared" si="7"/>
        <v>2458.9913279937687</v>
      </c>
      <c r="T39" s="27"/>
      <c r="U39" s="174">
        <v>7.4000000000000012</v>
      </c>
      <c r="V39" s="32">
        <f t="shared" si="8"/>
        <v>182.9249411616949</v>
      </c>
      <c r="W39" s="210">
        <f t="shared" si="9"/>
        <v>0.13843256016234146</v>
      </c>
      <c r="X39" s="210">
        <f t="shared" si="10"/>
        <v>7.5384325601623425</v>
      </c>
      <c r="Y39" s="41">
        <f t="shared" si="11"/>
        <v>-167.49473922669202</v>
      </c>
      <c r="Z39" s="210">
        <f t="shared" si="12"/>
        <v>-0.91564735876359538</v>
      </c>
      <c r="AA39" s="210">
        <f t="shared" si="13"/>
        <v>6.4843526412364056</v>
      </c>
    </row>
    <row r="40" spans="1:27">
      <c r="A40" s="50">
        <v>98</v>
      </c>
      <c r="B40" s="213">
        <v>7</v>
      </c>
      <c r="C40" s="213">
        <v>7</v>
      </c>
      <c r="D40" s="23" t="s">
        <v>345</v>
      </c>
      <c r="E40" s="41">
        <v>22943</v>
      </c>
      <c r="F40" s="41">
        <v>329.18799949671717</v>
      </c>
      <c r="G40" s="41">
        <v>195.80163377299422</v>
      </c>
      <c r="H40" s="41">
        <v>117.44495849880126</v>
      </c>
      <c r="I40" s="41">
        <v>-90.469955240458646</v>
      </c>
      <c r="J40" s="41">
        <v>34.69705405746808</v>
      </c>
      <c r="K40" s="41">
        <v>255.15150126498514</v>
      </c>
      <c r="L40" s="41">
        <v>148.94998075563538</v>
      </c>
      <c r="M40" s="40">
        <v>-238.05827485507561</v>
      </c>
      <c r="N40" s="48">
        <v>752.70489777130808</v>
      </c>
      <c r="P40" s="15">
        <v>1851.0641799406137</v>
      </c>
      <c r="Q40" s="15">
        <v>112.25866451641022</v>
      </c>
      <c r="R40" s="15">
        <v>306.45075741433988</v>
      </c>
      <c r="S40" s="27">
        <f t="shared" si="7"/>
        <v>2269.7736018713636</v>
      </c>
      <c r="T40" s="27"/>
      <c r="U40" s="174">
        <v>8.3000000000000007</v>
      </c>
      <c r="V40" s="32">
        <f t="shared" si="8"/>
        <v>223.01978071573657</v>
      </c>
      <c r="W40" s="210">
        <f t="shared" si="9"/>
        <v>3.3750589089257241</v>
      </c>
      <c r="X40" s="210">
        <f t="shared" si="10"/>
        <v>11.675058908925724</v>
      </c>
      <c r="Y40" s="41">
        <f t="shared" si="11"/>
        <v>257.47369108880491</v>
      </c>
      <c r="Z40" s="210">
        <f t="shared" si="12"/>
        <v>1.154488136713683</v>
      </c>
      <c r="AA40" s="210">
        <f t="shared" si="13"/>
        <v>9.4544881367136835</v>
      </c>
    </row>
    <row r="41" spans="1:27">
      <c r="A41" s="50">
        <v>102</v>
      </c>
      <c r="B41" s="213">
        <v>4</v>
      </c>
      <c r="C41" s="213">
        <v>4</v>
      </c>
      <c r="D41" s="23" t="s">
        <v>346</v>
      </c>
      <c r="E41" s="41">
        <v>9745</v>
      </c>
      <c r="F41" s="41">
        <v>120.235510738538</v>
      </c>
      <c r="G41" s="41">
        <v>31.704250382069525</v>
      </c>
      <c r="H41" s="41">
        <v>0.49168642481863495</v>
      </c>
      <c r="I41" s="41">
        <v>-90.469955240458646</v>
      </c>
      <c r="J41" s="41">
        <v>34.69705405746808</v>
      </c>
      <c r="K41" s="41">
        <v>400.41323715439967</v>
      </c>
      <c r="L41" s="41">
        <v>219.65689204010076</v>
      </c>
      <c r="M41" s="40">
        <v>109.09451000513084</v>
      </c>
      <c r="N41" s="48">
        <v>825.82318558230793</v>
      </c>
      <c r="P41" s="15">
        <v>1686.7141194604321</v>
      </c>
      <c r="Q41" s="15">
        <v>195.59577834787075</v>
      </c>
      <c r="R41" s="15">
        <v>292.55313471495953</v>
      </c>
      <c r="S41" s="27">
        <f t="shared" si="7"/>
        <v>2174.8630325232625</v>
      </c>
      <c r="T41" s="27"/>
      <c r="U41" s="174">
        <v>9</v>
      </c>
      <c r="V41" s="32">
        <f t="shared" si="8"/>
        <v>187.41267994004801</v>
      </c>
      <c r="W41" s="210">
        <f t="shared" si="9"/>
        <v>4.4064424341324342</v>
      </c>
      <c r="X41" s="210">
        <f t="shared" si="10"/>
        <v>13.406442434132433</v>
      </c>
      <c r="Y41" s="41">
        <f t="shared" si="11"/>
        <v>-23.57696437610241</v>
      </c>
      <c r="Z41" s="210">
        <f t="shared" si="12"/>
        <v>-0.12580239706109808</v>
      </c>
      <c r="AA41" s="210">
        <f t="shared" si="13"/>
        <v>8.8741976029389011</v>
      </c>
    </row>
    <row r="42" spans="1:27">
      <c r="A42" s="50">
        <v>103</v>
      </c>
      <c r="B42" s="213">
        <v>5</v>
      </c>
      <c r="C42" s="213">
        <v>5</v>
      </c>
      <c r="D42" s="23" t="s">
        <v>347</v>
      </c>
      <c r="E42" s="41">
        <v>2161</v>
      </c>
      <c r="F42" s="41">
        <v>82.023902248921644</v>
      </c>
      <c r="G42" s="41">
        <v>65.621351551281919</v>
      </c>
      <c r="H42" s="41">
        <v>18.549909923366375</v>
      </c>
      <c r="I42" s="41">
        <v>-90.469955240458646</v>
      </c>
      <c r="J42" s="41">
        <v>34.69705405746808</v>
      </c>
      <c r="K42" s="41">
        <v>520.62995190284403</v>
      </c>
      <c r="L42" s="41">
        <v>226.23153824769562</v>
      </c>
      <c r="M42" s="40">
        <v>-267.9333641832485</v>
      </c>
      <c r="N42" s="48">
        <v>589.35038852811158</v>
      </c>
      <c r="P42" s="15">
        <v>1727.9136051770761</v>
      </c>
      <c r="Q42" s="15">
        <v>144.84601850994909</v>
      </c>
      <c r="R42" s="15">
        <v>346.29442295437292</v>
      </c>
      <c r="S42" s="27">
        <f t="shared" si="7"/>
        <v>2219.0540466413981</v>
      </c>
      <c r="T42" s="27"/>
      <c r="U42" s="174">
        <v>9.3000000000000007</v>
      </c>
      <c r="V42" s="32">
        <f t="shared" si="8"/>
        <v>185.79716184699743</v>
      </c>
      <c r="W42" s="210">
        <f t="shared" si="9"/>
        <v>3.1720096403487434</v>
      </c>
      <c r="X42" s="210">
        <f t="shared" si="10"/>
        <v>12.472009640348745</v>
      </c>
      <c r="Y42" s="41">
        <f t="shared" si="11"/>
        <v>28.398360291657724</v>
      </c>
      <c r="Z42" s="210">
        <f t="shared" si="12"/>
        <v>0.15284603924705567</v>
      </c>
      <c r="AA42" s="210">
        <f t="shared" si="13"/>
        <v>9.4528460392470564</v>
      </c>
    </row>
    <row r="43" spans="1:27">
      <c r="A43" s="50">
        <v>105</v>
      </c>
      <c r="B43" s="213">
        <v>18</v>
      </c>
      <c r="C43" s="213">
        <v>18</v>
      </c>
      <c r="D43" s="23" t="s">
        <v>348</v>
      </c>
      <c r="E43" s="41">
        <v>2094</v>
      </c>
      <c r="F43" s="41">
        <v>516.1131286372879</v>
      </c>
      <c r="G43" s="41">
        <v>198.73956624107552</v>
      </c>
      <c r="H43" s="41">
        <v>174.26936651177977</v>
      </c>
      <c r="I43" s="41">
        <v>-90.469955240458646</v>
      </c>
      <c r="J43" s="41">
        <v>34.69705405746808</v>
      </c>
      <c r="K43" s="41">
        <v>437.49379035364342</v>
      </c>
      <c r="L43" s="41">
        <v>238.97982716703274</v>
      </c>
      <c r="M43" s="40">
        <v>-236.22779369627509</v>
      </c>
      <c r="N43" s="48">
        <v>1273.5949840517949</v>
      </c>
      <c r="P43" s="15">
        <v>1417.3263098564576</v>
      </c>
      <c r="Q43" s="15">
        <v>262.44698567335246</v>
      </c>
      <c r="R43" s="15">
        <v>841.77923331652323</v>
      </c>
      <c r="S43" s="27">
        <f t="shared" si="7"/>
        <v>2521.5525288463332</v>
      </c>
      <c r="T43" s="27"/>
      <c r="U43" s="174">
        <v>9</v>
      </c>
      <c r="V43" s="32">
        <f t="shared" si="8"/>
        <v>157.48070109516195</v>
      </c>
      <c r="W43" s="210">
        <f t="shared" si="9"/>
        <v>8.0873083190186641</v>
      </c>
      <c r="X43" s="210">
        <f t="shared" si="10"/>
        <v>17.087308319018664</v>
      </c>
      <c r="Y43" s="41">
        <f t="shared" si="11"/>
        <v>317.23603156986474</v>
      </c>
      <c r="Z43" s="210">
        <f t="shared" si="12"/>
        <v>2.0144438611443971</v>
      </c>
      <c r="AA43" s="210">
        <f t="shared" si="13"/>
        <v>11.014443861144397</v>
      </c>
    </row>
    <row r="44" spans="1:27">
      <c r="A44" s="50">
        <v>106</v>
      </c>
      <c r="B44" s="213">
        <v>1</v>
      </c>
      <c r="C44" s="214">
        <v>33</v>
      </c>
      <c r="D44" s="23" t="s">
        <v>349</v>
      </c>
      <c r="E44" s="41">
        <v>46797</v>
      </c>
      <c r="F44" s="41">
        <v>222.19608381475436</v>
      </c>
      <c r="G44" s="41">
        <v>-28.902452647439542</v>
      </c>
      <c r="H44" s="41">
        <v>15.351768596337688</v>
      </c>
      <c r="I44" s="41">
        <v>-90.469955240458646</v>
      </c>
      <c r="J44" s="41">
        <v>34.69705405746808</v>
      </c>
      <c r="K44" s="41">
        <v>-6.9112730810333352</v>
      </c>
      <c r="L44" s="41">
        <v>141.27177720487023</v>
      </c>
      <c r="M44" s="40">
        <v>-41.6068337713956</v>
      </c>
      <c r="N44" s="48">
        <v>245.62616895334429</v>
      </c>
      <c r="P44" s="15">
        <v>1894.6023129985206</v>
      </c>
      <c r="Q44" s="15">
        <v>206.2575589033485</v>
      </c>
      <c r="R44" s="15">
        <v>362.26572780362841</v>
      </c>
      <c r="S44" s="27">
        <f t="shared" si="7"/>
        <v>2463.1255997054977</v>
      </c>
      <c r="T44" s="27"/>
      <c r="U44" s="174">
        <v>7.6</v>
      </c>
      <c r="V44" s="32">
        <f t="shared" si="8"/>
        <v>249.28977802612113</v>
      </c>
      <c r="W44" s="210">
        <f t="shared" si="9"/>
        <v>0.98530381349052765</v>
      </c>
      <c r="X44" s="210">
        <f t="shared" si="10"/>
        <v>8.585303813490528</v>
      </c>
      <c r="Y44" s="41">
        <f t="shared" si="11"/>
        <v>-69.32358523409242</v>
      </c>
      <c r="Z44" s="210">
        <f t="shared" si="12"/>
        <v>-0.27808434739281024</v>
      </c>
      <c r="AA44" s="210">
        <f t="shared" si="13"/>
        <v>7.3219156526071894</v>
      </c>
    </row>
    <row r="45" spans="1:27">
      <c r="A45" s="50">
        <v>108</v>
      </c>
      <c r="B45" s="213">
        <v>6</v>
      </c>
      <c r="C45" s="213">
        <v>6</v>
      </c>
      <c r="D45" s="23" t="s">
        <v>350</v>
      </c>
      <c r="E45" s="41">
        <v>10257</v>
      </c>
      <c r="F45" s="41">
        <v>315.54881372826526</v>
      </c>
      <c r="G45" s="41">
        <v>85.144259155294748</v>
      </c>
      <c r="H45" s="41">
        <v>5.3836584922141633</v>
      </c>
      <c r="I45" s="41">
        <v>-90.469955240458646</v>
      </c>
      <c r="J45" s="41">
        <v>34.69705405746808</v>
      </c>
      <c r="K45" s="41">
        <v>390.92396641095712</v>
      </c>
      <c r="L45" s="41">
        <v>167.06204503589714</v>
      </c>
      <c r="M45" s="40">
        <v>-123.44632933606317</v>
      </c>
      <c r="N45" s="48">
        <v>784.84351232381562</v>
      </c>
      <c r="P45" s="15">
        <v>1899.5399661435265</v>
      </c>
      <c r="Q45" s="15">
        <v>149.08590250560596</v>
      </c>
      <c r="R45" s="15">
        <v>256.45174547258648</v>
      </c>
      <c r="S45" s="27">
        <f t="shared" si="7"/>
        <v>2305.0776141217189</v>
      </c>
      <c r="T45" s="27"/>
      <c r="U45" s="174">
        <v>9.4</v>
      </c>
      <c r="V45" s="32">
        <f t="shared" si="8"/>
        <v>202.0787198025028</v>
      </c>
      <c r="W45" s="210">
        <f t="shared" si="9"/>
        <v>3.8838503781638423</v>
      </c>
      <c r="X45" s="210">
        <f t="shared" si="10"/>
        <v>13.283850378163843</v>
      </c>
      <c r="Y45" s="41">
        <f t="shared" si="11"/>
        <v>34.755016464518349</v>
      </c>
      <c r="Z45" s="210">
        <f t="shared" si="12"/>
        <v>0.17198751307651494</v>
      </c>
      <c r="AA45" s="210">
        <f t="shared" si="13"/>
        <v>9.5719875130765146</v>
      </c>
    </row>
    <row r="46" spans="1:27">
      <c r="A46" s="50">
        <v>109</v>
      </c>
      <c r="B46" s="213">
        <v>5</v>
      </c>
      <c r="C46" s="213">
        <v>5</v>
      </c>
      <c r="D46" s="23" t="s">
        <v>351</v>
      </c>
      <c r="E46" s="41">
        <v>68043</v>
      </c>
      <c r="F46" s="41">
        <v>148.80324077789106</v>
      </c>
      <c r="G46" s="41">
        <v>11.683036545859162</v>
      </c>
      <c r="H46" s="41">
        <v>32.121540113102775</v>
      </c>
      <c r="I46" s="41">
        <v>-90.469955240458646</v>
      </c>
      <c r="J46" s="41">
        <v>34.69705405746808</v>
      </c>
      <c r="K46" s="41">
        <v>117.60192643007815</v>
      </c>
      <c r="L46" s="41">
        <v>152.88893496056767</v>
      </c>
      <c r="M46" s="40">
        <v>-201.83811707302735</v>
      </c>
      <c r="N46" s="48">
        <v>205.48766059172195</v>
      </c>
      <c r="P46" s="15">
        <v>1897.5125743792469</v>
      </c>
      <c r="Q46" s="15">
        <v>264.14812686095559</v>
      </c>
      <c r="R46" s="15">
        <v>449.55476215245653</v>
      </c>
      <c r="S46" s="27">
        <f t="shared" si="7"/>
        <v>2611.2154633926589</v>
      </c>
      <c r="T46" s="27"/>
      <c r="U46" s="174">
        <v>8.4</v>
      </c>
      <c r="V46" s="32">
        <f t="shared" si="8"/>
        <v>225.89435409276749</v>
      </c>
      <c r="W46" s="210">
        <f t="shared" si="9"/>
        <v>0.90966266694445508</v>
      </c>
      <c r="X46" s="210">
        <f t="shared" si="10"/>
        <v>9.3096626669444547</v>
      </c>
      <c r="Y46" s="41">
        <f t="shared" si="11"/>
        <v>-11.968324524028631</v>
      </c>
      <c r="Z46" s="210">
        <f t="shared" si="12"/>
        <v>-5.2981955091775459E-2</v>
      </c>
      <c r="AA46" s="210">
        <f t="shared" si="13"/>
        <v>8.347018044908225</v>
      </c>
    </row>
    <row r="47" spans="1:27">
      <c r="A47" s="50">
        <v>111</v>
      </c>
      <c r="B47" s="213">
        <v>7</v>
      </c>
      <c r="C47" s="213">
        <v>7</v>
      </c>
      <c r="D47" s="23" t="s">
        <v>352</v>
      </c>
      <c r="E47" s="41">
        <v>18131</v>
      </c>
      <c r="F47" s="41">
        <v>-144.92118304546139</v>
      </c>
      <c r="G47" s="41">
        <v>180.94416880022385</v>
      </c>
      <c r="H47" s="41">
        <v>195.33262520264856</v>
      </c>
      <c r="I47" s="41">
        <v>-90.469955240458646</v>
      </c>
      <c r="J47" s="41">
        <v>34.69705405746808</v>
      </c>
      <c r="K47" s="41">
        <v>311.10706679962772</v>
      </c>
      <c r="L47" s="41">
        <v>169.48302645335775</v>
      </c>
      <c r="M47" s="40">
        <v>-148.1557001820087</v>
      </c>
      <c r="N47" s="48">
        <v>508.01710286563838</v>
      </c>
      <c r="P47" s="15">
        <v>1636.2540410728282</v>
      </c>
      <c r="Q47" s="15">
        <v>222.56150868677955</v>
      </c>
      <c r="R47" s="15">
        <v>478.57854325188907</v>
      </c>
      <c r="S47" s="27">
        <f t="shared" si="7"/>
        <v>2337.3940930114968</v>
      </c>
      <c r="T47" s="27"/>
      <c r="U47" s="174">
        <v>8.1999999999999993</v>
      </c>
      <c r="V47" s="32">
        <f t="shared" si="8"/>
        <v>199.54317574058882</v>
      </c>
      <c r="W47" s="210">
        <f t="shared" si="9"/>
        <v>2.5459006602464496</v>
      </c>
      <c r="X47" s="210">
        <f t="shared" si="10"/>
        <v>10.745900660246448</v>
      </c>
      <c r="Y47" s="41">
        <f t="shared" si="11"/>
        <v>320.5038928198818</v>
      </c>
      <c r="Z47" s="210">
        <f t="shared" si="12"/>
        <v>1.6061881927575663</v>
      </c>
      <c r="AA47" s="210">
        <f t="shared" si="13"/>
        <v>9.8061881927575651</v>
      </c>
    </row>
    <row r="48" spans="1:27">
      <c r="A48" s="50">
        <v>139</v>
      </c>
      <c r="B48" s="213">
        <v>17</v>
      </c>
      <c r="C48" s="213">
        <v>17</v>
      </c>
      <c r="D48" s="23" t="s">
        <v>353</v>
      </c>
      <c r="E48" s="41">
        <v>9853</v>
      </c>
      <c r="F48" s="41">
        <v>885.89006693382976</v>
      </c>
      <c r="G48" s="41">
        <v>-92.499370058259842</v>
      </c>
      <c r="H48" s="41">
        <v>-111.61008440446331</v>
      </c>
      <c r="I48" s="41">
        <v>-90.469955240458646</v>
      </c>
      <c r="J48" s="41">
        <v>34.69705405746808</v>
      </c>
      <c r="K48" s="41">
        <v>549.20096204746346</v>
      </c>
      <c r="L48" s="41">
        <v>147.08178768722453</v>
      </c>
      <c r="M48" s="40">
        <v>-6.6176798944483917</v>
      </c>
      <c r="N48" s="48">
        <v>1315.6727811485966</v>
      </c>
      <c r="P48" s="15">
        <v>1618.4526679727667</v>
      </c>
      <c r="Q48" s="15">
        <v>116.3140300416117</v>
      </c>
      <c r="R48" s="15">
        <v>511.88546042817416</v>
      </c>
      <c r="S48" s="27">
        <f t="shared" si="7"/>
        <v>2246.6521584425527</v>
      </c>
      <c r="T48" s="27"/>
      <c r="U48" s="174">
        <v>8.9</v>
      </c>
      <c r="V48" s="32">
        <f t="shared" si="8"/>
        <v>181.84861437896254</v>
      </c>
      <c r="W48" s="210">
        <f t="shared" si="9"/>
        <v>7.234989310431625</v>
      </c>
      <c r="X48" s="210">
        <f t="shared" si="10"/>
        <v>16.134989310431624</v>
      </c>
      <c r="Y48" s="41">
        <f t="shared" si="11"/>
        <v>-259.88235564571369</v>
      </c>
      <c r="Z48" s="210">
        <f t="shared" si="12"/>
        <v>-1.4291137523002133</v>
      </c>
      <c r="AA48" s="210">
        <f t="shared" si="13"/>
        <v>7.470886247699787</v>
      </c>
    </row>
    <row r="49" spans="1:27">
      <c r="A49" s="50">
        <v>140</v>
      </c>
      <c r="B49" s="213">
        <v>11</v>
      </c>
      <c r="C49" s="213">
        <v>11</v>
      </c>
      <c r="D49" s="23" t="s">
        <v>354</v>
      </c>
      <c r="E49" s="41">
        <v>20801</v>
      </c>
      <c r="F49" s="41">
        <v>204.29333567363832</v>
      </c>
      <c r="G49" s="41">
        <v>273.30728338041155</v>
      </c>
      <c r="H49" s="41">
        <v>142.28097193827196</v>
      </c>
      <c r="I49" s="41">
        <v>-90.469955240458646</v>
      </c>
      <c r="J49" s="41">
        <v>34.69705405746808</v>
      </c>
      <c r="K49" s="41">
        <v>355.12682595155849</v>
      </c>
      <c r="L49" s="41">
        <v>176.88652771810928</v>
      </c>
      <c r="M49" s="40">
        <v>-67.815297341473965</v>
      </c>
      <c r="N49" s="48">
        <v>1028.3067461577659</v>
      </c>
      <c r="P49" s="15">
        <v>1502.5068475437727</v>
      </c>
      <c r="Q49" s="15">
        <v>240.17105725686267</v>
      </c>
      <c r="R49" s="15">
        <v>297.49250948012497</v>
      </c>
      <c r="S49" s="27">
        <f t="shared" si="7"/>
        <v>2040.1704142807603</v>
      </c>
      <c r="T49" s="27"/>
      <c r="U49" s="174">
        <v>7.9</v>
      </c>
      <c r="V49" s="32">
        <f t="shared" si="8"/>
        <v>190.19074019541426</v>
      </c>
      <c r="W49" s="210">
        <f t="shared" si="9"/>
        <v>5.4067129929733548</v>
      </c>
      <c r="X49" s="210">
        <f t="shared" si="10"/>
        <v>13.306712992973356</v>
      </c>
      <c r="Y49" s="41">
        <f t="shared" si="11"/>
        <v>359.81535413569293</v>
      </c>
      <c r="Z49" s="210">
        <f t="shared" si="12"/>
        <v>1.8918657857159364</v>
      </c>
      <c r="AA49" s="210">
        <f t="shared" si="13"/>
        <v>9.7918657857159364</v>
      </c>
    </row>
    <row r="50" spans="1:27">
      <c r="A50" s="50">
        <v>142</v>
      </c>
      <c r="B50" s="213">
        <v>7</v>
      </c>
      <c r="C50" s="213">
        <v>7</v>
      </c>
      <c r="D50" s="23" t="s">
        <v>355</v>
      </c>
      <c r="E50" s="41">
        <v>6504</v>
      </c>
      <c r="F50" s="41">
        <v>124.70718692865127</v>
      </c>
      <c r="G50" s="41">
        <v>46.35443125135982</v>
      </c>
      <c r="H50" s="41">
        <v>40.754106579149898</v>
      </c>
      <c r="I50" s="41">
        <v>-90.469955240458646</v>
      </c>
      <c r="J50" s="41">
        <v>34.69705405746808</v>
      </c>
      <c r="K50" s="41">
        <v>387.41285237257432</v>
      </c>
      <c r="L50" s="41">
        <v>179.73005840108161</v>
      </c>
      <c r="M50" s="40">
        <v>-102.33840713407135</v>
      </c>
      <c r="N50" s="48">
        <v>620.84732723599609</v>
      </c>
      <c r="P50" s="15">
        <v>1634.5804179729055</v>
      </c>
      <c r="Q50" s="15">
        <v>134.00249200492007</v>
      </c>
      <c r="R50" s="15">
        <v>538.52207413031977</v>
      </c>
      <c r="S50" s="27">
        <f t="shared" si="7"/>
        <v>2307.1049841081453</v>
      </c>
      <c r="T50" s="27"/>
      <c r="U50" s="174">
        <v>8.6</v>
      </c>
      <c r="V50" s="32">
        <f t="shared" si="8"/>
        <v>190.06749046196578</v>
      </c>
      <c r="W50" s="210">
        <f t="shared" si="9"/>
        <v>3.2664572238366731</v>
      </c>
      <c r="X50" s="210">
        <f t="shared" si="10"/>
        <v>11.866457223836672</v>
      </c>
      <c r="Y50" s="41">
        <f t="shared" si="11"/>
        <v>31.335636647519152</v>
      </c>
      <c r="Z50" s="210">
        <f t="shared" si="12"/>
        <v>0.16486584092501447</v>
      </c>
      <c r="AA50" s="210">
        <f t="shared" si="13"/>
        <v>8.7648658409250135</v>
      </c>
    </row>
    <row r="51" spans="1:27">
      <c r="A51" s="50">
        <v>143</v>
      </c>
      <c r="B51" s="213">
        <v>6</v>
      </c>
      <c r="C51" s="213">
        <v>6</v>
      </c>
      <c r="D51" s="23" t="s">
        <v>356</v>
      </c>
      <c r="E51" s="41">
        <v>6804</v>
      </c>
      <c r="F51" s="41">
        <v>90.380604535580773</v>
      </c>
      <c r="G51" s="41">
        <v>-83.797977053148344</v>
      </c>
      <c r="H51" s="41">
        <v>0.49168642481863489</v>
      </c>
      <c r="I51" s="41">
        <v>-90.469955240458646</v>
      </c>
      <c r="J51" s="41">
        <v>34.69705405746808</v>
      </c>
      <c r="K51" s="41">
        <v>417.67509342822706</v>
      </c>
      <c r="L51" s="41">
        <v>199.00355881750713</v>
      </c>
      <c r="M51" s="40">
        <v>-138.66813639035863</v>
      </c>
      <c r="N51" s="48">
        <v>429.31192859987715</v>
      </c>
      <c r="P51" s="15">
        <v>1707.2249196871715</v>
      </c>
      <c r="Q51" s="15">
        <v>252.2182454438566</v>
      </c>
      <c r="R51" s="15">
        <v>448.5720628121457</v>
      </c>
      <c r="S51" s="27">
        <f t="shared" si="7"/>
        <v>2408.0152279431736</v>
      </c>
      <c r="T51" s="27"/>
      <c r="U51" s="174">
        <v>9.4</v>
      </c>
      <c r="V51" s="32">
        <f t="shared" si="8"/>
        <v>181.61967230714589</v>
      </c>
      <c r="W51" s="210">
        <f t="shared" si="9"/>
        <v>2.3637964056770611</v>
      </c>
      <c r="X51" s="210">
        <f t="shared" si="10"/>
        <v>11.763796405677061</v>
      </c>
      <c r="Y51" s="41">
        <f t="shared" si="11"/>
        <v>-139.07919181132027</v>
      </c>
      <c r="Z51" s="210">
        <f t="shared" si="12"/>
        <v>-0.76577162619320593</v>
      </c>
      <c r="AA51" s="210">
        <f t="shared" si="13"/>
        <v>8.6342283738067938</v>
      </c>
    </row>
    <row r="52" spans="1:27">
      <c r="A52" s="50">
        <v>145</v>
      </c>
      <c r="B52" s="213">
        <v>14</v>
      </c>
      <c r="C52" s="213">
        <v>14</v>
      </c>
      <c r="D52" s="23" t="s">
        <v>357</v>
      </c>
      <c r="E52" s="41">
        <v>12369</v>
      </c>
      <c r="F52" s="41">
        <v>539.27602793425979</v>
      </c>
      <c r="G52" s="41">
        <v>74.151466043245762</v>
      </c>
      <c r="H52" s="41">
        <v>-23.289775219198859</v>
      </c>
      <c r="I52" s="41">
        <v>-90.469955240458646</v>
      </c>
      <c r="J52" s="41">
        <v>34.69705405746808</v>
      </c>
      <c r="K52" s="41">
        <v>447.06775337144757</v>
      </c>
      <c r="L52" s="41">
        <v>176.15594746330413</v>
      </c>
      <c r="M52" s="40">
        <v>-46.10841620179481</v>
      </c>
      <c r="N52" s="48">
        <v>1111.4801022285139</v>
      </c>
      <c r="P52" s="15">
        <v>1652.6070761039921</v>
      </c>
      <c r="Q52" s="15">
        <v>112.47525733689061</v>
      </c>
      <c r="R52" s="15">
        <v>265.33563404819142</v>
      </c>
      <c r="S52" s="27">
        <f t="shared" si="7"/>
        <v>2030.417967489074</v>
      </c>
      <c r="T52" s="27"/>
      <c r="U52" s="174">
        <v>8.4</v>
      </c>
      <c r="V52" s="32">
        <f t="shared" si="8"/>
        <v>196.73893763142763</v>
      </c>
      <c r="W52" s="210">
        <f t="shared" si="9"/>
        <v>5.6495176583232851</v>
      </c>
      <c r="X52" s="210">
        <f t="shared" si="10"/>
        <v>14.049517658323285</v>
      </c>
      <c r="Y52" s="41">
        <f t="shared" si="11"/>
        <v>-4.9112103589436629</v>
      </c>
      <c r="Z52" s="210">
        <f t="shared" si="12"/>
        <v>-2.4963082641751198E-2</v>
      </c>
      <c r="AA52" s="210">
        <f t="shared" si="13"/>
        <v>8.3750369173582495</v>
      </c>
    </row>
    <row r="53" spans="1:27">
      <c r="A53" s="50">
        <v>146</v>
      </c>
      <c r="B53" s="213">
        <v>12</v>
      </c>
      <c r="C53" s="213">
        <v>12</v>
      </c>
      <c r="D53" s="23" t="s">
        <v>358</v>
      </c>
      <c r="E53" s="41">
        <v>4492</v>
      </c>
      <c r="F53" s="41">
        <v>412.20835854591201</v>
      </c>
      <c r="G53" s="41">
        <v>67.62298609879636</v>
      </c>
      <c r="H53" s="41">
        <v>-1.0885851947238585</v>
      </c>
      <c r="I53" s="41">
        <v>-90.469955240458646</v>
      </c>
      <c r="J53" s="41">
        <v>34.69705405746808</v>
      </c>
      <c r="K53" s="41">
        <v>254.28887969963537</v>
      </c>
      <c r="L53" s="41">
        <v>228.61949726077012</v>
      </c>
      <c r="M53" s="40">
        <v>-72.612422083704359</v>
      </c>
      <c r="N53" s="48">
        <v>833.26581316393617</v>
      </c>
      <c r="P53" s="15">
        <v>1372.8478842813129</v>
      </c>
      <c r="Q53" s="15">
        <v>536.12912600178095</v>
      </c>
      <c r="R53" s="15">
        <v>383.15987051976845</v>
      </c>
      <c r="S53" s="27">
        <f t="shared" si="7"/>
        <v>2292.1368808028624</v>
      </c>
      <c r="T53" s="27"/>
      <c r="U53" s="174">
        <v>8.3999999999999986</v>
      </c>
      <c r="V53" s="32">
        <f t="shared" si="8"/>
        <v>163.43427193825156</v>
      </c>
      <c r="W53" s="210">
        <f t="shared" si="9"/>
        <v>5.0984766125354612</v>
      </c>
      <c r="X53" s="210">
        <f t="shared" si="10"/>
        <v>13.498476612535459</v>
      </c>
      <c r="Y53" s="41">
        <f t="shared" si="11"/>
        <v>10.761499721081933</v>
      </c>
      <c r="Z53" s="210">
        <f t="shared" si="12"/>
        <v>6.5846040695478017E-2</v>
      </c>
      <c r="AA53" s="210">
        <f t="shared" si="13"/>
        <v>8.4658460406954763</v>
      </c>
    </row>
    <row r="54" spans="1:27">
      <c r="A54" s="50">
        <v>148</v>
      </c>
      <c r="B54" s="213">
        <v>19</v>
      </c>
      <c r="C54" s="213">
        <v>19</v>
      </c>
      <c r="D54" s="23" t="s">
        <v>359</v>
      </c>
      <c r="E54" s="41">
        <v>7047</v>
      </c>
      <c r="F54" s="41">
        <v>1168.7008331539405</v>
      </c>
      <c r="G54" s="41">
        <v>114.01499763319576</v>
      </c>
      <c r="H54" s="41">
        <v>341.25031822999938</v>
      </c>
      <c r="I54" s="41">
        <v>-90.469955240458646</v>
      </c>
      <c r="J54" s="41">
        <v>34.69705405746808</v>
      </c>
      <c r="K54" s="41">
        <v>-2.5586138313023894</v>
      </c>
      <c r="L54" s="41">
        <v>165.01973865835237</v>
      </c>
      <c r="M54" s="40">
        <v>-128.22690506598553</v>
      </c>
      <c r="N54" s="48">
        <v>1602.4274676154505</v>
      </c>
      <c r="P54" s="15">
        <v>1451.822771704776</v>
      </c>
      <c r="Q54" s="15">
        <v>270.2456506314744</v>
      </c>
      <c r="R54" s="15">
        <v>783.25591528400719</v>
      </c>
      <c r="S54" s="27">
        <f t="shared" si="7"/>
        <v>2505.3243376202577</v>
      </c>
      <c r="T54" s="27"/>
      <c r="U54" s="174">
        <v>6.4</v>
      </c>
      <c r="V54" s="32">
        <f t="shared" si="8"/>
        <v>226.84730807887124</v>
      </c>
      <c r="W54" s="210">
        <f t="shared" si="9"/>
        <v>7.0639033858771283</v>
      </c>
      <c r="X54" s="210">
        <f t="shared" si="10"/>
        <v>13.463903385877128</v>
      </c>
      <c r="Y54" s="41">
        <f t="shared" si="11"/>
        <v>399.49241468020455</v>
      </c>
      <c r="Z54" s="210">
        <f t="shared" si="12"/>
        <v>1.7610630607144226</v>
      </c>
      <c r="AA54" s="210">
        <f t="shared" si="13"/>
        <v>8.1610630607144223</v>
      </c>
    </row>
    <row r="55" spans="1:27">
      <c r="A55" s="50">
        <v>149</v>
      </c>
      <c r="B55" s="213">
        <v>1</v>
      </c>
      <c r="C55" s="214">
        <v>34</v>
      </c>
      <c r="D55" s="23" t="s">
        <v>360</v>
      </c>
      <c r="E55" s="41">
        <v>5384</v>
      </c>
      <c r="F55" s="41">
        <v>409.4231490176864</v>
      </c>
      <c r="G55" s="41">
        <v>121.29171799160592</v>
      </c>
      <c r="H55" s="41">
        <v>75.81221291547223</v>
      </c>
      <c r="I55" s="41">
        <v>-90.469955240458646</v>
      </c>
      <c r="J55" s="41">
        <v>34.69705405746808</v>
      </c>
      <c r="K55" s="41">
        <v>-12.405986905507534</v>
      </c>
      <c r="L55" s="41">
        <v>160.18403179861605</v>
      </c>
      <c r="M55" s="40">
        <v>-260.75371471025261</v>
      </c>
      <c r="N55" s="48">
        <v>437.77850894487091</v>
      </c>
      <c r="P55" s="15">
        <v>1996.2227753010498</v>
      </c>
      <c r="Q55" s="15">
        <v>146.30270988112926</v>
      </c>
      <c r="R55" s="15">
        <v>634.32357386537876</v>
      </c>
      <c r="S55" s="27">
        <f t="shared" si="7"/>
        <v>2776.8490590475581</v>
      </c>
      <c r="T55" s="27"/>
      <c r="U55" s="174">
        <v>8.1000000000000014</v>
      </c>
      <c r="V55" s="32">
        <f t="shared" si="8"/>
        <v>246.44725621000609</v>
      </c>
      <c r="W55" s="210">
        <f t="shared" si="9"/>
        <v>1.7763578125285555</v>
      </c>
      <c r="X55" s="210">
        <f t="shared" si="10"/>
        <v>9.8763578125285569</v>
      </c>
      <c r="Y55" s="41">
        <f t="shared" si="11"/>
        <v>141.33102972408761</v>
      </c>
      <c r="Z55" s="210">
        <f t="shared" si="12"/>
        <v>0.57347373996996187</v>
      </c>
      <c r="AA55" s="210">
        <f t="shared" si="13"/>
        <v>8.673473739969964</v>
      </c>
    </row>
    <row r="56" spans="1:27">
      <c r="A56" s="50">
        <v>151</v>
      </c>
      <c r="B56" s="213">
        <v>14</v>
      </c>
      <c r="C56" s="213">
        <v>14</v>
      </c>
      <c r="D56" s="23" t="s">
        <v>361</v>
      </c>
      <c r="E56" s="41">
        <v>1852</v>
      </c>
      <c r="F56" s="41">
        <v>152.77887139216759</v>
      </c>
      <c r="G56" s="41">
        <v>-115.28324877091059</v>
      </c>
      <c r="H56" s="41">
        <v>-145.54689046905139</v>
      </c>
      <c r="I56" s="41">
        <v>-90.469955240458646</v>
      </c>
      <c r="J56" s="41">
        <v>34.69705405746808</v>
      </c>
      <c r="K56" s="41">
        <v>408.66216290317692</v>
      </c>
      <c r="L56" s="41">
        <v>269.67439982859838</v>
      </c>
      <c r="M56" s="40">
        <v>-265.87203023758099</v>
      </c>
      <c r="N56" s="48">
        <v>248.64036348365045</v>
      </c>
      <c r="P56" s="15">
        <v>1665.4478589880171</v>
      </c>
      <c r="Q56" s="15">
        <v>551.96389632829369</v>
      </c>
      <c r="R56" s="15">
        <v>644.99223066742979</v>
      </c>
      <c r="S56" s="27">
        <f t="shared" si="7"/>
        <v>2862.4039859837403</v>
      </c>
      <c r="T56" s="27"/>
      <c r="U56" s="174">
        <v>9.8000000000000007</v>
      </c>
      <c r="V56" s="32">
        <f t="shared" si="8"/>
        <v>169.9436590804099</v>
      </c>
      <c r="W56" s="210">
        <f t="shared" si="9"/>
        <v>1.4630752617019074</v>
      </c>
      <c r="X56" s="210">
        <f t="shared" si="10"/>
        <v>11.263075261701909</v>
      </c>
      <c r="Y56" s="41">
        <f t="shared" si="11"/>
        <v>-316.60304042295252</v>
      </c>
      <c r="Z56" s="210">
        <f t="shared" si="12"/>
        <v>-1.8629882523192574</v>
      </c>
      <c r="AA56" s="210">
        <f t="shared" si="13"/>
        <v>7.9370117476807431</v>
      </c>
    </row>
    <row r="57" spans="1:27">
      <c r="A57" s="50">
        <v>152</v>
      </c>
      <c r="B57" s="213">
        <v>14</v>
      </c>
      <c r="C57" s="213">
        <v>14</v>
      </c>
      <c r="D57" s="23" t="s">
        <v>362</v>
      </c>
      <c r="E57" s="41">
        <v>4406</v>
      </c>
      <c r="F57" s="41">
        <v>257.87858762066082</v>
      </c>
      <c r="G57" s="41">
        <v>51.002780468652162</v>
      </c>
      <c r="H57" s="41">
        <v>-39.868892653821312</v>
      </c>
      <c r="I57" s="41">
        <v>-90.469955240458646</v>
      </c>
      <c r="J57" s="41">
        <v>34.69705405746808</v>
      </c>
      <c r="K57" s="41">
        <v>483.27763896321738</v>
      </c>
      <c r="L57" s="41">
        <v>210.53937828205619</v>
      </c>
      <c r="M57" s="40">
        <v>-13.741942805265547</v>
      </c>
      <c r="N57" s="48">
        <v>893.31464871275011</v>
      </c>
      <c r="P57" s="15">
        <v>1787.7394903395548</v>
      </c>
      <c r="Q57" s="15">
        <v>154.78564775306401</v>
      </c>
      <c r="R57" s="15">
        <v>256.05774103593279</v>
      </c>
      <c r="S57" s="27">
        <f t="shared" si="7"/>
        <v>2198.5828791285517</v>
      </c>
      <c r="T57" s="27"/>
      <c r="U57" s="174">
        <v>9.5</v>
      </c>
      <c r="V57" s="32">
        <f t="shared" si="8"/>
        <v>188.18310424626893</v>
      </c>
      <c r="W57" s="210">
        <f t="shared" si="9"/>
        <v>4.7470502322232884</v>
      </c>
      <c r="X57" s="210">
        <f t="shared" si="10"/>
        <v>14.247050232223287</v>
      </c>
      <c r="Y57" s="41">
        <f t="shared" si="11"/>
        <v>-44.639013368159709</v>
      </c>
      <c r="Z57" s="210">
        <f t="shared" si="12"/>
        <v>-0.23721052719877619</v>
      </c>
      <c r="AA57" s="210">
        <f t="shared" si="13"/>
        <v>9.2627894728012237</v>
      </c>
    </row>
    <row r="58" spans="1:27">
      <c r="A58" s="50">
        <v>153</v>
      </c>
      <c r="B58" s="213">
        <v>9</v>
      </c>
      <c r="C58" s="213">
        <v>9</v>
      </c>
      <c r="D58" s="23" t="s">
        <v>363</v>
      </c>
      <c r="E58" s="41">
        <v>25208</v>
      </c>
      <c r="F58" s="41">
        <v>-41.349588721627264</v>
      </c>
      <c r="G58" s="41">
        <v>219.65291143759552</v>
      </c>
      <c r="H58" s="41">
        <v>165.67769940004467</v>
      </c>
      <c r="I58" s="41">
        <v>-90.469955240458646</v>
      </c>
      <c r="J58" s="41">
        <v>34.69705405746808</v>
      </c>
      <c r="K58" s="41">
        <v>306.4647995788697</v>
      </c>
      <c r="L58" s="41">
        <v>153.36231530787953</v>
      </c>
      <c r="M58" s="40">
        <v>-31.059782608695652</v>
      </c>
      <c r="N58" s="48">
        <v>716.97545323131703</v>
      </c>
      <c r="P58" s="15">
        <v>1792.4876669925275</v>
      </c>
      <c r="Q58" s="15">
        <v>167.24654427165976</v>
      </c>
      <c r="R58" s="15">
        <v>506.44744852918114</v>
      </c>
      <c r="S58" s="27">
        <f t="shared" si="7"/>
        <v>2466.1816597933685</v>
      </c>
      <c r="T58" s="27"/>
      <c r="U58" s="174">
        <v>8.6</v>
      </c>
      <c r="V58" s="32">
        <f t="shared" si="8"/>
        <v>208.4287984875032</v>
      </c>
      <c r="W58" s="210">
        <f t="shared" si="9"/>
        <v>3.4399058980052839</v>
      </c>
      <c r="X58" s="210">
        <f t="shared" si="10"/>
        <v>12.039905898005284</v>
      </c>
      <c r="Y58" s="41">
        <f t="shared" si="11"/>
        <v>329.55770965464956</v>
      </c>
      <c r="Z58" s="210">
        <f t="shared" si="12"/>
        <v>1.5811524705133724</v>
      </c>
      <c r="AA58" s="210">
        <f t="shared" si="13"/>
        <v>10.181152470513371</v>
      </c>
    </row>
    <row r="59" spans="1:27">
      <c r="A59" s="50">
        <v>165</v>
      </c>
      <c r="B59" s="213">
        <v>5</v>
      </c>
      <c r="C59" s="213">
        <v>5</v>
      </c>
      <c r="D59" s="23" t="s">
        <v>364</v>
      </c>
      <c r="E59" s="41">
        <v>16280</v>
      </c>
      <c r="F59" s="41">
        <v>294.71726025856702</v>
      </c>
      <c r="G59" s="41">
        <v>42.661754338838591</v>
      </c>
      <c r="H59" s="41">
        <v>0.49168642481863489</v>
      </c>
      <c r="I59" s="41">
        <v>-90.469955240458646</v>
      </c>
      <c r="J59" s="41">
        <v>34.69705405746808</v>
      </c>
      <c r="K59" s="41">
        <v>285.48667035531054</v>
      </c>
      <c r="L59" s="41">
        <v>154.3457808743519</v>
      </c>
      <c r="M59" s="40">
        <v>-130.18992628992629</v>
      </c>
      <c r="N59" s="48">
        <v>591.74032479921084</v>
      </c>
      <c r="P59" s="15">
        <v>1836.2015709347963</v>
      </c>
      <c r="Q59" s="15">
        <v>168.1430122850123</v>
      </c>
      <c r="R59" s="15">
        <v>282.11321174339065</v>
      </c>
      <c r="S59" s="27">
        <f t="shared" si="7"/>
        <v>2286.4577949631994</v>
      </c>
      <c r="T59" s="27"/>
      <c r="U59" s="174">
        <v>8.4</v>
      </c>
      <c r="V59" s="32">
        <f t="shared" si="8"/>
        <v>218.59542511128527</v>
      </c>
      <c r="W59" s="210">
        <f t="shared" si="9"/>
        <v>2.7070114779298806</v>
      </c>
      <c r="X59" s="210">
        <f t="shared" si="10"/>
        <v>11.107011477929881</v>
      </c>
      <c r="Y59" s="41">
        <f t="shared" si="11"/>
        <v>-12.619460419333343</v>
      </c>
      <c r="Z59" s="210">
        <f t="shared" si="12"/>
        <v>-5.7729755382158028E-2</v>
      </c>
      <c r="AA59" s="210">
        <f t="shared" si="13"/>
        <v>8.3422702446178416</v>
      </c>
    </row>
    <row r="60" spans="1:27">
      <c r="A60" s="50">
        <v>167</v>
      </c>
      <c r="B60" s="213">
        <v>12</v>
      </c>
      <c r="C60" s="213">
        <v>12</v>
      </c>
      <c r="D60" s="23" t="s">
        <v>365</v>
      </c>
      <c r="E60" s="41">
        <v>77513</v>
      </c>
      <c r="F60" s="41">
        <v>68.971369997283091</v>
      </c>
      <c r="G60" s="41">
        <v>12.904561542875017</v>
      </c>
      <c r="H60" s="41">
        <v>19.10346658508298</v>
      </c>
      <c r="I60" s="41">
        <v>-90.469955240458646</v>
      </c>
      <c r="J60" s="41">
        <v>34.69705405746808</v>
      </c>
      <c r="K60" s="41">
        <v>302.1145990042578</v>
      </c>
      <c r="L60" s="41">
        <v>163.49360071681411</v>
      </c>
      <c r="M60" s="40">
        <v>-6.4182395211125876</v>
      </c>
      <c r="N60" s="48">
        <v>504.39645716245093</v>
      </c>
      <c r="P60" s="15">
        <v>1529.613308268446</v>
      </c>
      <c r="Q60" s="15">
        <v>274.68571099041452</v>
      </c>
      <c r="R60" s="15">
        <v>324.24235581071042</v>
      </c>
      <c r="S60" s="27">
        <f t="shared" si="7"/>
        <v>2128.5413750695707</v>
      </c>
      <c r="T60" s="27"/>
      <c r="U60" s="174">
        <v>7.9</v>
      </c>
      <c r="V60" s="32">
        <f t="shared" si="8"/>
        <v>193.62193775549949</v>
      </c>
      <c r="W60" s="210">
        <f t="shared" si="9"/>
        <v>2.6050584092355744</v>
      </c>
      <c r="X60" s="210">
        <f t="shared" si="10"/>
        <v>10.505058409235575</v>
      </c>
      <c r="Y60" s="41">
        <f t="shared" si="11"/>
        <v>-23.764873055032567</v>
      </c>
      <c r="Z60" s="210">
        <f t="shared" si="12"/>
        <v>-0.12273853536701095</v>
      </c>
      <c r="AA60" s="210">
        <f t="shared" si="13"/>
        <v>7.7772614646329892</v>
      </c>
    </row>
    <row r="61" spans="1:27">
      <c r="A61" s="50">
        <v>169</v>
      </c>
      <c r="B61" s="213">
        <v>5</v>
      </c>
      <c r="C61" s="213">
        <v>5</v>
      </c>
      <c r="D61" s="23" t="s">
        <v>366</v>
      </c>
      <c r="E61" s="41">
        <v>4990</v>
      </c>
      <c r="F61" s="41">
        <v>152.73417312942644</v>
      </c>
      <c r="G61" s="41">
        <v>69.690011883699484</v>
      </c>
      <c r="H61" s="41">
        <v>36.649757111527158</v>
      </c>
      <c r="I61" s="41">
        <v>-90.469955240458646</v>
      </c>
      <c r="J61" s="41">
        <v>34.69705405746808</v>
      </c>
      <c r="K61" s="41">
        <v>381.20637655961832</v>
      </c>
      <c r="L61" s="41">
        <v>181.06879469821834</v>
      </c>
      <c r="M61" s="40">
        <v>-259.37835671342685</v>
      </c>
      <c r="N61" s="48">
        <v>506.19785550631337</v>
      </c>
      <c r="P61" s="15">
        <v>1765.3175505092572</v>
      </c>
      <c r="Q61" s="15">
        <v>106.21994589178357</v>
      </c>
      <c r="R61" s="15">
        <v>265.51475833731456</v>
      </c>
      <c r="S61" s="27">
        <f t="shared" si="7"/>
        <v>2137.0522547383553</v>
      </c>
      <c r="T61" s="27"/>
      <c r="U61" s="174">
        <v>8.6999999999999993</v>
      </c>
      <c r="V61" s="32">
        <f t="shared" si="8"/>
        <v>202.91006327692614</v>
      </c>
      <c r="W61" s="210">
        <f t="shared" si="9"/>
        <v>2.4946907380116889</v>
      </c>
      <c r="X61" s="210">
        <f t="shared" si="10"/>
        <v>11.194690738011689</v>
      </c>
      <c r="Y61" s="41">
        <f t="shared" si="11"/>
        <v>50.566867812236083</v>
      </c>
      <c r="Z61" s="210">
        <f t="shared" si="12"/>
        <v>0.24920827974521795</v>
      </c>
      <c r="AA61" s="210">
        <f t="shared" si="13"/>
        <v>8.9492082797452177</v>
      </c>
    </row>
    <row r="62" spans="1:27">
      <c r="A62" s="50">
        <v>171</v>
      </c>
      <c r="B62" s="213">
        <v>11</v>
      </c>
      <c r="C62" s="213">
        <v>11</v>
      </c>
      <c r="D62" s="23" t="s">
        <v>367</v>
      </c>
      <c r="E62" s="41">
        <v>4540</v>
      </c>
      <c r="F62" s="41">
        <v>116.56578576505038</v>
      </c>
      <c r="G62" s="41">
        <v>-2.6774259992101377</v>
      </c>
      <c r="H62" s="41">
        <v>-30.465043423814596</v>
      </c>
      <c r="I62" s="41">
        <v>-90.469955240458646</v>
      </c>
      <c r="J62" s="41">
        <v>34.69705405746808</v>
      </c>
      <c r="K62" s="41">
        <v>324.45719274793629</v>
      </c>
      <c r="L62" s="41">
        <v>206.88799573921449</v>
      </c>
      <c r="M62" s="40">
        <v>-20.830396475770925</v>
      </c>
      <c r="N62" s="48">
        <v>538.16520719065591</v>
      </c>
      <c r="P62" s="15">
        <v>1738.6929246034476</v>
      </c>
      <c r="Q62" s="15">
        <v>264.49791409691636</v>
      </c>
      <c r="R62" s="15">
        <v>292.98706677885463</v>
      </c>
      <c r="S62" s="27">
        <f t="shared" si="7"/>
        <v>2296.1779054792187</v>
      </c>
      <c r="T62" s="27"/>
      <c r="U62" s="174">
        <v>8.6</v>
      </c>
      <c r="V62" s="32">
        <f t="shared" si="8"/>
        <v>202.17359588412182</v>
      </c>
      <c r="W62" s="210">
        <f t="shared" si="9"/>
        <v>2.6618965985009813</v>
      </c>
      <c r="X62" s="210">
        <f t="shared" si="10"/>
        <v>11.26189659850098</v>
      </c>
      <c r="Y62" s="41">
        <f t="shared" si="11"/>
        <v>-88.915370606015301</v>
      </c>
      <c r="Z62" s="210">
        <f t="shared" si="12"/>
        <v>-0.43979714669060044</v>
      </c>
      <c r="AA62" s="210">
        <f t="shared" si="13"/>
        <v>8.1602028533094</v>
      </c>
    </row>
    <row r="63" spans="1:27">
      <c r="A63" s="50">
        <v>172</v>
      </c>
      <c r="B63" s="213">
        <v>13</v>
      </c>
      <c r="C63" s="213">
        <v>13</v>
      </c>
      <c r="D63" s="23" t="s">
        <v>368</v>
      </c>
      <c r="E63" s="41">
        <v>4171</v>
      </c>
      <c r="F63" s="41">
        <v>94.439601658748387</v>
      </c>
      <c r="G63" s="41">
        <v>11.937484410654521</v>
      </c>
      <c r="H63" s="41">
        <v>-20.962132994032988</v>
      </c>
      <c r="I63" s="41">
        <v>-90.469955240458646</v>
      </c>
      <c r="J63" s="41">
        <v>34.69705405746808</v>
      </c>
      <c r="K63" s="41">
        <v>392.22861015763459</v>
      </c>
      <c r="L63" s="41">
        <v>222.96379838083885</v>
      </c>
      <c r="M63" s="40">
        <v>137.10956605130664</v>
      </c>
      <c r="N63" s="48">
        <v>781.94402650240056</v>
      </c>
      <c r="P63" s="15">
        <v>1457.6926472086088</v>
      </c>
      <c r="Q63" s="15">
        <v>265.87215152241669</v>
      </c>
      <c r="R63" s="15">
        <v>517.83857307580899</v>
      </c>
      <c r="S63" s="27">
        <f t="shared" si="7"/>
        <v>2241.4033718068345</v>
      </c>
      <c r="T63" s="27"/>
      <c r="U63" s="174">
        <v>9</v>
      </c>
      <c r="V63" s="32">
        <f t="shared" si="8"/>
        <v>161.96584968984541</v>
      </c>
      <c r="W63" s="210">
        <f t="shared" si="9"/>
        <v>4.8278327067080813</v>
      </c>
      <c r="X63" s="210">
        <f t="shared" si="10"/>
        <v>13.827832706708081</v>
      </c>
      <c r="Y63" s="41">
        <f t="shared" si="11"/>
        <v>-64.797549766369031</v>
      </c>
      <c r="Z63" s="210">
        <f t="shared" si="12"/>
        <v>-0.40006921144458746</v>
      </c>
      <c r="AA63" s="210">
        <f t="shared" si="13"/>
        <v>8.5999307885554117</v>
      </c>
    </row>
    <row r="64" spans="1:27">
      <c r="A64" s="50">
        <v>176</v>
      </c>
      <c r="B64" s="213">
        <v>12</v>
      </c>
      <c r="C64" s="213">
        <v>12</v>
      </c>
      <c r="D64" s="23" t="s">
        <v>369</v>
      </c>
      <c r="E64" s="41">
        <v>4352</v>
      </c>
      <c r="F64" s="41">
        <v>302.23668013617828</v>
      </c>
      <c r="G64" s="41">
        <v>-278.49828961099263</v>
      </c>
      <c r="H64" s="41">
        <v>-199.12216202829208</v>
      </c>
      <c r="I64" s="41">
        <v>-90.469955240458646</v>
      </c>
      <c r="J64" s="41">
        <v>34.69705405746808</v>
      </c>
      <c r="K64" s="41">
        <v>491.1176278219607</v>
      </c>
      <c r="L64" s="41">
        <v>229.02336142208793</v>
      </c>
      <c r="M64" s="40">
        <v>-1.0668658088235294</v>
      </c>
      <c r="N64" s="48">
        <v>487.91745076936917</v>
      </c>
      <c r="P64" s="15">
        <v>1316.3202512069847</v>
      </c>
      <c r="Q64" s="15">
        <v>307.45298988970592</v>
      </c>
      <c r="R64" s="15">
        <v>352.12652972457715</v>
      </c>
      <c r="S64" s="27">
        <f t="shared" si="7"/>
        <v>1975.8997708212678</v>
      </c>
      <c r="T64" s="27"/>
      <c r="U64" s="174">
        <v>8.5</v>
      </c>
      <c r="V64" s="32">
        <f t="shared" si="8"/>
        <v>154.86120602435113</v>
      </c>
      <c r="W64" s="210">
        <f t="shared" si="9"/>
        <v>3.1506757779779053</v>
      </c>
      <c r="X64" s="210">
        <f t="shared" si="10"/>
        <v>11.650675777977906</v>
      </c>
      <c r="Y64" s="41">
        <f t="shared" si="11"/>
        <v>-533.39335282227523</v>
      </c>
      <c r="Z64" s="210">
        <f t="shared" si="12"/>
        <v>-3.4443316471292484</v>
      </c>
      <c r="AA64" s="210">
        <f t="shared" si="13"/>
        <v>5.055668352870752</v>
      </c>
    </row>
    <row r="65" spans="1:27">
      <c r="A65" s="50">
        <v>177</v>
      </c>
      <c r="B65" s="213">
        <v>6</v>
      </c>
      <c r="C65" s="213">
        <v>6</v>
      </c>
      <c r="D65" s="23" t="s">
        <v>370</v>
      </c>
      <c r="E65" s="41">
        <v>1768</v>
      </c>
      <c r="F65" s="41">
        <v>196.09382046446558</v>
      </c>
      <c r="G65" s="41">
        <v>203.64099522694093</v>
      </c>
      <c r="H65" s="41">
        <v>187.24347600312217</v>
      </c>
      <c r="I65" s="41">
        <v>-90.469955240458646</v>
      </c>
      <c r="J65" s="41">
        <v>34.69705405746808</v>
      </c>
      <c r="K65" s="41">
        <v>181.96342053836355</v>
      </c>
      <c r="L65" s="41">
        <v>210.79611473959912</v>
      </c>
      <c r="M65" s="40">
        <v>-289.6985294117647</v>
      </c>
      <c r="N65" s="48">
        <v>634.26639639797725</v>
      </c>
      <c r="P65" s="15">
        <v>1445.3016792266374</v>
      </c>
      <c r="Q65" s="15">
        <v>707.66280995475108</v>
      </c>
      <c r="R65" s="15">
        <v>360.55536057737561</v>
      </c>
      <c r="S65" s="27">
        <f t="shared" si="7"/>
        <v>2513.5198497587644</v>
      </c>
      <c r="T65" s="27"/>
      <c r="U65" s="174">
        <v>8.4</v>
      </c>
      <c r="V65" s="32">
        <f t="shared" si="8"/>
        <v>172.05972371745682</v>
      </c>
      <c r="W65" s="210">
        <f t="shared" si="9"/>
        <v>3.686315325250205</v>
      </c>
      <c r="X65" s="210">
        <f t="shared" si="10"/>
        <v>12.086315325250204</v>
      </c>
      <c r="Y65" s="41">
        <f t="shared" si="11"/>
        <v>335.11157004707252</v>
      </c>
      <c r="Z65" s="210">
        <f t="shared" si="12"/>
        <v>1.9476467984882204</v>
      </c>
      <c r="AA65" s="210">
        <f t="shared" si="13"/>
        <v>10.347646798488221</v>
      </c>
    </row>
    <row r="66" spans="1:27">
      <c r="A66" s="50">
        <v>178</v>
      </c>
      <c r="B66" s="213">
        <v>10</v>
      </c>
      <c r="C66" s="213">
        <v>10</v>
      </c>
      <c r="D66" s="23" t="s">
        <v>371</v>
      </c>
      <c r="E66" s="41">
        <v>5769</v>
      </c>
      <c r="F66" s="41">
        <v>51.577471498138387</v>
      </c>
      <c r="G66" s="41">
        <v>97.524934002693115</v>
      </c>
      <c r="H66" s="41">
        <v>12.687009662648602</v>
      </c>
      <c r="I66" s="41">
        <v>-90.469955240458646</v>
      </c>
      <c r="J66" s="41">
        <v>34.69705405746808</v>
      </c>
      <c r="K66" s="41">
        <v>394.55254201046102</v>
      </c>
      <c r="L66" s="41">
        <v>232.97188598805602</v>
      </c>
      <c r="M66" s="40">
        <v>-24.633558675680362</v>
      </c>
      <c r="N66" s="48">
        <v>708.90738332356739</v>
      </c>
      <c r="P66" s="15">
        <v>1410.4637992723369</v>
      </c>
      <c r="Q66" s="15">
        <v>283.50880672560237</v>
      </c>
      <c r="R66" s="15">
        <v>320.35254379604083</v>
      </c>
      <c r="S66" s="27">
        <f t="shared" si="7"/>
        <v>2014.3251497939802</v>
      </c>
      <c r="T66" s="27"/>
      <c r="U66" s="174">
        <v>8.1</v>
      </c>
      <c r="V66" s="32">
        <f t="shared" si="8"/>
        <v>174.1313332434984</v>
      </c>
      <c r="W66" s="210">
        <f t="shared" si="9"/>
        <v>4.0711075377356654</v>
      </c>
      <c r="X66" s="210">
        <f t="shared" si="10"/>
        <v>12.171107537735665</v>
      </c>
      <c r="Y66" s="41">
        <f t="shared" si="11"/>
        <v>54.439042482351155</v>
      </c>
      <c r="Z66" s="210">
        <f t="shared" si="12"/>
        <v>0.31263208905789369</v>
      </c>
      <c r="AA66" s="210">
        <f t="shared" si="13"/>
        <v>8.4126320890578938</v>
      </c>
    </row>
    <row r="67" spans="1:27">
      <c r="A67" s="50">
        <v>179</v>
      </c>
      <c r="B67" s="213">
        <v>13</v>
      </c>
      <c r="C67" s="213">
        <v>13</v>
      </c>
      <c r="D67" s="23" t="s">
        <v>372</v>
      </c>
      <c r="E67" s="41">
        <v>145887</v>
      </c>
      <c r="F67" s="41">
        <v>169.37437926737041</v>
      </c>
      <c r="G67" s="41">
        <v>-116.33548906049612</v>
      </c>
      <c r="H67" s="41">
        <v>-26.464191605629754</v>
      </c>
      <c r="I67" s="41">
        <v>-90.469955240458646</v>
      </c>
      <c r="J67" s="41">
        <v>34.69705405746808</v>
      </c>
      <c r="K67" s="41">
        <v>245.66426489826333</v>
      </c>
      <c r="L67" s="41">
        <v>145.46525104591129</v>
      </c>
      <c r="M67" s="40">
        <v>-162.08251591985578</v>
      </c>
      <c r="N67" s="48">
        <v>199.84879746281408</v>
      </c>
      <c r="P67" s="15">
        <v>1701.9320181387991</v>
      </c>
      <c r="Q67" s="15">
        <v>187.86828437078015</v>
      </c>
      <c r="R67" s="15">
        <v>409.92923765486711</v>
      </c>
      <c r="S67" s="27">
        <f t="shared" si="7"/>
        <v>2299.7295401644465</v>
      </c>
      <c r="T67" s="27"/>
      <c r="U67" s="174">
        <v>8</v>
      </c>
      <c r="V67" s="32">
        <f t="shared" si="8"/>
        <v>212.74150226734989</v>
      </c>
      <c r="W67" s="210">
        <f t="shared" si="9"/>
        <v>0.93939732178663615</v>
      </c>
      <c r="X67" s="210">
        <f t="shared" si="10"/>
        <v>8.939397321786636</v>
      </c>
      <c r="Y67" s="41">
        <f t="shared" si="11"/>
        <v>-198.57258184911646</v>
      </c>
      <c r="Z67" s="210">
        <f t="shared" si="12"/>
        <v>-0.93339841889229724</v>
      </c>
      <c r="AA67" s="210">
        <f t="shared" si="13"/>
        <v>7.0666015811077028</v>
      </c>
    </row>
    <row r="68" spans="1:27">
      <c r="A68" s="50">
        <v>181</v>
      </c>
      <c r="B68" s="213">
        <v>4</v>
      </c>
      <c r="C68" s="213">
        <v>4</v>
      </c>
      <c r="D68" s="23" t="s">
        <v>373</v>
      </c>
      <c r="E68" s="41">
        <v>1683</v>
      </c>
      <c r="F68" s="41">
        <v>182.12257087840027</v>
      </c>
      <c r="G68" s="41">
        <v>234.3016233581302</v>
      </c>
      <c r="H68" s="41">
        <v>145.81673801550323</v>
      </c>
      <c r="I68" s="41">
        <v>-90.469955240458646</v>
      </c>
      <c r="J68" s="41">
        <v>34.69705405746808</v>
      </c>
      <c r="K68" s="41">
        <v>549.78441330815599</v>
      </c>
      <c r="L68" s="41">
        <v>253.33410907991532</v>
      </c>
      <c r="M68" s="40">
        <v>-239.03802733214499</v>
      </c>
      <c r="N68" s="48">
        <v>1070.5485261452104</v>
      </c>
      <c r="P68" s="15">
        <v>1750.6623501302868</v>
      </c>
      <c r="Q68" s="15">
        <v>162.94290909090907</v>
      </c>
      <c r="R68" s="15">
        <v>480.6137801064765</v>
      </c>
      <c r="S68" s="27">
        <f t="shared" si="7"/>
        <v>2394.2190393276724</v>
      </c>
      <c r="T68" s="27"/>
      <c r="U68" s="174">
        <v>9.9</v>
      </c>
      <c r="V68" s="32">
        <f t="shared" si="8"/>
        <v>176.83458082124108</v>
      </c>
      <c r="W68" s="210">
        <f t="shared" si="9"/>
        <v>6.0539546121208545</v>
      </c>
      <c r="X68" s="210">
        <f t="shared" si="10"/>
        <v>15.953954612120855</v>
      </c>
      <c r="Y68" s="41">
        <f t="shared" si="11"/>
        <v>324.34546019064283</v>
      </c>
      <c r="Z68" s="210">
        <f t="shared" si="12"/>
        <v>1.8341743944218574</v>
      </c>
      <c r="AA68" s="210">
        <f t="shared" si="13"/>
        <v>11.734174394421858</v>
      </c>
    </row>
    <row r="69" spans="1:27">
      <c r="A69" s="50">
        <v>182</v>
      </c>
      <c r="B69" s="213">
        <v>13</v>
      </c>
      <c r="C69" s="213">
        <v>13</v>
      </c>
      <c r="D69" s="23" t="s">
        <v>78</v>
      </c>
      <c r="E69" s="41">
        <v>19347</v>
      </c>
      <c r="F69" s="41">
        <v>4.9810580704381415</v>
      </c>
      <c r="G69" s="41">
        <v>-87.948358137729741</v>
      </c>
      <c r="H69" s="41">
        <v>-0.55025252600630747</v>
      </c>
      <c r="I69" s="41">
        <v>-90.469955240458646</v>
      </c>
      <c r="J69" s="41">
        <v>34.69705405746808</v>
      </c>
      <c r="K69" s="41">
        <v>130.88420451188551</v>
      </c>
      <c r="L69" s="41">
        <v>169.29702733414609</v>
      </c>
      <c r="M69" s="40">
        <v>-75.120845609138371</v>
      </c>
      <c r="N69" s="48">
        <v>85.769932480845824</v>
      </c>
      <c r="P69" s="15">
        <v>1904.3448327972251</v>
      </c>
      <c r="Q69" s="15">
        <v>348.11259699178169</v>
      </c>
      <c r="R69" s="15">
        <v>369.12101534910835</v>
      </c>
      <c r="S69" s="27">
        <f t="shared" si="7"/>
        <v>2621.5784451381151</v>
      </c>
      <c r="T69" s="27"/>
      <c r="U69" s="174">
        <v>9.4</v>
      </c>
      <c r="V69" s="32">
        <f t="shared" si="8"/>
        <v>202.58987582949203</v>
      </c>
      <c r="W69" s="210">
        <f t="shared" si="9"/>
        <v>0.42336731847860615</v>
      </c>
      <c r="X69" s="210">
        <f t="shared" si="10"/>
        <v>9.8233673184786063</v>
      </c>
      <c r="Y69" s="41">
        <f t="shared" si="11"/>
        <v>-144.27151184672661</v>
      </c>
      <c r="Z69" s="210">
        <f t="shared" si="12"/>
        <v>-0.71213584220838089</v>
      </c>
      <c r="AA69" s="210">
        <f t="shared" si="13"/>
        <v>8.6878641577916191</v>
      </c>
    </row>
    <row r="70" spans="1:27">
      <c r="A70" s="50">
        <v>186</v>
      </c>
      <c r="B70" s="213">
        <v>1</v>
      </c>
      <c r="C70" s="214">
        <v>33</v>
      </c>
      <c r="D70" s="23" t="s">
        <v>374</v>
      </c>
      <c r="E70" s="41">
        <v>45630</v>
      </c>
      <c r="F70" s="41">
        <v>339.03594693186085</v>
      </c>
      <c r="G70" s="41">
        <v>-120.83456550935549</v>
      </c>
      <c r="H70" s="41">
        <v>-39.759594234883721</v>
      </c>
      <c r="I70" s="41">
        <v>-90.469955240458646</v>
      </c>
      <c r="J70" s="41">
        <v>34.69705405746808</v>
      </c>
      <c r="K70" s="41">
        <v>22.276531523256178</v>
      </c>
      <c r="L70" s="41">
        <v>118.31831705426232</v>
      </c>
      <c r="M70" s="40">
        <v>-2.8076923076923075</v>
      </c>
      <c r="N70" s="48">
        <v>260.45604229469831</v>
      </c>
      <c r="P70" s="15">
        <v>2014.2631156480716</v>
      </c>
      <c r="Q70" s="15">
        <v>106.55631233837387</v>
      </c>
      <c r="R70" s="15">
        <v>416.66493767534513</v>
      </c>
      <c r="S70" s="27">
        <f t="shared" si="7"/>
        <v>2537.4843656617909</v>
      </c>
      <c r="T70" s="27"/>
      <c r="U70" s="174">
        <v>7.6</v>
      </c>
      <c r="V70" s="32">
        <f t="shared" si="8"/>
        <v>265.03462048000944</v>
      </c>
      <c r="W70" s="210">
        <f t="shared" si="9"/>
        <v>0.98272460338570566</v>
      </c>
      <c r="X70" s="210">
        <f t="shared" si="10"/>
        <v>8.5827246033857048</v>
      </c>
      <c r="Y70" s="41">
        <f t="shared" si="11"/>
        <v>-216.3670609272298</v>
      </c>
      <c r="Z70" s="210">
        <f t="shared" si="12"/>
        <v>-0.81637282154068458</v>
      </c>
      <c r="AA70" s="210">
        <f t="shared" si="13"/>
        <v>6.783627178459315</v>
      </c>
    </row>
    <row r="71" spans="1:27">
      <c r="A71" s="50">
        <v>202</v>
      </c>
      <c r="B71" s="213">
        <v>2</v>
      </c>
      <c r="C71" s="213">
        <v>2</v>
      </c>
      <c r="D71" s="23" t="s">
        <v>375</v>
      </c>
      <c r="E71" s="41">
        <v>35848</v>
      </c>
      <c r="F71" s="41">
        <v>515.21549457914136</v>
      </c>
      <c r="G71" s="41">
        <v>156.40236845058442</v>
      </c>
      <c r="H71" s="41">
        <v>69.279784827958864</v>
      </c>
      <c r="I71" s="41">
        <v>-90.469955240458646</v>
      </c>
      <c r="J71" s="41">
        <v>34.69705405746808</v>
      </c>
      <c r="K71" s="41">
        <v>18.364776892149084</v>
      </c>
      <c r="L71" s="41">
        <v>104.29909364819304</v>
      </c>
      <c r="M71" s="40">
        <v>-112.22759986610131</v>
      </c>
      <c r="N71" s="48">
        <v>695.56101736917594</v>
      </c>
      <c r="P71" s="15">
        <v>1990.933912019261</v>
      </c>
      <c r="Q71" s="15">
        <v>147.0920287324258</v>
      </c>
      <c r="R71" s="15">
        <v>262.11361233810749</v>
      </c>
      <c r="S71" s="27">
        <f t="shared" si="7"/>
        <v>2400.1395530897944</v>
      </c>
      <c r="T71" s="27"/>
      <c r="U71" s="174">
        <v>7.6</v>
      </c>
      <c r="V71" s="32">
        <f t="shared" si="8"/>
        <v>261.96498842358699</v>
      </c>
      <c r="W71" s="210">
        <f t="shared" si="9"/>
        <v>2.6551678587082082</v>
      </c>
      <c r="X71" s="210">
        <f t="shared" si="10"/>
        <v>10.255167858708209</v>
      </c>
      <c r="Y71" s="41">
        <f t="shared" si="11"/>
        <v>169.90925209555272</v>
      </c>
      <c r="Z71" s="210">
        <f t="shared" si="12"/>
        <v>0.64859526884873719</v>
      </c>
      <c r="AA71" s="210">
        <f t="shared" si="13"/>
        <v>8.2485952688487369</v>
      </c>
    </row>
    <row r="72" spans="1:27">
      <c r="A72" s="50">
        <v>204</v>
      </c>
      <c r="B72" s="213">
        <v>11</v>
      </c>
      <c r="C72" s="213">
        <v>11</v>
      </c>
      <c r="D72" s="23" t="s">
        <v>376</v>
      </c>
      <c r="E72" s="41">
        <v>2689</v>
      </c>
      <c r="F72" s="41">
        <v>56.201965176104508</v>
      </c>
      <c r="G72" s="41">
        <v>-290.95966398490594</v>
      </c>
      <c r="H72" s="41">
        <v>-335.99700458620674</v>
      </c>
      <c r="I72" s="41">
        <v>-90.469955240458646</v>
      </c>
      <c r="J72" s="41">
        <v>34.69705405746808</v>
      </c>
      <c r="K72" s="41">
        <v>420.22723134042042</v>
      </c>
      <c r="L72" s="41">
        <v>229.93619131969342</v>
      </c>
      <c r="M72" s="40">
        <v>-228.24321309036816</v>
      </c>
      <c r="N72" s="48">
        <v>-204.60739498801198</v>
      </c>
      <c r="P72" s="15">
        <v>1521.16132309524</v>
      </c>
      <c r="Q72" s="15">
        <v>306.52474005206398</v>
      </c>
      <c r="R72" s="15">
        <v>493.64860555061347</v>
      </c>
      <c r="S72" s="27">
        <f t="shared" si="7"/>
        <v>2321.3346686979176</v>
      </c>
      <c r="T72" s="27"/>
      <c r="U72" s="174">
        <v>9.8000000000000007</v>
      </c>
      <c r="V72" s="32">
        <f t="shared" si="8"/>
        <v>155.22054317298367</v>
      </c>
      <c r="W72" s="210">
        <f t="shared" si="9"/>
        <v>-1.3181721362744474</v>
      </c>
      <c r="X72" s="210">
        <f t="shared" si="10"/>
        <v>8.4818278637255524</v>
      </c>
      <c r="Y72" s="41">
        <f t="shared" si="11"/>
        <v>-682.72956975410318</v>
      </c>
      <c r="Z72" s="210">
        <f t="shared" si="12"/>
        <v>-4.398448528770083</v>
      </c>
      <c r="AA72" s="210">
        <f t="shared" si="13"/>
        <v>5.4015514712299177</v>
      </c>
    </row>
    <row r="73" spans="1:27">
      <c r="A73" s="50">
        <v>205</v>
      </c>
      <c r="B73" s="213">
        <v>18</v>
      </c>
      <c r="C73" s="213">
        <v>18</v>
      </c>
      <c r="D73" s="23" t="s">
        <v>377</v>
      </c>
      <c r="E73" s="41">
        <v>36297</v>
      </c>
      <c r="F73" s="41">
        <v>257.93748417206325</v>
      </c>
      <c r="G73" s="41">
        <v>-151.82135732826026</v>
      </c>
      <c r="H73" s="41">
        <v>-82.916298792377575</v>
      </c>
      <c r="I73" s="41">
        <v>-90.469955240458646</v>
      </c>
      <c r="J73" s="41">
        <v>34.69705405746808</v>
      </c>
      <c r="K73" s="41">
        <v>350.14481888685071</v>
      </c>
      <c r="L73" s="41">
        <v>157.53701140444483</v>
      </c>
      <c r="M73" s="40">
        <v>894.44612502410666</v>
      </c>
      <c r="N73" s="48">
        <v>1369.554882204078</v>
      </c>
      <c r="P73" s="15">
        <v>1773.1320420677025</v>
      </c>
      <c r="Q73" s="15">
        <v>192.0844154613329</v>
      </c>
      <c r="R73" s="15">
        <v>326.20362233514606</v>
      </c>
      <c r="S73" s="27">
        <f t="shared" si="7"/>
        <v>2291.4200798641814</v>
      </c>
      <c r="T73" s="27"/>
      <c r="U73" s="174">
        <v>8.4</v>
      </c>
      <c r="V73" s="32">
        <f t="shared" si="8"/>
        <v>211.08714786520267</v>
      </c>
      <c r="W73" s="210">
        <f t="shared" si="9"/>
        <v>6.4881016966445388</v>
      </c>
      <c r="X73" s="210">
        <f t="shared" si="10"/>
        <v>14.88810169664454</v>
      </c>
      <c r="Y73" s="41">
        <f t="shared" si="11"/>
        <v>-290.51055730362839</v>
      </c>
      <c r="Z73" s="210">
        <f t="shared" si="12"/>
        <v>-1.3762588591568086</v>
      </c>
      <c r="AA73" s="210">
        <f t="shared" si="13"/>
        <v>7.0237411408431916</v>
      </c>
    </row>
    <row r="74" spans="1:27">
      <c r="A74" s="50">
        <v>208</v>
      </c>
      <c r="B74" s="213">
        <v>17</v>
      </c>
      <c r="C74" s="213">
        <v>17</v>
      </c>
      <c r="D74" s="23" t="s">
        <v>378</v>
      </c>
      <c r="E74" s="41">
        <v>12335</v>
      </c>
      <c r="F74" s="41">
        <v>532.78570483154635</v>
      </c>
      <c r="G74" s="41">
        <v>88.292109677514446</v>
      </c>
      <c r="H74" s="41">
        <v>11.674904292568453</v>
      </c>
      <c r="I74" s="41">
        <v>-90.469955240458646</v>
      </c>
      <c r="J74" s="41">
        <v>34.69705405746808</v>
      </c>
      <c r="K74" s="41">
        <v>468.32622033643992</v>
      </c>
      <c r="L74" s="41">
        <v>196.44450088324766</v>
      </c>
      <c r="M74" s="40">
        <v>-11.624239967571949</v>
      </c>
      <c r="N74" s="48">
        <v>1230.1262988909953</v>
      </c>
      <c r="P74" s="15">
        <v>1525.2206874068229</v>
      </c>
      <c r="Q74" s="15">
        <v>249.16397535468178</v>
      </c>
      <c r="R74" s="15">
        <v>676.179715505991</v>
      </c>
      <c r="S74" s="27">
        <f t="shared" si="7"/>
        <v>2450.5643782674956</v>
      </c>
      <c r="T74" s="27"/>
      <c r="U74" s="174">
        <v>8.3000000000000007</v>
      </c>
      <c r="V74" s="32">
        <f t="shared" si="8"/>
        <v>183.76152860323165</v>
      </c>
      <c r="W74" s="210">
        <f t="shared" si="9"/>
        <v>6.694144896601399</v>
      </c>
      <c r="X74" s="210">
        <f t="shared" si="10"/>
        <v>14.9941448966014</v>
      </c>
      <c r="Y74" s="41">
        <f t="shared" si="11"/>
        <v>44.194112787092337</v>
      </c>
      <c r="Z74" s="210">
        <f t="shared" si="12"/>
        <v>0.24049708947792858</v>
      </c>
      <c r="AA74" s="210">
        <f t="shared" si="13"/>
        <v>8.5404970894779293</v>
      </c>
    </row>
    <row r="75" spans="1:27">
      <c r="A75" s="50">
        <v>211</v>
      </c>
      <c r="B75" s="213">
        <v>6</v>
      </c>
      <c r="C75" s="213">
        <v>6</v>
      </c>
      <c r="D75" s="23" t="s">
        <v>379</v>
      </c>
      <c r="E75" s="41">
        <v>32959</v>
      </c>
      <c r="F75" s="41">
        <v>490.12290384819181</v>
      </c>
      <c r="G75" s="41">
        <v>6.7778296842442751</v>
      </c>
      <c r="H75" s="41">
        <v>0.49168642481863489</v>
      </c>
      <c r="I75" s="41">
        <v>-90.469955240458646</v>
      </c>
      <c r="J75" s="41">
        <v>34.69705405746808</v>
      </c>
      <c r="K75" s="41">
        <v>161.32514500254379</v>
      </c>
      <c r="L75" s="41">
        <v>128.10250554082526</v>
      </c>
      <c r="M75" s="40">
        <v>-134.22403592342002</v>
      </c>
      <c r="N75" s="48">
        <v>596.82313341445433</v>
      </c>
      <c r="P75" s="15">
        <v>2245.8209146950953</v>
      </c>
      <c r="Q75" s="15">
        <v>121.54050086471071</v>
      </c>
      <c r="R75" s="15">
        <v>295.98949795870988</v>
      </c>
      <c r="S75" s="27">
        <f t="shared" ref="S75:S138" si="14">SUM(P75:R75)</f>
        <v>2663.3509135185159</v>
      </c>
      <c r="T75" s="27"/>
      <c r="U75" s="174">
        <v>9.4</v>
      </c>
      <c r="V75" s="32">
        <f t="shared" ref="V75:V138" si="15">P75/U75</f>
        <v>238.91711858458461</v>
      </c>
      <c r="W75" s="210">
        <f t="shared" ref="W75:W138" si="16">N75/V75</f>
        <v>2.4980342009405203</v>
      </c>
      <c r="X75" s="210">
        <f t="shared" ref="X75:X138" si="17">U75+W75</f>
        <v>11.89803420094052</v>
      </c>
      <c r="Y75" s="41">
        <f t="shared" ref="Y75:Y138" si="18">SUM(G75:J75)</f>
        <v>-48.50338507392766</v>
      </c>
      <c r="Z75" s="210">
        <f t="shared" ref="Z75:Z138" si="19">Y75/V75</f>
        <v>-0.20301343562686508</v>
      </c>
      <c r="AA75" s="210">
        <f t="shared" ref="AA75:AA138" si="20">U75+Z75</f>
        <v>9.1969865643731357</v>
      </c>
    </row>
    <row r="76" spans="1:27">
      <c r="A76" s="50">
        <v>213</v>
      </c>
      <c r="B76" s="213">
        <v>10</v>
      </c>
      <c r="C76" s="213">
        <v>10</v>
      </c>
      <c r="D76" s="23" t="s">
        <v>380</v>
      </c>
      <c r="E76" s="41">
        <v>5154</v>
      </c>
      <c r="F76" s="41">
        <v>79.190139959965308</v>
      </c>
      <c r="G76" s="41">
        <v>-91.221471300008176</v>
      </c>
      <c r="H76" s="41">
        <v>-19.460332164589023</v>
      </c>
      <c r="I76" s="41">
        <v>-90.469955240458646</v>
      </c>
      <c r="J76" s="41">
        <v>34.69705405746808</v>
      </c>
      <c r="K76" s="41">
        <v>233.56840281731309</v>
      </c>
      <c r="L76" s="41">
        <v>215.42408557202663</v>
      </c>
      <c r="M76" s="40">
        <v>-47.040745052386498</v>
      </c>
      <c r="N76" s="48">
        <v>314.68717866957172</v>
      </c>
      <c r="P76" s="15">
        <v>1619.5072712557699</v>
      </c>
      <c r="Q76" s="15">
        <v>376.22738882421419</v>
      </c>
      <c r="R76" s="15">
        <v>459.55772386519214</v>
      </c>
      <c r="S76" s="27">
        <f t="shared" si="14"/>
        <v>2455.292383945176</v>
      </c>
      <c r="T76" s="27"/>
      <c r="U76" s="174">
        <v>9.4</v>
      </c>
      <c r="V76" s="32">
        <f t="shared" si="15"/>
        <v>172.28800758040103</v>
      </c>
      <c r="W76" s="210">
        <f t="shared" si="16"/>
        <v>1.8265181836450095</v>
      </c>
      <c r="X76" s="210">
        <f t="shared" si="17"/>
        <v>11.226518183645009</v>
      </c>
      <c r="Y76" s="41">
        <f t="shared" si="18"/>
        <v>-166.45470464758776</v>
      </c>
      <c r="Z76" s="210">
        <f t="shared" si="19"/>
        <v>-0.96614214178493496</v>
      </c>
      <c r="AA76" s="210">
        <f t="shared" si="20"/>
        <v>8.433857858215065</v>
      </c>
    </row>
    <row r="77" spans="1:27">
      <c r="A77" s="50">
        <v>214</v>
      </c>
      <c r="B77" s="213">
        <v>4</v>
      </c>
      <c r="C77" s="213">
        <v>4</v>
      </c>
      <c r="D77" s="23" t="s">
        <v>381</v>
      </c>
      <c r="E77" s="41">
        <v>12528</v>
      </c>
      <c r="F77" s="41">
        <v>197.26447501997663</v>
      </c>
      <c r="G77" s="41">
        <v>-28.842037849053661</v>
      </c>
      <c r="H77" s="41">
        <v>15.737476515020017</v>
      </c>
      <c r="I77" s="41">
        <v>-90.469955240458646</v>
      </c>
      <c r="J77" s="41">
        <v>34.69705405746808</v>
      </c>
      <c r="K77" s="41">
        <v>414.3390325536252</v>
      </c>
      <c r="L77" s="41">
        <v>211.28210357775887</v>
      </c>
      <c r="M77" s="40">
        <v>-17.825351213282246</v>
      </c>
      <c r="N77" s="48">
        <v>736.18279744129529</v>
      </c>
      <c r="P77" s="15">
        <v>1661.4510519721637</v>
      </c>
      <c r="Q77" s="15">
        <v>248.07088473818649</v>
      </c>
      <c r="R77" s="15">
        <v>377.87138318323753</v>
      </c>
      <c r="S77" s="27">
        <f t="shared" si="14"/>
        <v>2287.3933198935879</v>
      </c>
      <c r="T77" s="27"/>
      <c r="U77" s="174">
        <v>9.1000000000000014</v>
      </c>
      <c r="V77" s="32">
        <f t="shared" si="15"/>
        <v>182.57703867825973</v>
      </c>
      <c r="W77" s="210">
        <f t="shared" si="16"/>
        <v>4.0321762406203154</v>
      </c>
      <c r="X77" s="210">
        <f t="shared" si="17"/>
        <v>13.132176240620318</v>
      </c>
      <c r="Y77" s="41">
        <f t="shared" si="18"/>
        <v>-68.877462517024213</v>
      </c>
      <c r="Z77" s="210">
        <f t="shared" si="19"/>
        <v>-0.37725150443699118</v>
      </c>
      <c r="AA77" s="210">
        <f t="shared" si="20"/>
        <v>8.7227484955630104</v>
      </c>
    </row>
    <row r="78" spans="1:27">
      <c r="A78" s="50">
        <v>216</v>
      </c>
      <c r="B78" s="213">
        <v>13</v>
      </c>
      <c r="C78" s="213">
        <v>13</v>
      </c>
      <c r="D78" s="23" t="s">
        <v>382</v>
      </c>
      <c r="E78" s="41">
        <v>1269</v>
      </c>
      <c r="F78" s="41">
        <v>442.32199198017878</v>
      </c>
      <c r="G78" s="41">
        <v>65.159948455438396</v>
      </c>
      <c r="H78" s="41">
        <v>-9.4621291672397554</v>
      </c>
      <c r="I78" s="41">
        <v>-90.469955240458646</v>
      </c>
      <c r="J78" s="41">
        <v>34.69705405746808</v>
      </c>
      <c r="K78" s="41">
        <v>400.44033258252955</v>
      </c>
      <c r="L78" s="41">
        <v>237.03049313947119</v>
      </c>
      <c r="M78" s="40">
        <v>-212.2261623325453</v>
      </c>
      <c r="N78" s="48">
        <v>867.49157349508323</v>
      </c>
      <c r="P78" s="15">
        <v>1362.8606787027152</v>
      </c>
      <c r="Q78" s="15">
        <v>372.01717415287629</v>
      </c>
      <c r="R78" s="15">
        <v>517.9416824334121</v>
      </c>
      <c r="S78" s="27">
        <f t="shared" si="14"/>
        <v>2252.8195352890034</v>
      </c>
      <c r="T78" s="27"/>
      <c r="U78" s="174">
        <v>9.1999999999999993</v>
      </c>
      <c r="V78" s="32">
        <f t="shared" si="15"/>
        <v>148.13703029377339</v>
      </c>
      <c r="W78" s="210">
        <f t="shared" si="16"/>
        <v>5.8560075882089979</v>
      </c>
      <c r="X78" s="210">
        <f t="shared" si="17"/>
        <v>15.056007588208997</v>
      </c>
      <c r="Y78" s="41">
        <f t="shared" si="18"/>
        <v>-7.50818947919214E-2</v>
      </c>
      <c r="Z78" s="210">
        <f t="shared" si="19"/>
        <v>-5.0684082597730667E-4</v>
      </c>
      <c r="AA78" s="210">
        <f t="shared" si="20"/>
        <v>9.1994931591740219</v>
      </c>
    </row>
    <row r="79" spans="1:27">
      <c r="A79" s="50">
        <v>217</v>
      </c>
      <c r="B79" s="213">
        <v>16</v>
      </c>
      <c r="C79" s="213">
        <v>16</v>
      </c>
      <c r="D79" s="23" t="s">
        <v>383</v>
      </c>
      <c r="E79" s="41">
        <v>5352</v>
      </c>
      <c r="F79" s="41">
        <v>473.61549354706432</v>
      </c>
      <c r="G79" s="41">
        <v>-135.40378875051675</v>
      </c>
      <c r="H79" s="41">
        <v>-153.85090121130386</v>
      </c>
      <c r="I79" s="41">
        <v>-90.469955240458646</v>
      </c>
      <c r="J79" s="41">
        <v>34.69705405746808</v>
      </c>
      <c r="K79" s="41">
        <v>508.79241155449506</v>
      </c>
      <c r="L79" s="41">
        <v>196.46937077256374</v>
      </c>
      <c r="M79" s="40">
        <v>16.646487294469356</v>
      </c>
      <c r="N79" s="48">
        <v>850.4961720440225</v>
      </c>
      <c r="P79" s="15">
        <v>1565.2738208426426</v>
      </c>
      <c r="Q79" s="15">
        <v>162.38572122571</v>
      </c>
      <c r="R79" s="15">
        <v>686.82777964267541</v>
      </c>
      <c r="S79" s="27">
        <f t="shared" si="14"/>
        <v>2414.487321711028</v>
      </c>
      <c r="T79" s="27"/>
      <c r="U79" s="174">
        <v>8.9</v>
      </c>
      <c r="V79" s="32">
        <f t="shared" si="15"/>
        <v>175.87346301602724</v>
      </c>
      <c r="W79" s="210">
        <f t="shared" si="16"/>
        <v>4.8358413910717006</v>
      </c>
      <c r="X79" s="210">
        <f t="shared" si="17"/>
        <v>13.735841391071702</v>
      </c>
      <c r="Y79" s="41">
        <f t="shared" si="18"/>
        <v>-345.02759114481125</v>
      </c>
      <c r="Z79" s="210">
        <f t="shared" si="19"/>
        <v>-1.9617944926311544</v>
      </c>
      <c r="AA79" s="210">
        <f t="shared" si="20"/>
        <v>6.9382055073688456</v>
      </c>
    </row>
    <row r="80" spans="1:27">
      <c r="A80" s="50">
        <v>218</v>
      </c>
      <c r="B80" s="213">
        <v>14</v>
      </c>
      <c r="C80" s="213">
        <v>14</v>
      </c>
      <c r="D80" s="23" t="s">
        <v>384</v>
      </c>
      <c r="E80" s="41">
        <v>1200</v>
      </c>
      <c r="F80" s="41">
        <v>-108.50773305652862</v>
      </c>
      <c r="G80" s="41">
        <v>276.20793821931528</v>
      </c>
      <c r="H80" s="41">
        <v>131.27834667189779</v>
      </c>
      <c r="I80" s="41">
        <v>-90.469955240458646</v>
      </c>
      <c r="J80" s="41">
        <v>34.69705405746808</v>
      </c>
      <c r="K80" s="41">
        <v>521.50541273322085</v>
      </c>
      <c r="L80" s="41">
        <v>280.64284538311233</v>
      </c>
      <c r="M80" s="40">
        <v>-234.41</v>
      </c>
      <c r="N80" s="48">
        <v>810.94390878826812</v>
      </c>
      <c r="P80" s="15">
        <v>1594.0871479458026</v>
      </c>
      <c r="Q80" s="15">
        <v>195.58365833333332</v>
      </c>
      <c r="R80" s="15">
        <v>277.65544888899996</v>
      </c>
      <c r="S80" s="27">
        <f t="shared" si="14"/>
        <v>2067.326255168136</v>
      </c>
      <c r="T80" s="27"/>
      <c r="U80" s="174">
        <v>9.8000000000000007</v>
      </c>
      <c r="V80" s="32">
        <f t="shared" si="15"/>
        <v>162.66195387202066</v>
      </c>
      <c r="W80" s="210">
        <f t="shared" si="16"/>
        <v>4.985455353784225</v>
      </c>
      <c r="X80" s="210">
        <f t="shared" si="17"/>
        <v>14.785455353784226</v>
      </c>
      <c r="Y80" s="41">
        <f t="shared" si="18"/>
        <v>351.71338370822252</v>
      </c>
      <c r="Z80" s="210">
        <f t="shared" si="19"/>
        <v>2.1622350853165329</v>
      </c>
      <c r="AA80" s="210">
        <f t="shared" si="20"/>
        <v>11.962235085316534</v>
      </c>
    </row>
    <row r="81" spans="1:27">
      <c r="A81" s="50">
        <v>224</v>
      </c>
      <c r="B81" s="213">
        <v>1</v>
      </c>
      <c r="C81" s="214">
        <v>34</v>
      </c>
      <c r="D81" s="23" t="s">
        <v>385</v>
      </c>
      <c r="E81" s="41">
        <v>8603</v>
      </c>
      <c r="F81" s="41">
        <v>253.15181878195079</v>
      </c>
      <c r="G81" s="41">
        <v>-24.216187666786983</v>
      </c>
      <c r="H81" s="41">
        <v>-20.876354893238091</v>
      </c>
      <c r="I81" s="41">
        <v>-90.469955240458646</v>
      </c>
      <c r="J81" s="41">
        <v>34.69705405746808</v>
      </c>
      <c r="K81" s="41">
        <v>434.44997246723375</v>
      </c>
      <c r="L81" s="41">
        <v>166.76469993582913</v>
      </c>
      <c r="M81" s="40">
        <v>-37.169359525746835</v>
      </c>
      <c r="N81" s="48">
        <v>716.33168793649281</v>
      </c>
      <c r="P81" s="15">
        <v>1734.277910948817</v>
      </c>
      <c r="Q81" s="15">
        <v>103.14977565965363</v>
      </c>
      <c r="R81" s="15">
        <v>304.36036966695337</v>
      </c>
      <c r="S81" s="27">
        <f t="shared" si="14"/>
        <v>2141.788056275424</v>
      </c>
      <c r="T81" s="27"/>
      <c r="U81" s="174">
        <v>8.6</v>
      </c>
      <c r="V81" s="32">
        <f t="shared" si="15"/>
        <v>201.66022220335083</v>
      </c>
      <c r="W81" s="210">
        <f t="shared" si="16"/>
        <v>3.5521714699597813</v>
      </c>
      <c r="X81" s="210">
        <f t="shared" si="17"/>
        <v>12.15217146995978</v>
      </c>
      <c r="Y81" s="41">
        <f t="shared" si="18"/>
        <v>-100.86544374301565</v>
      </c>
      <c r="Z81" s="210">
        <f t="shared" si="19"/>
        <v>-0.5001752087791741</v>
      </c>
      <c r="AA81" s="210">
        <f t="shared" si="20"/>
        <v>8.0998247912208257</v>
      </c>
    </row>
    <row r="82" spans="1:27">
      <c r="A82" s="50">
        <v>226</v>
      </c>
      <c r="B82" s="213">
        <v>13</v>
      </c>
      <c r="C82" s="213">
        <v>13</v>
      </c>
      <c r="D82" s="23" t="s">
        <v>386</v>
      </c>
      <c r="E82" s="41">
        <v>3665</v>
      </c>
      <c r="F82" s="41">
        <v>224.50644773486027</v>
      </c>
      <c r="G82" s="41">
        <v>106.74626073148633</v>
      </c>
      <c r="H82" s="41">
        <v>55.266483352816941</v>
      </c>
      <c r="I82" s="41">
        <v>-90.469955240458646</v>
      </c>
      <c r="J82" s="41">
        <v>34.69705405746808</v>
      </c>
      <c r="K82" s="41">
        <v>448.53222815637218</v>
      </c>
      <c r="L82" s="41">
        <v>219.18366534459051</v>
      </c>
      <c r="M82" s="40">
        <v>24.37680763983629</v>
      </c>
      <c r="N82" s="48">
        <v>1022.838991797213</v>
      </c>
      <c r="P82" s="15">
        <v>1465.0444882398599</v>
      </c>
      <c r="Q82" s="15">
        <v>300.67894679399728</v>
      </c>
      <c r="R82" s="15">
        <v>504.25507860142977</v>
      </c>
      <c r="S82" s="27">
        <f t="shared" si="14"/>
        <v>2269.9785136352871</v>
      </c>
      <c r="T82" s="27"/>
      <c r="U82" s="174">
        <v>8.7999999999999989</v>
      </c>
      <c r="V82" s="32">
        <f t="shared" si="15"/>
        <v>166.48232820907501</v>
      </c>
      <c r="W82" s="210">
        <f t="shared" si="16"/>
        <v>6.1438292147902445</v>
      </c>
      <c r="X82" s="210">
        <f t="shared" si="17"/>
        <v>14.943829214790243</v>
      </c>
      <c r="Y82" s="41">
        <f t="shared" si="18"/>
        <v>106.23984290131271</v>
      </c>
      <c r="Z82" s="210">
        <f t="shared" si="19"/>
        <v>0.63814486524895642</v>
      </c>
      <c r="AA82" s="210">
        <f t="shared" si="20"/>
        <v>9.4381448652489546</v>
      </c>
    </row>
    <row r="83" spans="1:27">
      <c r="A83" s="50">
        <v>230</v>
      </c>
      <c r="B83" s="213">
        <v>4</v>
      </c>
      <c r="C83" s="213">
        <v>4</v>
      </c>
      <c r="D83" s="23" t="s">
        <v>387</v>
      </c>
      <c r="E83" s="41">
        <v>2240</v>
      </c>
      <c r="F83" s="41">
        <v>257.51016995912977</v>
      </c>
      <c r="G83" s="41">
        <v>12.23675699628091</v>
      </c>
      <c r="H83" s="41">
        <v>0.18322328607383642</v>
      </c>
      <c r="I83" s="41">
        <v>-90.469955240458646</v>
      </c>
      <c r="J83" s="41">
        <v>34.69705405746808</v>
      </c>
      <c r="K83" s="41">
        <v>594.55275744087214</v>
      </c>
      <c r="L83" s="41">
        <v>265.41306112301083</v>
      </c>
      <c r="M83" s="40">
        <v>-159.18883928571429</v>
      </c>
      <c r="N83" s="48">
        <v>914.93422835690376</v>
      </c>
      <c r="P83" s="15">
        <v>1427.9226991307405</v>
      </c>
      <c r="Q83" s="15">
        <v>221.11298571428571</v>
      </c>
      <c r="R83" s="15">
        <v>362.65760540874999</v>
      </c>
      <c r="S83" s="27">
        <f t="shared" si="14"/>
        <v>2011.6932902537762</v>
      </c>
      <c r="T83" s="27"/>
      <c r="U83" s="174">
        <v>8.9</v>
      </c>
      <c r="V83" s="32">
        <f t="shared" si="15"/>
        <v>160.44075271131916</v>
      </c>
      <c r="W83" s="210">
        <f t="shared" si="16"/>
        <v>5.7026298673825329</v>
      </c>
      <c r="X83" s="210">
        <f t="shared" si="17"/>
        <v>14.602629867382532</v>
      </c>
      <c r="Y83" s="41">
        <f t="shared" si="18"/>
        <v>-43.352920900635823</v>
      </c>
      <c r="Z83" s="210">
        <f t="shared" si="19"/>
        <v>-0.27021140307563052</v>
      </c>
      <c r="AA83" s="210">
        <f t="shared" si="20"/>
        <v>8.6297885969243691</v>
      </c>
    </row>
    <row r="84" spans="1:27">
      <c r="A84" s="50">
        <v>231</v>
      </c>
      <c r="B84" s="213">
        <v>15</v>
      </c>
      <c r="C84" s="213">
        <v>15</v>
      </c>
      <c r="D84" s="23" t="s">
        <v>388</v>
      </c>
      <c r="E84" s="41">
        <v>1256</v>
      </c>
      <c r="F84" s="41">
        <v>257.23093539213033</v>
      </c>
      <c r="G84" s="41">
        <v>-683.54432597639948</v>
      </c>
      <c r="H84" s="41">
        <v>-412.20826368955437</v>
      </c>
      <c r="I84" s="41">
        <v>-90.469955240458646</v>
      </c>
      <c r="J84" s="41">
        <v>34.69705405746808</v>
      </c>
      <c r="K84" s="41">
        <v>-12.218179968569894</v>
      </c>
      <c r="L84" s="41">
        <v>177.56738194615812</v>
      </c>
      <c r="M84" s="40">
        <v>-19.625796178343951</v>
      </c>
      <c r="N84" s="48">
        <v>-748.57114963732886</v>
      </c>
      <c r="P84" s="15">
        <v>2164.8170548987978</v>
      </c>
      <c r="Q84" s="15">
        <v>761.41738057324835</v>
      </c>
      <c r="R84" s="15">
        <v>779.84334842929934</v>
      </c>
      <c r="S84" s="27">
        <f t="shared" si="14"/>
        <v>3706.0777839013454</v>
      </c>
      <c r="T84" s="27"/>
      <c r="U84" s="174">
        <v>10.3</v>
      </c>
      <c r="V84" s="32">
        <f t="shared" si="15"/>
        <v>210.17641309697063</v>
      </c>
      <c r="W84" s="210">
        <f t="shared" si="16"/>
        <v>-3.5616325286318169</v>
      </c>
      <c r="X84" s="210">
        <f t="shared" si="17"/>
        <v>6.7383674713681838</v>
      </c>
      <c r="Y84" s="41">
        <f t="shared" si="18"/>
        <v>-1151.5254908489444</v>
      </c>
      <c r="Z84" s="210">
        <f t="shared" si="19"/>
        <v>-5.4788521408330277</v>
      </c>
      <c r="AA84" s="210">
        <f t="shared" si="20"/>
        <v>4.821147859166973</v>
      </c>
    </row>
    <row r="85" spans="1:27">
      <c r="A85" s="50">
        <v>232</v>
      </c>
      <c r="B85" s="213">
        <v>14</v>
      </c>
      <c r="C85" s="213">
        <v>14</v>
      </c>
      <c r="D85" s="23" t="s">
        <v>389</v>
      </c>
      <c r="E85" s="41">
        <v>12750</v>
      </c>
      <c r="F85" s="41">
        <v>240.84301206247625</v>
      </c>
      <c r="G85" s="41">
        <v>-1.9300395843355089</v>
      </c>
      <c r="H85" s="41">
        <v>-13.355142268636119</v>
      </c>
      <c r="I85" s="41">
        <v>-90.469955240458646</v>
      </c>
      <c r="J85" s="41">
        <v>34.69705405746808</v>
      </c>
      <c r="K85" s="41">
        <v>418.12428030920751</v>
      </c>
      <c r="L85" s="41">
        <v>222.26231722750967</v>
      </c>
      <c r="M85" s="40">
        <v>-47.177019607843135</v>
      </c>
      <c r="N85" s="48">
        <v>762.99450697562918</v>
      </c>
      <c r="P85" s="15">
        <v>1669.0584863314089</v>
      </c>
      <c r="Q85" s="15">
        <v>289.89306917647059</v>
      </c>
      <c r="R85" s="15">
        <v>332.37121585220393</v>
      </c>
      <c r="S85" s="27">
        <f t="shared" si="14"/>
        <v>2291.3227713600836</v>
      </c>
      <c r="T85" s="27"/>
      <c r="U85" s="174">
        <v>9.4</v>
      </c>
      <c r="V85" s="32">
        <f t="shared" si="15"/>
        <v>177.55941343951159</v>
      </c>
      <c r="W85" s="210">
        <f t="shared" si="16"/>
        <v>4.2971222544365704</v>
      </c>
      <c r="X85" s="210">
        <f t="shared" si="17"/>
        <v>13.697122254436572</v>
      </c>
      <c r="Y85" s="41">
        <f t="shared" si="18"/>
        <v>-71.058083035962198</v>
      </c>
      <c r="Z85" s="210">
        <f t="shared" si="19"/>
        <v>-0.40019327423701617</v>
      </c>
      <c r="AA85" s="210">
        <f t="shared" si="20"/>
        <v>8.9998067257629835</v>
      </c>
    </row>
    <row r="86" spans="1:27">
      <c r="A86" s="50">
        <v>233</v>
      </c>
      <c r="B86" s="213">
        <v>14</v>
      </c>
      <c r="C86" s="213">
        <v>14</v>
      </c>
      <c r="D86" s="23" t="s">
        <v>390</v>
      </c>
      <c r="E86" s="41">
        <v>15116</v>
      </c>
      <c r="F86" s="41">
        <v>213.21732638844907</v>
      </c>
      <c r="G86" s="41">
        <v>139.76632461728957</v>
      </c>
      <c r="H86" s="41">
        <v>16.015250880054321</v>
      </c>
      <c r="I86" s="41">
        <v>-90.46995524045866</v>
      </c>
      <c r="J86" s="41">
        <v>34.69705405746808</v>
      </c>
      <c r="K86" s="41">
        <v>462.48067334448507</v>
      </c>
      <c r="L86" s="41">
        <v>224.39844213184637</v>
      </c>
      <c r="M86" s="40">
        <v>4.3111272823498279</v>
      </c>
      <c r="N86" s="48">
        <v>1004.4162434817247</v>
      </c>
      <c r="P86" s="15">
        <v>1695.7782352735937</v>
      </c>
      <c r="Q86" s="15">
        <v>183.66382071976719</v>
      </c>
      <c r="R86" s="15">
        <v>298.37652127978293</v>
      </c>
      <c r="S86" s="27">
        <f t="shared" si="14"/>
        <v>2177.818577273144</v>
      </c>
      <c r="T86" s="27"/>
      <c r="U86" s="174">
        <v>9.1</v>
      </c>
      <c r="V86" s="32">
        <f t="shared" si="15"/>
        <v>186.34925662347186</v>
      </c>
      <c r="W86" s="210">
        <f t="shared" si="16"/>
        <v>5.3899664623358214</v>
      </c>
      <c r="X86" s="210">
        <f t="shared" si="17"/>
        <v>14.489966462335822</v>
      </c>
      <c r="Y86" s="41">
        <f t="shared" si="18"/>
        <v>100.0086743143533</v>
      </c>
      <c r="Z86" s="210">
        <f t="shared" si="19"/>
        <v>0.53667332044380467</v>
      </c>
      <c r="AA86" s="210">
        <f t="shared" si="20"/>
        <v>9.6366733204438049</v>
      </c>
    </row>
    <row r="87" spans="1:27">
      <c r="A87" s="50">
        <v>235</v>
      </c>
      <c r="B87" s="213">
        <v>1</v>
      </c>
      <c r="C87" s="214">
        <v>34</v>
      </c>
      <c r="D87" s="23" t="s">
        <v>391</v>
      </c>
      <c r="E87" s="41">
        <v>10284</v>
      </c>
      <c r="F87" s="41">
        <v>698.9246564327949</v>
      </c>
      <c r="G87" s="41">
        <v>968.48890722119199</v>
      </c>
      <c r="H87" s="41">
        <v>293.87556659743672</v>
      </c>
      <c r="I87" s="41">
        <v>-90.469955240458646</v>
      </c>
      <c r="J87" s="41">
        <v>34.69705405746808</v>
      </c>
      <c r="K87" s="41">
        <v>-162.88735143351096</v>
      </c>
      <c r="L87" s="41">
        <v>63.737457094704425</v>
      </c>
      <c r="M87" s="40">
        <v>284.23580318942044</v>
      </c>
      <c r="N87" s="48">
        <v>2090.6021379392878</v>
      </c>
      <c r="P87" s="15">
        <v>1891.9876662921624</v>
      </c>
      <c r="Q87" s="15">
        <v>128.97288973162193</v>
      </c>
      <c r="R87" s="15">
        <v>596.38586091429772</v>
      </c>
      <c r="S87" s="27">
        <f t="shared" si="14"/>
        <v>2617.3464169380823</v>
      </c>
      <c r="T87" s="27"/>
      <c r="U87" s="174">
        <v>4.4000000000000004</v>
      </c>
      <c r="V87" s="32">
        <f t="shared" si="15"/>
        <v>429.99719688458231</v>
      </c>
      <c r="W87" s="210">
        <f t="shared" si="16"/>
        <v>4.8618971311583614</v>
      </c>
      <c r="X87" s="210">
        <f t="shared" si="17"/>
        <v>9.2618971311583618</v>
      </c>
      <c r="Y87" s="41">
        <f t="shared" si="18"/>
        <v>1206.5915726356382</v>
      </c>
      <c r="Z87" s="210">
        <f t="shared" si="19"/>
        <v>2.8060452053586418</v>
      </c>
      <c r="AA87" s="210">
        <f t="shared" si="20"/>
        <v>7.2060452053586417</v>
      </c>
    </row>
    <row r="88" spans="1:27">
      <c r="A88" s="50">
        <v>236</v>
      </c>
      <c r="B88" s="213">
        <v>16</v>
      </c>
      <c r="C88" s="213">
        <v>16</v>
      </c>
      <c r="D88" s="23" t="s">
        <v>392</v>
      </c>
      <c r="E88" s="41">
        <v>4198</v>
      </c>
      <c r="F88" s="41">
        <v>486.36266773291391</v>
      </c>
      <c r="G88" s="41">
        <v>16.25050850980411</v>
      </c>
      <c r="H88" s="41">
        <v>-62.576084172897986</v>
      </c>
      <c r="I88" s="41">
        <v>-90.469955240458646</v>
      </c>
      <c r="J88" s="41">
        <v>34.69705405746808</v>
      </c>
      <c r="K88" s="41">
        <v>537.63088334912391</v>
      </c>
      <c r="L88" s="41">
        <v>211.49427310850086</v>
      </c>
      <c r="M88" s="40">
        <v>181.44402096236303</v>
      </c>
      <c r="N88" s="48">
        <v>1314.8333683270582</v>
      </c>
      <c r="P88" s="15">
        <v>1668.9146949346537</v>
      </c>
      <c r="Q88" s="15">
        <v>156.14364030490708</v>
      </c>
      <c r="R88" s="15">
        <v>296.87178716646019</v>
      </c>
      <c r="S88" s="27">
        <f t="shared" si="14"/>
        <v>2121.9301224060209</v>
      </c>
      <c r="T88" s="27"/>
      <c r="U88" s="174">
        <v>9.4</v>
      </c>
      <c r="V88" s="32">
        <f t="shared" si="15"/>
        <v>177.54411648240995</v>
      </c>
      <c r="W88" s="210">
        <f t="shared" si="16"/>
        <v>7.4056713023060068</v>
      </c>
      <c r="X88" s="210">
        <f t="shared" si="17"/>
        <v>16.805671302306006</v>
      </c>
      <c r="Y88" s="41">
        <f t="shared" si="18"/>
        <v>-102.09847684608442</v>
      </c>
      <c r="Z88" s="210">
        <f t="shared" si="19"/>
        <v>-0.57505975905543316</v>
      </c>
      <c r="AA88" s="210">
        <f t="shared" si="20"/>
        <v>8.8249402409445672</v>
      </c>
    </row>
    <row r="89" spans="1:27">
      <c r="A89" s="50">
        <v>239</v>
      </c>
      <c r="B89" s="213">
        <v>11</v>
      </c>
      <c r="C89" s="213">
        <v>11</v>
      </c>
      <c r="D89" s="23" t="s">
        <v>393</v>
      </c>
      <c r="E89" s="41">
        <v>2029</v>
      </c>
      <c r="F89" s="41">
        <v>228.94981284169185</v>
      </c>
      <c r="G89" s="41">
        <v>135.59374381607188</v>
      </c>
      <c r="H89" s="41">
        <v>-104.78608548429621</v>
      </c>
      <c r="I89" s="41">
        <v>-90.469955240458646</v>
      </c>
      <c r="J89" s="41">
        <v>34.69705405746808</v>
      </c>
      <c r="K89" s="41">
        <v>389.76997537347285</v>
      </c>
      <c r="L89" s="41">
        <v>227.84629986727481</v>
      </c>
      <c r="M89" s="40">
        <v>-202.28289797930015</v>
      </c>
      <c r="N89" s="48">
        <v>619.3179472721655</v>
      </c>
      <c r="P89" s="15">
        <v>1326.9960565377185</v>
      </c>
      <c r="Q89" s="15">
        <v>1636.7575653031049</v>
      </c>
      <c r="R89" s="15">
        <v>311.84955902158697</v>
      </c>
      <c r="S89" s="27">
        <f t="shared" si="14"/>
        <v>3275.6031808624102</v>
      </c>
      <c r="T89" s="27"/>
      <c r="U89" s="174">
        <v>7.9</v>
      </c>
      <c r="V89" s="32">
        <f t="shared" si="15"/>
        <v>167.97418437186309</v>
      </c>
      <c r="W89" s="210">
        <f t="shared" si="16"/>
        <v>3.686982911023474</v>
      </c>
      <c r="X89" s="210">
        <f t="shared" si="17"/>
        <v>11.586982911023474</v>
      </c>
      <c r="Y89" s="41">
        <f t="shared" si="18"/>
        <v>-24.965242851214896</v>
      </c>
      <c r="Z89" s="210">
        <f t="shared" si="19"/>
        <v>-0.14862547447140192</v>
      </c>
      <c r="AA89" s="210">
        <f t="shared" si="20"/>
        <v>7.7513745255285986</v>
      </c>
    </row>
    <row r="90" spans="1:27">
      <c r="A90" s="50">
        <v>240</v>
      </c>
      <c r="B90" s="213">
        <v>19</v>
      </c>
      <c r="C90" s="213">
        <v>19</v>
      </c>
      <c r="D90" s="23" t="s">
        <v>394</v>
      </c>
      <c r="E90" s="41">
        <v>19499</v>
      </c>
      <c r="F90" s="41">
        <v>123.63807068104177</v>
      </c>
      <c r="G90" s="41">
        <v>-406.25578123372526</v>
      </c>
      <c r="H90" s="41">
        <v>-242.83474317853549</v>
      </c>
      <c r="I90" s="41">
        <v>-90.469955240458646</v>
      </c>
      <c r="J90" s="41">
        <v>34.69705405746808</v>
      </c>
      <c r="K90" s="41">
        <v>282.77868564307499</v>
      </c>
      <c r="L90" s="41">
        <v>164.87091258685052</v>
      </c>
      <c r="M90" s="40">
        <v>2.0320016411098005</v>
      </c>
      <c r="N90" s="48">
        <v>-131.54375502293325</v>
      </c>
      <c r="P90" s="15">
        <v>2047.4089361524007</v>
      </c>
      <c r="Q90" s="15">
        <v>350.30260433868409</v>
      </c>
      <c r="R90" s="15">
        <v>452.3006038357824</v>
      </c>
      <c r="S90" s="27">
        <f t="shared" si="14"/>
        <v>2850.0121443268672</v>
      </c>
      <c r="T90" s="27"/>
      <c r="U90" s="174">
        <v>9.6</v>
      </c>
      <c r="V90" s="32">
        <f t="shared" si="15"/>
        <v>213.27176418254174</v>
      </c>
      <c r="W90" s="210">
        <f t="shared" si="16"/>
        <v>-0.61678936040658172</v>
      </c>
      <c r="X90" s="210">
        <f t="shared" si="17"/>
        <v>8.9832106395934179</v>
      </c>
      <c r="Y90" s="41">
        <f t="shared" si="18"/>
        <v>-704.86342559525121</v>
      </c>
      <c r="Z90" s="210">
        <f t="shared" si="19"/>
        <v>-3.3050011486375221</v>
      </c>
      <c r="AA90" s="210">
        <f t="shared" si="20"/>
        <v>6.2949988513624771</v>
      </c>
    </row>
    <row r="91" spans="1:27">
      <c r="A91" s="50">
        <v>241</v>
      </c>
      <c r="B91" s="213">
        <v>19</v>
      </c>
      <c r="C91" s="213">
        <v>19</v>
      </c>
      <c r="D91" s="23" t="s">
        <v>395</v>
      </c>
      <c r="E91" s="41">
        <v>7771</v>
      </c>
      <c r="F91" s="41">
        <v>351.69893424257759</v>
      </c>
      <c r="G91" s="41">
        <v>-223.26011654013001</v>
      </c>
      <c r="H91" s="41">
        <v>-143.70472093068085</v>
      </c>
      <c r="I91" s="41">
        <v>-90.469955240458646</v>
      </c>
      <c r="J91" s="41">
        <v>34.69705405746808</v>
      </c>
      <c r="K91" s="41">
        <v>212.23188104555877</v>
      </c>
      <c r="L91" s="41">
        <v>145.73961668862108</v>
      </c>
      <c r="M91" s="40">
        <v>-70.097542143868225</v>
      </c>
      <c r="N91" s="48">
        <v>216.83515119932883</v>
      </c>
      <c r="P91" s="15">
        <v>1992.0707576108668</v>
      </c>
      <c r="Q91" s="15">
        <v>177.71149864882253</v>
      </c>
      <c r="R91" s="15">
        <v>541.78784430187113</v>
      </c>
      <c r="S91" s="27">
        <f t="shared" si="14"/>
        <v>2711.5701005615606</v>
      </c>
      <c r="T91" s="27"/>
      <c r="U91" s="174">
        <v>8.6</v>
      </c>
      <c r="V91" s="32">
        <f t="shared" si="15"/>
        <v>231.63613460591475</v>
      </c>
      <c r="W91" s="210">
        <f t="shared" si="16"/>
        <v>0.93610244173791368</v>
      </c>
      <c r="X91" s="210">
        <f t="shared" si="17"/>
        <v>9.5361024417379134</v>
      </c>
      <c r="Y91" s="41">
        <f t="shared" si="18"/>
        <v>-422.73773865380144</v>
      </c>
      <c r="Z91" s="210">
        <f t="shared" si="19"/>
        <v>-1.8250077405798972</v>
      </c>
      <c r="AA91" s="210">
        <f t="shared" si="20"/>
        <v>6.7749922594201024</v>
      </c>
    </row>
    <row r="92" spans="1:27">
      <c r="A92" s="50">
        <v>244</v>
      </c>
      <c r="B92" s="213">
        <v>17</v>
      </c>
      <c r="C92" s="213">
        <v>17</v>
      </c>
      <c r="D92" s="23" t="s">
        <v>396</v>
      </c>
      <c r="E92" s="41">
        <v>19300</v>
      </c>
      <c r="F92" s="41">
        <v>901.54113363759984</v>
      </c>
      <c r="G92" s="41">
        <v>29.164076688321291</v>
      </c>
      <c r="H92" s="41">
        <v>-21.968743112915437</v>
      </c>
      <c r="I92" s="41">
        <v>-90.469955240458646</v>
      </c>
      <c r="J92" s="41">
        <v>34.69705405746808</v>
      </c>
      <c r="K92" s="41">
        <v>189.6867374440564</v>
      </c>
      <c r="L92" s="41">
        <v>107.53248548247026</v>
      </c>
      <c r="M92" s="40">
        <v>1.4632124352331606</v>
      </c>
      <c r="N92" s="48">
        <v>1151.6460014120162</v>
      </c>
      <c r="P92" s="15">
        <v>1824.0832423686611</v>
      </c>
      <c r="Q92" s="15">
        <v>197.40173139896373</v>
      </c>
      <c r="R92" s="15">
        <v>287.57670483170983</v>
      </c>
      <c r="S92" s="27">
        <f t="shared" si="14"/>
        <v>2309.0616785993348</v>
      </c>
      <c r="T92" s="27"/>
      <c r="U92" s="174">
        <v>7.9</v>
      </c>
      <c r="V92" s="32">
        <f t="shared" si="15"/>
        <v>230.89661295805837</v>
      </c>
      <c r="W92" s="210">
        <f t="shared" si="16"/>
        <v>4.9877128410766636</v>
      </c>
      <c r="X92" s="210">
        <f t="shared" si="17"/>
        <v>12.887712841076663</v>
      </c>
      <c r="Y92" s="41">
        <f t="shared" si="18"/>
        <v>-48.577567607584712</v>
      </c>
      <c r="Z92" s="210">
        <f t="shared" si="19"/>
        <v>-0.21038666174115198</v>
      </c>
      <c r="AA92" s="210">
        <f t="shared" si="20"/>
        <v>7.6896133382588481</v>
      </c>
    </row>
    <row r="93" spans="1:27">
      <c r="A93" s="50">
        <v>245</v>
      </c>
      <c r="B93" s="213">
        <v>1</v>
      </c>
      <c r="C93" s="214">
        <v>35</v>
      </c>
      <c r="D93" s="23" t="s">
        <v>397</v>
      </c>
      <c r="E93" s="41">
        <v>37676</v>
      </c>
      <c r="F93" s="41">
        <v>424.86891664061119</v>
      </c>
      <c r="G93" s="41">
        <v>-61.821932305453331</v>
      </c>
      <c r="H93" s="41">
        <v>0.49168642481863489</v>
      </c>
      <c r="I93" s="41">
        <v>-90.469955240458646</v>
      </c>
      <c r="J93" s="41">
        <v>34.69705405746808</v>
      </c>
      <c r="K93" s="41">
        <v>11.438123364455167</v>
      </c>
      <c r="L93" s="41">
        <v>128.04687376504623</v>
      </c>
      <c r="M93" s="40">
        <v>-69.602903705276574</v>
      </c>
      <c r="N93" s="48">
        <v>377.64786302145154</v>
      </c>
      <c r="P93" s="15">
        <v>1721.844064277429</v>
      </c>
      <c r="Q93" s="15">
        <v>159.43774620448033</v>
      </c>
      <c r="R93" s="15">
        <v>413.23057196604088</v>
      </c>
      <c r="S93" s="27">
        <f t="shared" si="14"/>
        <v>2294.5123824479501</v>
      </c>
      <c r="T93" s="27"/>
      <c r="U93" s="174">
        <v>6.9</v>
      </c>
      <c r="V93" s="32">
        <f t="shared" si="15"/>
        <v>249.54261801122158</v>
      </c>
      <c r="W93" s="210">
        <f t="shared" si="16"/>
        <v>1.5133601868538114</v>
      </c>
      <c r="X93" s="210">
        <f t="shared" si="17"/>
        <v>8.4133601868538115</v>
      </c>
      <c r="Y93" s="41">
        <f t="shared" si="18"/>
        <v>-117.10314706362527</v>
      </c>
      <c r="Z93" s="210">
        <f t="shared" si="19"/>
        <v>-0.46927113291068906</v>
      </c>
      <c r="AA93" s="210">
        <f t="shared" si="20"/>
        <v>6.4307288670893117</v>
      </c>
    </row>
    <row r="94" spans="1:27">
      <c r="A94" s="50">
        <v>249</v>
      </c>
      <c r="B94" s="213">
        <v>13</v>
      </c>
      <c r="C94" s="213">
        <v>13</v>
      </c>
      <c r="D94" s="23" t="s">
        <v>398</v>
      </c>
      <c r="E94" s="41">
        <v>9250</v>
      </c>
      <c r="F94" s="41">
        <v>115.29186058500787</v>
      </c>
      <c r="G94" s="41">
        <v>34.639865759488373</v>
      </c>
      <c r="H94" s="41">
        <v>72.685915858831621</v>
      </c>
      <c r="I94" s="41">
        <v>-90.469955240458646</v>
      </c>
      <c r="J94" s="41">
        <v>34.69705405746808</v>
      </c>
      <c r="K94" s="41">
        <v>364.88095904591017</v>
      </c>
      <c r="L94" s="41">
        <v>180.04477912774965</v>
      </c>
      <c r="M94" s="40">
        <v>28.88118918918919</v>
      </c>
      <c r="N94" s="48">
        <v>740.65166840342738</v>
      </c>
      <c r="P94" s="15">
        <v>1691.9098824574373</v>
      </c>
      <c r="Q94" s="15">
        <v>269.80572713513516</v>
      </c>
      <c r="R94" s="15">
        <v>358.03196902771896</v>
      </c>
      <c r="S94" s="27">
        <f t="shared" si="14"/>
        <v>2319.7475786202913</v>
      </c>
      <c r="T94" s="27"/>
      <c r="U94" s="174">
        <v>9.1</v>
      </c>
      <c r="V94" s="32">
        <f t="shared" si="15"/>
        <v>185.9241629074107</v>
      </c>
      <c r="W94" s="210">
        <f t="shared" si="16"/>
        <v>3.9836224448796802</v>
      </c>
      <c r="X94" s="210">
        <f t="shared" si="17"/>
        <v>13.08362244487968</v>
      </c>
      <c r="Y94" s="41">
        <f t="shared" si="18"/>
        <v>51.552880435329428</v>
      </c>
      <c r="Z94" s="210">
        <f t="shared" si="19"/>
        <v>0.27727907781950056</v>
      </c>
      <c r="AA94" s="210">
        <f t="shared" si="20"/>
        <v>9.3772790778194999</v>
      </c>
    </row>
    <row r="95" spans="1:27">
      <c r="A95" s="50">
        <v>250</v>
      </c>
      <c r="B95" s="213">
        <v>6</v>
      </c>
      <c r="C95" s="213">
        <v>6</v>
      </c>
      <c r="D95" s="23" t="s">
        <v>399</v>
      </c>
      <c r="E95" s="41">
        <v>1771</v>
      </c>
      <c r="F95" s="41">
        <v>136.87868035568479</v>
      </c>
      <c r="G95" s="41">
        <v>40.706382952738423</v>
      </c>
      <c r="H95" s="41">
        <v>0.49168642481863489</v>
      </c>
      <c r="I95" s="41">
        <v>-90.469955240458646</v>
      </c>
      <c r="J95" s="41">
        <v>34.69705405746808</v>
      </c>
      <c r="K95" s="41">
        <v>451.95305934649497</v>
      </c>
      <c r="L95" s="41">
        <v>249.17683155505947</v>
      </c>
      <c r="M95" s="40">
        <v>-206.30942970073406</v>
      </c>
      <c r="N95" s="48">
        <v>617.12430977131214</v>
      </c>
      <c r="P95" s="15">
        <v>1385.6671870836051</v>
      </c>
      <c r="Q95" s="15">
        <v>354.87710107284022</v>
      </c>
      <c r="R95" s="15">
        <v>337.929323481197</v>
      </c>
      <c r="S95" s="27">
        <f t="shared" si="14"/>
        <v>2078.4736116376425</v>
      </c>
      <c r="T95" s="27"/>
      <c r="U95" s="174">
        <v>8.9</v>
      </c>
      <c r="V95" s="32">
        <f t="shared" si="15"/>
        <v>155.69294236894439</v>
      </c>
      <c r="W95" s="210">
        <f t="shared" si="16"/>
        <v>3.96372693830217</v>
      </c>
      <c r="X95" s="210">
        <f t="shared" si="17"/>
        <v>12.86372693830217</v>
      </c>
      <c r="Y95" s="41">
        <f t="shared" si="18"/>
        <v>-14.574831805433512</v>
      </c>
      <c r="Z95" s="210">
        <f t="shared" si="19"/>
        <v>-9.3612668523507275E-2</v>
      </c>
      <c r="AA95" s="210">
        <f t="shared" si="20"/>
        <v>8.8063873314764933</v>
      </c>
    </row>
    <row r="96" spans="1:27">
      <c r="A96" s="50">
        <v>256</v>
      </c>
      <c r="B96" s="213">
        <v>13</v>
      </c>
      <c r="C96" s="213">
        <v>13</v>
      </c>
      <c r="D96" s="23" t="s">
        <v>400</v>
      </c>
      <c r="E96" s="41">
        <v>1554</v>
      </c>
      <c r="F96" s="41">
        <v>936.33484654971392</v>
      </c>
      <c r="G96" s="41">
        <v>-233.43865653108153</v>
      </c>
      <c r="H96" s="41">
        <v>-279.89010802958478</v>
      </c>
      <c r="I96" s="41">
        <v>-90.469955240458646</v>
      </c>
      <c r="J96" s="41">
        <v>34.69705405746808</v>
      </c>
      <c r="K96" s="41">
        <v>548.20057800177244</v>
      </c>
      <c r="L96" s="41">
        <v>220.92355982505865</v>
      </c>
      <c r="M96" s="40">
        <v>237.36615186615185</v>
      </c>
      <c r="N96" s="48">
        <v>1373.7234705192811</v>
      </c>
      <c r="P96" s="15">
        <v>1434.8162259563094</v>
      </c>
      <c r="Q96" s="15">
        <v>289.99988674388675</v>
      </c>
      <c r="R96" s="15">
        <v>375.01401855186617</v>
      </c>
      <c r="S96" s="27">
        <f t="shared" si="14"/>
        <v>2099.8301312520621</v>
      </c>
      <c r="T96" s="27"/>
      <c r="U96" s="174">
        <v>9.5</v>
      </c>
      <c r="V96" s="32">
        <f t="shared" si="15"/>
        <v>151.03328694276942</v>
      </c>
      <c r="W96" s="210">
        <f t="shared" si="16"/>
        <v>9.0955013846704009</v>
      </c>
      <c r="X96" s="210">
        <f t="shared" si="17"/>
        <v>18.595501384670399</v>
      </c>
      <c r="Y96" s="41">
        <f t="shared" si="18"/>
        <v>-569.10166574365678</v>
      </c>
      <c r="Z96" s="210">
        <f t="shared" si="19"/>
        <v>-3.7680545611068155</v>
      </c>
      <c r="AA96" s="210">
        <f t="shared" si="20"/>
        <v>5.7319454388931845</v>
      </c>
    </row>
    <row r="97" spans="1:27">
      <c r="A97" s="50">
        <v>257</v>
      </c>
      <c r="B97" s="213">
        <v>1</v>
      </c>
      <c r="C97" s="214">
        <v>34</v>
      </c>
      <c r="D97" s="23" t="s">
        <v>401</v>
      </c>
      <c r="E97" s="41">
        <v>40722</v>
      </c>
      <c r="F97" s="41">
        <v>661.65799684548188</v>
      </c>
      <c r="G97" s="41">
        <v>165.15252357279823</v>
      </c>
      <c r="H97" s="41">
        <v>99.411635228212347</v>
      </c>
      <c r="I97" s="41">
        <v>-90.469955240458646</v>
      </c>
      <c r="J97" s="41">
        <v>34.69705405746808</v>
      </c>
      <c r="K97" s="41">
        <v>-23.515399770588246</v>
      </c>
      <c r="L97" s="41">
        <v>110.51489517860526</v>
      </c>
      <c r="M97" s="40">
        <v>-64.282353518982362</v>
      </c>
      <c r="N97" s="48">
        <v>893.16639637277729</v>
      </c>
      <c r="P97" s="15">
        <v>2041.0241175396254</v>
      </c>
      <c r="Q97" s="15">
        <v>138.89481896763419</v>
      </c>
      <c r="R97" s="15">
        <v>388.09977110412461</v>
      </c>
      <c r="S97" s="27">
        <f t="shared" si="14"/>
        <v>2568.0187076113843</v>
      </c>
      <c r="T97" s="27"/>
      <c r="U97" s="174">
        <v>7.0999999999999979</v>
      </c>
      <c r="V97" s="32">
        <f t="shared" si="15"/>
        <v>287.46818556896142</v>
      </c>
      <c r="W97" s="210">
        <f t="shared" si="16"/>
        <v>3.1070095447432164</v>
      </c>
      <c r="X97" s="210">
        <f t="shared" si="17"/>
        <v>10.207009544743215</v>
      </c>
      <c r="Y97" s="41">
        <f t="shared" si="18"/>
        <v>208.79125761802001</v>
      </c>
      <c r="Z97" s="210">
        <f t="shared" si="19"/>
        <v>0.72631083403117169</v>
      </c>
      <c r="AA97" s="210">
        <f t="shared" si="20"/>
        <v>7.8263108340311698</v>
      </c>
    </row>
    <row r="98" spans="1:27">
      <c r="A98" s="50">
        <v>260</v>
      </c>
      <c r="B98" s="213">
        <v>12</v>
      </c>
      <c r="C98" s="213">
        <v>12</v>
      </c>
      <c r="D98" s="23" t="s">
        <v>109</v>
      </c>
      <c r="E98" s="41">
        <v>9727</v>
      </c>
      <c r="F98" s="41">
        <v>134.56640265777907</v>
      </c>
      <c r="G98" s="41">
        <v>289.85895501400961</v>
      </c>
      <c r="H98" s="41">
        <v>169.70649129939872</v>
      </c>
      <c r="I98" s="41">
        <v>-90.469955240458646</v>
      </c>
      <c r="J98" s="41">
        <v>34.69705405746808</v>
      </c>
      <c r="K98" s="41">
        <v>541.71875328260023</v>
      </c>
      <c r="L98" s="41">
        <v>216.35868341259115</v>
      </c>
      <c r="M98" s="40">
        <v>-17.620540762825126</v>
      </c>
      <c r="N98" s="48">
        <v>1278.8158437408042</v>
      </c>
      <c r="P98" s="15">
        <v>1318.4630253433297</v>
      </c>
      <c r="Q98" s="15">
        <v>203.00456399712144</v>
      </c>
      <c r="R98" s="15">
        <v>329.90022821313875</v>
      </c>
      <c r="S98" s="27">
        <f t="shared" si="14"/>
        <v>1851.3678175535899</v>
      </c>
      <c r="T98" s="27"/>
      <c r="U98" s="174">
        <v>8.1</v>
      </c>
      <c r="V98" s="32">
        <f t="shared" si="15"/>
        <v>162.77321300534936</v>
      </c>
      <c r="W98" s="210">
        <f t="shared" si="16"/>
        <v>7.8564268661255543</v>
      </c>
      <c r="X98" s="210">
        <f t="shared" si="17"/>
        <v>15.956426866125554</v>
      </c>
      <c r="Y98" s="41">
        <f t="shared" si="18"/>
        <v>403.79254513041769</v>
      </c>
      <c r="Z98" s="210">
        <f t="shared" si="19"/>
        <v>2.4807063623985077</v>
      </c>
      <c r="AA98" s="210">
        <f t="shared" si="20"/>
        <v>10.580706362398507</v>
      </c>
    </row>
    <row r="99" spans="1:27">
      <c r="A99" s="50">
        <v>261</v>
      </c>
      <c r="B99" s="213">
        <v>19</v>
      </c>
      <c r="C99" s="213">
        <v>19</v>
      </c>
      <c r="D99" s="23" t="s">
        <v>402</v>
      </c>
      <c r="E99" s="41">
        <v>6637</v>
      </c>
      <c r="F99" s="41">
        <v>1317.8318716164652</v>
      </c>
      <c r="G99" s="41">
        <v>91.855585689385791</v>
      </c>
      <c r="H99" s="41">
        <v>277.82520027295362</v>
      </c>
      <c r="I99" s="41">
        <v>-90.469955240458646</v>
      </c>
      <c r="J99" s="41">
        <v>34.69705405746808</v>
      </c>
      <c r="K99" s="41">
        <v>-49.00157740738959</v>
      </c>
      <c r="L99" s="41">
        <v>181.88507258379221</v>
      </c>
      <c r="M99" s="40">
        <v>9.2630706644568335</v>
      </c>
      <c r="N99" s="48">
        <v>1773.8863222569146</v>
      </c>
      <c r="P99" s="15">
        <v>1758.7948677541433</v>
      </c>
      <c r="Q99" s="15">
        <v>779.07876028326052</v>
      </c>
      <c r="R99" s="15">
        <v>1353.0246418436277</v>
      </c>
      <c r="S99" s="27">
        <f t="shared" si="14"/>
        <v>3890.8982698810314</v>
      </c>
      <c r="T99" s="27"/>
      <c r="U99" s="174">
        <v>7.5999999999999988</v>
      </c>
      <c r="V99" s="32">
        <f t="shared" si="15"/>
        <v>231.42037733607151</v>
      </c>
      <c r="W99" s="210">
        <f t="shared" si="16"/>
        <v>7.6652122975361632</v>
      </c>
      <c r="X99" s="210">
        <f t="shared" si="17"/>
        <v>15.265212297536163</v>
      </c>
      <c r="Y99" s="41">
        <f t="shared" si="18"/>
        <v>313.90788477934882</v>
      </c>
      <c r="Z99" s="210">
        <f t="shared" si="19"/>
        <v>1.3564401216211308</v>
      </c>
      <c r="AA99" s="210">
        <f t="shared" si="20"/>
        <v>8.9564401216211298</v>
      </c>
    </row>
    <row r="100" spans="1:27">
      <c r="A100" s="50">
        <v>263</v>
      </c>
      <c r="B100" s="213">
        <v>11</v>
      </c>
      <c r="C100" s="213">
        <v>11</v>
      </c>
      <c r="D100" s="23" t="s">
        <v>403</v>
      </c>
      <c r="E100" s="41">
        <v>7597</v>
      </c>
      <c r="F100" s="41">
        <v>279.68442112567334</v>
      </c>
      <c r="G100" s="41">
        <v>144.68905881272048</v>
      </c>
      <c r="H100" s="41">
        <v>64.261779101385045</v>
      </c>
      <c r="I100" s="41">
        <v>-90.469955240458646</v>
      </c>
      <c r="J100" s="41">
        <v>34.69705405746808</v>
      </c>
      <c r="K100" s="41">
        <v>592.61864248631787</v>
      </c>
      <c r="L100" s="41">
        <v>237.71580938237457</v>
      </c>
      <c r="M100" s="40">
        <v>-53.47321311043833</v>
      </c>
      <c r="N100" s="48">
        <v>1209.7235966352835</v>
      </c>
      <c r="P100" s="15">
        <v>1503.1969825223234</v>
      </c>
      <c r="Q100" s="15">
        <v>205.00900723969991</v>
      </c>
      <c r="R100" s="15">
        <v>244.99843047932606</v>
      </c>
      <c r="S100" s="27">
        <f t="shared" si="14"/>
        <v>1953.2044202413495</v>
      </c>
      <c r="T100" s="27"/>
      <c r="U100" s="174">
        <v>9.5</v>
      </c>
      <c r="V100" s="32">
        <f t="shared" si="15"/>
        <v>158.2312613181393</v>
      </c>
      <c r="W100" s="210">
        <f t="shared" si="16"/>
        <v>7.645288210166111</v>
      </c>
      <c r="X100" s="210">
        <f t="shared" si="17"/>
        <v>17.145288210166111</v>
      </c>
      <c r="Y100" s="41">
        <f t="shared" si="18"/>
        <v>153.17793673111498</v>
      </c>
      <c r="Z100" s="210">
        <f t="shared" si="19"/>
        <v>0.96806367752536515</v>
      </c>
      <c r="AA100" s="210">
        <f t="shared" si="20"/>
        <v>10.468063677525365</v>
      </c>
    </row>
    <row r="101" spans="1:27">
      <c r="A101" s="50">
        <v>265</v>
      </c>
      <c r="B101" s="213">
        <v>13</v>
      </c>
      <c r="C101" s="213">
        <v>13</v>
      </c>
      <c r="D101" s="23" t="s">
        <v>404</v>
      </c>
      <c r="E101" s="41">
        <v>1064</v>
      </c>
      <c r="F101" s="41">
        <v>778.61213437178935</v>
      </c>
      <c r="G101" s="41">
        <v>381.10936974841968</v>
      </c>
      <c r="H101" s="41">
        <v>159.70694484295149</v>
      </c>
      <c r="I101" s="41">
        <v>-90.469955240458646</v>
      </c>
      <c r="J101" s="41">
        <v>34.69705405746808</v>
      </c>
      <c r="K101" s="41">
        <v>331.51838261617576</v>
      </c>
      <c r="L101" s="41">
        <v>229.50621627134856</v>
      </c>
      <c r="M101" s="40">
        <v>-267.26127819548873</v>
      </c>
      <c r="N101" s="48">
        <v>1557.4188684924466</v>
      </c>
      <c r="P101" s="15">
        <v>1328.7328419205878</v>
      </c>
      <c r="Q101" s="15">
        <v>440.47597932330825</v>
      </c>
      <c r="R101" s="15">
        <v>540.89120750300742</v>
      </c>
      <c r="S101" s="27">
        <f t="shared" si="14"/>
        <v>2310.1000287469037</v>
      </c>
      <c r="T101" s="27"/>
      <c r="U101" s="174">
        <v>9.1</v>
      </c>
      <c r="V101" s="32">
        <f t="shared" si="15"/>
        <v>146.0145980132514</v>
      </c>
      <c r="W101" s="210">
        <f t="shared" si="16"/>
        <v>10.666186050459864</v>
      </c>
      <c r="X101" s="210">
        <f t="shared" si="17"/>
        <v>19.766186050459865</v>
      </c>
      <c r="Y101" s="41">
        <f t="shared" si="18"/>
        <v>485.0434134083805</v>
      </c>
      <c r="Z101" s="210">
        <f t="shared" si="19"/>
        <v>3.3218830172333926</v>
      </c>
      <c r="AA101" s="210">
        <f t="shared" si="20"/>
        <v>12.421883017233393</v>
      </c>
    </row>
    <row r="102" spans="1:27">
      <c r="A102" s="50">
        <v>271</v>
      </c>
      <c r="B102" s="213">
        <v>4</v>
      </c>
      <c r="C102" s="213">
        <v>4</v>
      </c>
      <c r="D102" s="23" t="s">
        <v>405</v>
      </c>
      <c r="E102" s="41">
        <v>6903</v>
      </c>
      <c r="F102" s="41">
        <v>37.80132492308109</v>
      </c>
      <c r="G102" s="41">
        <v>-100.8862780899554</v>
      </c>
      <c r="H102" s="41">
        <v>-54.414345290875666</v>
      </c>
      <c r="I102" s="41">
        <v>-90.469955240458646</v>
      </c>
      <c r="J102" s="41">
        <v>34.69705405746808</v>
      </c>
      <c r="K102" s="41">
        <v>431.59041388638553</v>
      </c>
      <c r="L102" s="41">
        <v>204.39317791754056</v>
      </c>
      <c r="M102" s="40">
        <v>-55.617122990004347</v>
      </c>
      <c r="N102" s="48">
        <v>407.09426919342229</v>
      </c>
      <c r="P102" s="15">
        <v>1701.6195311900101</v>
      </c>
      <c r="Q102" s="15">
        <v>137.57516442126612</v>
      </c>
      <c r="R102" s="15">
        <v>409.43573322010712</v>
      </c>
      <c r="S102" s="27">
        <f t="shared" si="14"/>
        <v>2248.6304288313836</v>
      </c>
      <c r="T102" s="27"/>
      <c r="U102" s="174">
        <v>9.1999999999999993</v>
      </c>
      <c r="V102" s="32">
        <f t="shared" si="15"/>
        <v>184.95864469456632</v>
      </c>
      <c r="W102" s="210">
        <f t="shared" si="16"/>
        <v>2.2010015799244327</v>
      </c>
      <c r="X102" s="210">
        <f t="shared" si="17"/>
        <v>11.401001579924433</v>
      </c>
      <c r="Y102" s="41">
        <f t="shared" si="18"/>
        <v>-211.07352456382162</v>
      </c>
      <c r="Z102" s="210">
        <f t="shared" si="19"/>
        <v>-1.1411930754162933</v>
      </c>
      <c r="AA102" s="210">
        <f t="shared" si="20"/>
        <v>8.0588069245837062</v>
      </c>
    </row>
    <row r="103" spans="1:27">
      <c r="A103" s="50">
        <v>272</v>
      </c>
      <c r="B103" s="213">
        <v>16</v>
      </c>
      <c r="C103" s="213">
        <v>16</v>
      </c>
      <c r="D103" s="23" t="s">
        <v>406</v>
      </c>
      <c r="E103" s="41">
        <v>48006</v>
      </c>
      <c r="F103" s="41">
        <v>560.40366959926484</v>
      </c>
      <c r="G103" s="41">
        <v>-202.85444416377246</v>
      </c>
      <c r="H103" s="41">
        <v>-93.699630368348735</v>
      </c>
      <c r="I103" s="41">
        <v>-90.469955240458646</v>
      </c>
      <c r="J103" s="41">
        <v>34.69705405746808</v>
      </c>
      <c r="K103" s="41">
        <v>189.53210044214313</v>
      </c>
      <c r="L103" s="41">
        <v>157.87892241796203</v>
      </c>
      <c r="M103" s="40">
        <v>-20.019768362288048</v>
      </c>
      <c r="N103" s="48">
        <v>535.46794840221128</v>
      </c>
      <c r="P103" s="15">
        <v>1865.9856528839048</v>
      </c>
      <c r="Q103" s="15">
        <v>282.26344636087151</v>
      </c>
      <c r="R103" s="15">
        <v>376.28266418992627</v>
      </c>
      <c r="S103" s="27">
        <f t="shared" si="14"/>
        <v>2524.531763434703</v>
      </c>
      <c r="T103" s="27"/>
      <c r="U103" s="174">
        <v>8.9000000000000021</v>
      </c>
      <c r="V103" s="32">
        <f t="shared" si="15"/>
        <v>209.66130931279824</v>
      </c>
      <c r="W103" s="210">
        <f t="shared" si="16"/>
        <v>2.5539664431043643</v>
      </c>
      <c r="X103" s="210">
        <f t="shared" si="17"/>
        <v>11.453966443104367</v>
      </c>
      <c r="Y103" s="41">
        <f t="shared" si="18"/>
        <v>-352.32697571511176</v>
      </c>
      <c r="Z103" s="210">
        <f t="shared" si="19"/>
        <v>-1.6804577671956991</v>
      </c>
      <c r="AA103" s="210">
        <f t="shared" si="20"/>
        <v>7.2195422328043026</v>
      </c>
    </row>
    <row r="104" spans="1:27">
      <c r="A104" s="50">
        <v>273</v>
      </c>
      <c r="B104" s="213">
        <v>19</v>
      </c>
      <c r="C104" s="213">
        <v>19</v>
      </c>
      <c r="D104" s="23" t="s">
        <v>407</v>
      </c>
      <c r="E104" s="41">
        <v>3999</v>
      </c>
      <c r="F104" s="41">
        <v>1093.0595637797951</v>
      </c>
      <c r="G104" s="41">
        <v>-177.38995385193789</v>
      </c>
      <c r="H104" s="41">
        <v>238.36455238516993</v>
      </c>
      <c r="I104" s="41">
        <v>-90.469955240458646</v>
      </c>
      <c r="J104" s="41">
        <v>34.69705405746808</v>
      </c>
      <c r="K104" s="41">
        <v>65.222435439813708</v>
      </c>
      <c r="L104" s="41">
        <v>186.37541743372427</v>
      </c>
      <c r="M104" s="40">
        <v>-57.13428357089272</v>
      </c>
      <c r="N104" s="48">
        <v>1292.7248304529228</v>
      </c>
      <c r="P104" s="15">
        <v>1585.3345185732026</v>
      </c>
      <c r="Q104" s="15">
        <v>185.56727481870467</v>
      </c>
      <c r="R104" s="15">
        <v>1254.7944650858913</v>
      </c>
      <c r="S104" s="27">
        <f t="shared" si="14"/>
        <v>3025.6962584777984</v>
      </c>
      <c r="T104" s="27"/>
      <c r="U104" s="174">
        <v>7.9</v>
      </c>
      <c r="V104" s="32">
        <f t="shared" si="15"/>
        <v>200.67525551559524</v>
      </c>
      <c r="W104" s="210">
        <f t="shared" si="16"/>
        <v>6.4418745955076666</v>
      </c>
      <c r="X104" s="210">
        <f t="shared" si="17"/>
        <v>14.341874595507667</v>
      </c>
      <c r="Y104" s="41">
        <f t="shared" si="18"/>
        <v>5.2016973502414743</v>
      </c>
      <c r="Z104" s="210">
        <f t="shared" si="19"/>
        <v>2.5920970360180907E-2</v>
      </c>
      <c r="AA104" s="210">
        <f t="shared" si="20"/>
        <v>7.9259209703601812</v>
      </c>
    </row>
    <row r="105" spans="1:27">
      <c r="A105" s="50">
        <v>275</v>
      </c>
      <c r="B105" s="213">
        <v>13</v>
      </c>
      <c r="C105" s="213">
        <v>13</v>
      </c>
      <c r="D105" s="23" t="s">
        <v>408</v>
      </c>
      <c r="E105" s="41">
        <v>2521</v>
      </c>
      <c r="F105" s="41">
        <v>199.2044770728078</v>
      </c>
      <c r="G105" s="41">
        <v>72.049440753020889</v>
      </c>
      <c r="H105" s="41">
        <v>93.099636880154875</v>
      </c>
      <c r="I105" s="41">
        <v>-90.469955240458646</v>
      </c>
      <c r="J105" s="41">
        <v>34.69705405746808</v>
      </c>
      <c r="K105" s="41">
        <v>493.32037484557486</v>
      </c>
      <c r="L105" s="41">
        <v>207.18476114747722</v>
      </c>
      <c r="M105" s="40">
        <v>-26.214994049980167</v>
      </c>
      <c r="N105" s="48">
        <v>982.87079548630618</v>
      </c>
      <c r="P105" s="15">
        <v>1610.5997109912546</v>
      </c>
      <c r="Q105" s="15">
        <v>250.9852399841333</v>
      </c>
      <c r="R105" s="15">
        <v>375.34382325204285</v>
      </c>
      <c r="S105" s="27">
        <f t="shared" si="14"/>
        <v>2236.9287742274309</v>
      </c>
      <c r="T105" s="27"/>
      <c r="U105" s="174">
        <v>9.8000000000000007</v>
      </c>
      <c r="V105" s="32">
        <f t="shared" si="15"/>
        <v>164.34690928482189</v>
      </c>
      <c r="W105" s="210">
        <f t="shared" si="16"/>
        <v>5.9804641277612287</v>
      </c>
      <c r="X105" s="210">
        <f t="shared" si="17"/>
        <v>15.780464127761229</v>
      </c>
      <c r="Y105" s="41">
        <f t="shared" si="18"/>
        <v>109.37617645018518</v>
      </c>
      <c r="Z105" s="210">
        <f t="shared" si="19"/>
        <v>0.66552013010862576</v>
      </c>
      <c r="AA105" s="210">
        <f t="shared" si="20"/>
        <v>10.465520130108626</v>
      </c>
    </row>
    <row r="106" spans="1:27">
      <c r="A106" s="50">
        <v>276</v>
      </c>
      <c r="B106" s="213">
        <v>12</v>
      </c>
      <c r="C106" s="213">
        <v>12</v>
      </c>
      <c r="D106" s="23" t="s">
        <v>409</v>
      </c>
      <c r="E106" s="41">
        <v>15157</v>
      </c>
      <c r="F106" s="41">
        <v>713.55858148988034</v>
      </c>
      <c r="G106" s="41">
        <v>78.434531839899435</v>
      </c>
      <c r="H106" s="41">
        <v>0.49168642481863489</v>
      </c>
      <c r="I106" s="41">
        <v>-90.469955240458646</v>
      </c>
      <c r="J106" s="41">
        <v>34.69705405746808</v>
      </c>
      <c r="K106" s="41">
        <v>355.14856475821824</v>
      </c>
      <c r="L106" s="41">
        <v>131.45214763214292</v>
      </c>
      <c r="M106" s="40">
        <v>-123.45318994523983</v>
      </c>
      <c r="N106" s="48">
        <v>1099.8594210369704</v>
      </c>
      <c r="P106" s="15">
        <v>1744.2345207814731</v>
      </c>
      <c r="Q106" s="15">
        <v>152.47187411756948</v>
      </c>
      <c r="R106" s="15">
        <v>246.25898188163353</v>
      </c>
      <c r="S106" s="27">
        <f t="shared" si="14"/>
        <v>2142.9653767806763</v>
      </c>
      <c r="T106" s="27"/>
      <c r="U106" s="174">
        <v>8.4</v>
      </c>
      <c r="V106" s="32">
        <f t="shared" si="15"/>
        <v>207.64696675969915</v>
      </c>
      <c r="W106" s="210">
        <f t="shared" si="16"/>
        <v>5.2967757641737672</v>
      </c>
      <c r="X106" s="210">
        <f t="shared" si="17"/>
        <v>13.696775764173768</v>
      </c>
      <c r="Y106" s="41">
        <f t="shared" si="18"/>
        <v>23.153317081727508</v>
      </c>
      <c r="Z106" s="210">
        <f t="shared" si="19"/>
        <v>0.11150327617605818</v>
      </c>
      <c r="AA106" s="210">
        <f t="shared" si="20"/>
        <v>8.5115032761760592</v>
      </c>
    </row>
    <row r="107" spans="1:27">
      <c r="A107" s="50">
        <v>280</v>
      </c>
      <c r="B107" s="213">
        <v>15</v>
      </c>
      <c r="C107" s="213">
        <v>15</v>
      </c>
      <c r="D107" s="23" t="s">
        <v>410</v>
      </c>
      <c r="E107" s="41">
        <v>2024</v>
      </c>
      <c r="F107" s="41">
        <v>703.69178342171733</v>
      </c>
      <c r="G107" s="41">
        <v>51.756148527537945</v>
      </c>
      <c r="H107" s="41">
        <v>144.91823646505136</v>
      </c>
      <c r="I107" s="41">
        <v>-90.469955240458646</v>
      </c>
      <c r="J107" s="41">
        <v>34.69705405746808</v>
      </c>
      <c r="K107" s="41">
        <v>456.32597589348461</v>
      </c>
      <c r="L107" s="41">
        <v>245.65550564544014</v>
      </c>
      <c r="M107" s="40">
        <v>-144.73418972332016</v>
      </c>
      <c r="N107" s="48">
        <v>1401.8405590671616</v>
      </c>
      <c r="P107" s="15">
        <v>1663.1602748360758</v>
      </c>
      <c r="Q107" s="15">
        <v>211.12820355731225</v>
      </c>
      <c r="R107" s="15">
        <v>434.54385538280633</v>
      </c>
      <c r="S107" s="27">
        <f t="shared" si="14"/>
        <v>2308.8323337761944</v>
      </c>
      <c r="T107" s="27"/>
      <c r="U107" s="174">
        <v>9.3000000000000007</v>
      </c>
      <c r="V107" s="32">
        <f t="shared" si="15"/>
        <v>178.83443815441674</v>
      </c>
      <c r="W107" s="210">
        <f t="shared" si="16"/>
        <v>7.8387617817588664</v>
      </c>
      <c r="X107" s="210">
        <f t="shared" si="17"/>
        <v>17.138761781758866</v>
      </c>
      <c r="Y107" s="41">
        <f t="shared" si="18"/>
        <v>140.90148380959874</v>
      </c>
      <c r="Z107" s="210">
        <f t="shared" si="19"/>
        <v>0.78788786580320547</v>
      </c>
      <c r="AA107" s="210">
        <f t="shared" si="20"/>
        <v>10.087887865803205</v>
      </c>
    </row>
    <row r="108" spans="1:27">
      <c r="A108" s="50">
        <v>284</v>
      </c>
      <c r="B108" s="213">
        <v>2</v>
      </c>
      <c r="C108" s="213">
        <v>2</v>
      </c>
      <c r="D108" s="23" t="s">
        <v>411</v>
      </c>
      <c r="E108" s="41">
        <v>2227</v>
      </c>
      <c r="F108" s="41">
        <v>134.17778210108824</v>
      </c>
      <c r="G108" s="41">
        <v>222.56669120185597</v>
      </c>
      <c r="H108" s="41">
        <v>196.23056559055246</v>
      </c>
      <c r="I108" s="41">
        <v>-90.469955240458646</v>
      </c>
      <c r="J108" s="41">
        <v>34.69705405746808</v>
      </c>
      <c r="K108" s="41">
        <v>500.83681645835742</v>
      </c>
      <c r="L108" s="41">
        <v>227.73904971244093</v>
      </c>
      <c r="M108" s="40">
        <v>377.57656039515041</v>
      </c>
      <c r="N108" s="48">
        <v>1603.3545642966958</v>
      </c>
      <c r="P108" s="15">
        <v>1351.1388310628652</v>
      </c>
      <c r="Q108" s="15">
        <v>616.79240413111813</v>
      </c>
      <c r="R108" s="15">
        <v>259.4989599111629</v>
      </c>
      <c r="S108" s="27">
        <f t="shared" si="14"/>
        <v>2227.4301951051461</v>
      </c>
      <c r="T108" s="27"/>
      <c r="U108" s="174">
        <v>7.4000000000000012</v>
      </c>
      <c r="V108" s="32">
        <f t="shared" si="15"/>
        <v>182.58632852200878</v>
      </c>
      <c r="W108" s="210">
        <f t="shared" si="16"/>
        <v>8.7813505933081348</v>
      </c>
      <c r="X108" s="210">
        <f t="shared" si="17"/>
        <v>16.181350593308135</v>
      </c>
      <c r="Y108" s="41">
        <f t="shared" si="18"/>
        <v>363.02435560941785</v>
      </c>
      <c r="Z108" s="210">
        <f t="shared" si="19"/>
        <v>1.9882340509719996</v>
      </c>
      <c r="AA108" s="210">
        <f t="shared" si="20"/>
        <v>9.3882340509720006</v>
      </c>
    </row>
    <row r="109" spans="1:27">
      <c r="A109" s="50">
        <v>285</v>
      </c>
      <c r="B109" s="213">
        <v>8</v>
      </c>
      <c r="C109" s="213">
        <v>8</v>
      </c>
      <c r="D109" s="23" t="s">
        <v>412</v>
      </c>
      <c r="E109" s="41">
        <v>50617</v>
      </c>
      <c r="F109" s="41">
        <v>76.113058117808848</v>
      </c>
      <c r="G109" s="41">
        <v>-185.34773911457859</v>
      </c>
      <c r="H109" s="41">
        <v>-47.098575968063777</v>
      </c>
      <c r="I109" s="41">
        <v>-90.469955240458646</v>
      </c>
      <c r="J109" s="41">
        <v>34.69705405746808</v>
      </c>
      <c r="K109" s="41">
        <v>176.67393269109149</v>
      </c>
      <c r="L109" s="41">
        <v>153.62296149117316</v>
      </c>
      <c r="M109" s="40">
        <v>-25.414366714740108</v>
      </c>
      <c r="N109" s="48">
        <v>92.776369339941454</v>
      </c>
      <c r="P109" s="15">
        <v>2045.9772907043778</v>
      </c>
      <c r="Q109" s="15">
        <v>174.77469186241777</v>
      </c>
      <c r="R109" s="15">
        <v>357.29339420501412</v>
      </c>
      <c r="S109" s="27">
        <f t="shared" si="14"/>
        <v>2578.0453767718095</v>
      </c>
      <c r="T109" s="27"/>
      <c r="U109" s="174">
        <v>9.4</v>
      </c>
      <c r="V109" s="32">
        <f t="shared" si="15"/>
        <v>217.65715858557209</v>
      </c>
      <c r="W109" s="210">
        <f t="shared" si="16"/>
        <v>0.42625002523620809</v>
      </c>
      <c r="X109" s="210">
        <f t="shared" si="17"/>
        <v>9.8262500252362077</v>
      </c>
      <c r="Y109" s="41">
        <f t="shared" si="18"/>
        <v>-288.21921626563289</v>
      </c>
      <c r="Z109" s="210">
        <f t="shared" si="19"/>
        <v>-1.3241890050325142</v>
      </c>
      <c r="AA109" s="210">
        <f t="shared" si="20"/>
        <v>8.0758109949674868</v>
      </c>
    </row>
    <row r="110" spans="1:27">
      <c r="A110" s="50">
        <v>286</v>
      </c>
      <c r="B110" s="213">
        <v>8</v>
      </c>
      <c r="C110" s="213">
        <v>8</v>
      </c>
      <c r="D110" s="23" t="s">
        <v>413</v>
      </c>
      <c r="E110" s="41">
        <v>79429</v>
      </c>
      <c r="F110" s="41">
        <v>19.354610111942513</v>
      </c>
      <c r="G110" s="41">
        <v>-189.67110144804897</v>
      </c>
      <c r="H110" s="41">
        <v>-84.639078379305701</v>
      </c>
      <c r="I110" s="41">
        <v>-90.469955240458646</v>
      </c>
      <c r="J110" s="41">
        <v>34.69705405746808</v>
      </c>
      <c r="K110" s="41">
        <v>176.57372808799082</v>
      </c>
      <c r="L110" s="41">
        <v>162.5826446453182</v>
      </c>
      <c r="M110" s="40">
        <v>-100.68271034508807</v>
      </c>
      <c r="N110" s="48">
        <v>-72.254808489940785</v>
      </c>
      <c r="P110" s="15">
        <v>1919.1564074181488</v>
      </c>
      <c r="Q110" s="15">
        <v>249.76504495839052</v>
      </c>
      <c r="R110" s="15">
        <v>394.03000045326519</v>
      </c>
      <c r="S110" s="27">
        <f t="shared" si="14"/>
        <v>2562.9514528298046</v>
      </c>
      <c r="T110" s="27"/>
      <c r="U110" s="174">
        <v>8.9</v>
      </c>
      <c r="V110" s="32">
        <f t="shared" si="15"/>
        <v>215.6355513952976</v>
      </c>
      <c r="W110" s="210">
        <f t="shared" si="16"/>
        <v>-0.33507836728408996</v>
      </c>
      <c r="X110" s="210">
        <f t="shared" si="17"/>
        <v>8.5649216327159099</v>
      </c>
      <c r="Y110" s="41">
        <f t="shared" si="18"/>
        <v>-330.08308101034527</v>
      </c>
      <c r="Z110" s="210">
        <f t="shared" si="19"/>
        <v>-1.5307451803494376</v>
      </c>
      <c r="AA110" s="210">
        <f t="shared" si="20"/>
        <v>7.3692548196505623</v>
      </c>
    </row>
    <row r="111" spans="1:27">
      <c r="A111" s="50">
        <v>287</v>
      </c>
      <c r="B111" s="213">
        <v>15</v>
      </c>
      <c r="C111" s="213">
        <v>15</v>
      </c>
      <c r="D111" s="23" t="s">
        <v>414</v>
      </c>
      <c r="E111" s="41">
        <v>6242</v>
      </c>
      <c r="F111" s="41">
        <v>250.99837685022041</v>
      </c>
      <c r="G111" s="41">
        <v>215.22932407729556</v>
      </c>
      <c r="H111" s="41">
        <v>124.48633401656078</v>
      </c>
      <c r="I111" s="41">
        <v>-90.46995524045866</v>
      </c>
      <c r="J111" s="41">
        <v>34.69705405746808</v>
      </c>
      <c r="K111" s="41">
        <v>359.15030205964564</v>
      </c>
      <c r="L111" s="41">
        <v>230.35542364029615</v>
      </c>
      <c r="M111" s="40">
        <v>386.99807753925023</v>
      </c>
      <c r="N111" s="48">
        <v>1511.4449370205193</v>
      </c>
      <c r="P111" s="15">
        <v>1797.4337190632968</v>
      </c>
      <c r="Q111" s="15">
        <v>180.96237391861584</v>
      </c>
      <c r="R111" s="15">
        <v>576.39285706609417</v>
      </c>
      <c r="S111" s="27">
        <f t="shared" si="14"/>
        <v>2554.7889500480069</v>
      </c>
      <c r="T111" s="27"/>
      <c r="U111" s="174">
        <v>8.9</v>
      </c>
      <c r="V111" s="32">
        <f t="shared" si="15"/>
        <v>201.95884483857267</v>
      </c>
      <c r="W111" s="210">
        <f t="shared" si="16"/>
        <v>7.4839254414860088</v>
      </c>
      <c r="X111" s="210">
        <f t="shared" si="17"/>
        <v>16.38392544148601</v>
      </c>
      <c r="Y111" s="41">
        <f t="shared" si="18"/>
        <v>283.9427569108658</v>
      </c>
      <c r="Z111" s="210">
        <f t="shared" si="19"/>
        <v>1.4059436571734381</v>
      </c>
      <c r="AA111" s="210">
        <f t="shared" si="20"/>
        <v>10.305943657173438</v>
      </c>
    </row>
    <row r="112" spans="1:27">
      <c r="A112" s="50">
        <v>288</v>
      </c>
      <c r="B112" s="213">
        <v>15</v>
      </c>
      <c r="C112" s="213">
        <v>15</v>
      </c>
      <c r="D112" s="23" t="s">
        <v>415</v>
      </c>
      <c r="E112" s="41">
        <v>6405</v>
      </c>
      <c r="F112" s="41">
        <v>710.51482819473222</v>
      </c>
      <c r="G112" s="41">
        <v>0.36639997316502571</v>
      </c>
      <c r="H112" s="41">
        <v>-35.613736919853061</v>
      </c>
      <c r="I112" s="41">
        <v>-90.469955240458646</v>
      </c>
      <c r="J112" s="41">
        <v>34.69705405746808</v>
      </c>
      <c r="K112" s="41">
        <v>322.07508885980837</v>
      </c>
      <c r="L112" s="41">
        <v>206.84360723736589</v>
      </c>
      <c r="M112" s="40">
        <v>16.589695550351287</v>
      </c>
      <c r="N112" s="48">
        <v>1165.0029817328202</v>
      </c>
      <c r="P112" s="15">
        <v>1676.2864303014949</v>
      </c>
      <c r="Q112" s="15">
        <v>281.25585979703357</v>
      </c>
      <c r="R112" s="15">
        <v>317.32518340833724</v>
      </c>
      <c r="S112" s="27">
        <f t="shared" si="14"/>
        <v>2274.8674735068657</v>
      </c>
      <c r="T112" s="27"/>
      <c r="U112" s="174">
        <v>8.9</v>
      </c>
      <c r="V112" s="32">
        <f t="shared" si="15"/>
        <v>188.34678992151626</v>
      </c>
      <c r="W112" s="210">
        <f t="shared" si="16"/>
        <v>6.1854145866689558</v>
      </c>
      <c r="X112" s="210">
        <f t="shared" si="17"/>
        <v>15.085414586668957</v>
      </c>
      <c r="Y112" s="41">
        <f t="shared" si="18"/>
        <v>-91.020238129678603</v>
      </c>
      <c r="Z112" s="210">
        <f t="shared" si="19"/>
        <v>-0.48325877052434268</v>
      </c>
      <c r="AA112" s="210">
        <f t="shared" si="20"/>
        <v>8.4167412294756581</v>
      </c>
    </row>
    <row r="113" spans="1:27">
      <c r="A113" s="50">
        <v>290</v>
      </c>
      <c r="B113" s="213">
        <v>18</v>
      </c>
      <c r="C113" s="213">
        <v>18</v>
      </c>
      <c r="D113" s="23" t="s">
        <v>416</v>
      </c>
      <c r="E113" s="41">
        <v>7755</v>
      </c>
      <c r="F113" s="41">
        <v>443.63137061258311</v>
      </c>
      <c r="G113" s="41">
        <v>51.195541792723489</v>
      </c>
      <c r="H113" s="41">
        <v>91.804744349785665</v>
      </c>
      <c r="I113" s="41">
        <v>-90.469955240458646</v>
      </c>
      <c r="J113" s="41">
        <v>34.69705405746808</v>
      </c>
      <c r="K113" s="41">
        <v>369.95731134437051</v>
      </c>
      <c r="L113" s="41">
        <v>219.50407212844013</v>
      </c>
      <c r="M113" s="40">
        <v>-55.925467440361061</v>
      </c>
      <c r="N113" s="48">
        <v>1064.3946716247924</v>
      </c>
      <c r="P113" s="15">
        <v>1580.3870529847632</v>
      </c>
      <c r="Q113" s="15">
        <v>415.17027311411999</v>
      </c>
      <c r="R113" s="15">
        <v>328.53303302426826</v>
      </c>
      <c r="S113" s="27">
        <f t="shared" si="14"/>
        <v>2324.0903591231513</v>
      </c>
      <c r="T113" s="27"/>
      <c r="U113" s="174">
        <v>9.4</v>
      </c>
      <c r="V113" s="32">
        <f t="shared" si="15"/>
        <v>168.1262822324216</v>
      </c>
      <c r="W113" s="210">
        <f t="shared" si="16"/>
        <v>6.3309237407233505</v>
      </c>
      <c r="X113" s="210">
        <f t="shared" si="17"/>
        <v>15.730923740723352</v>
      </c>
      <c r="Y113" s="41">
        <f t="shared" si="18"/>
        <v>87.227384959518574</v>
      </c>
      <c r="Z113" s="210">
        <f t="shared" si="19"/>
        <v>0.51882063768550746</v>
      </c>
      <c r="AA113" s="210">
        <f t="shared" si="20"/>
        <v>9.9188206376855081</v>
      </c>
    </row>
    <row r="114" spans="1:27">
      <c r="A114" s="50">
        <v>291</v>
      </c>
      <c r="B114" s="213">
        <v>6</v>
      </c>
      <c r="C114" s="213">
        <v>6</v>
      </c>
      <c r="D114" s="23" t="s">
        <v>417</v>
      </c>
      <c r="E114" s="41">
        <v>2119</v>
      </c>
      <c r="F114" s="41">
        <v>-63.614072910692293</v>
      </c>
      <c r="G114" s="41">
        <v>497.55126897747346</v>
      </c>
      <c r="H114" s="41">
        <v>436.27794984926072</v>
      </c>
      <c r="I114" s="41">
        <v>-90.469955240458646</v>
      </c>
      <c r="J114" s="41">
        <v>34.69705405746808</v>
      </c>
      <c r="K114" s="41">
        <v>115.9866358598989</v>
      </c>
      <c r="L114" s="41">
        <v>206.73597515327032</v>
      </c>
      <c r="M114" s="40">
        <v>35.491741387446908</v>
      </c>
      <c r="N114" s="48">
        <v>1172.6565971539087</v>
      </c>
      <c r="P114" s="15">
        <v>1604.0233461354192</v>
      </c>
      <c r="Q114" s="15">
        <v>346.44204813591318</v>
      </c>
      <c r="R114" s="15">
        <v>835.25575795903717</v>
      </c>
      <c r="S114" s="27">
        <f t="shared" si="14"/>
        <v>2785.7211522303696</v>
      </c>
      <c r="T114" s="27"/>
      <c r="U114" s="174">
        <v>9.1</v>
      </c>
      <c r="V114" s="32">
        <f t="shared" si="15"/>
        <v>176.26630177312299</v>
      </c>
      <c r="W114" s="210">
        <f t="shared" si="16"/>
        <v>6.6527554351441829</v>
      </c>
      <c r="X114" s="210">
        <f t="shared" si="17"/>
        <v>15.752755435144183</v>
      </c>
      <c r="Y114" s="41">
        <f t="shared" si="18"/>
        <v>878.05631764374368</v>
      </c>
      <c r="Z114" s="210">
        <f t="shared" si="19"/>
        <v>4.9814190733627184</v>
      </c>
      <c r="AA114" s="210">
        <f t="shared" si="20"/>
        <v>14.081419073362717</v>
      </c>
    </row>
    <row r="115" spans="1:27">
      <c r="A115" s="50">
        <v>297</v>
      </c>
      <c r="B115" s="213">
        <v>11</v>
      </c>
      <c r="C115" s="213">
        <v>11</v>
      </c>
      <c r="D115" s="23" t="s">
        <v>126</v>
      </c>
      <c r="E115" s="41">
        <v>122594</v>
      </c>
      <c r="F115" s="41">
        <v>105.03554333279035</v>
      </c>
      <c r="G115" s="41">
        <v>-107.06002459641979</v>
      </c>
      <c r="H115" s="41">
        <v>-36.502493606833433</v>
      </c>
      <c r="I115" s="41">
        <v>-90.469955240458646</v>
      </c>
      <c r="J115" s="41">
        <v>34.69705405746808</v>
      </c>
      <c r="K115" s="41">
        <v>206.92164027945807</v>
      </c>
      <c r="L115" s="41">
        <v>156.69675980565484</v>
      </c>
      <c r="M115" s="40">
        <v>-6.2011843972788228</v>
      </c>
      <c r="N115" s="48">
        <v>263.11733965462173</v>
      </c>
      <c r="P115" s="15">
        <v>1788.1308892828526</v>
      </c>
      <c r="Q115" s="15">
        <v>198.31468962591973</v>
      </c>
      <c r="R115" s="15">
        <v>452.54725721762435</v>
      </c>
      <c r="S115" s="27">
        <f t="shared" si="14"/>
        <v>2438.9928361263969</v>
      </c>
      <c r="T115" s="27"/>
      <c r="U115" s="174">
        <v>8.1</v>
      </c>
      <c r="V115" s="32">
        <f t="shared" si="15"/>
        <v>220.75689991146331</v>
      </c>
      <c r="W115" s="210">
        <f t="shared" si="16"/>
        <v>1.1918872740111295</v>
      </c>
      <c r="X115" s="210">
        <f t="shared" si="17"/>
        <v>9.2918872740111293</v>
      </c>
      <c r="Y115" s="41">
        <f t="shared" si="18"/>
        <v>-199.33541938624379</v>
      </c>
      <c r="Z115" s="210">
        <f t="shared" si="19"/>
        <v>-0.90296348366093737</v>
      </c>
      <c r="AA115" s="210">
        <f t="shared" si="20"/>
        <v>7.1970365163390619</v>
      </c>
    </row>
    <row r="116" spans="1:27">
      <c r="A116" s="50">
        <v>300</v>
      </c>
      <c r="B116" s="213">
        <v>14</v>
      </c>
      <c r="C116" s="213">
        <v>14</v>
      </c>
      <c r="D116" s="23" t="s">
        <v>418</v>
      </c>
      <c r="E116" s="41">
        <v>3437</v>
      </c>
      <c r="F116" s="41">
        <v>159.14583385762941</v>
      </c>
      <c r="G116" s="41">
        <v>409.85028884920092</v>
      </c>
      <c r="H116" s="41">
        <v>209.01475308109082</v>
      </c>
      <c r="I116" s="41">
        <v>-90.469955240458646</v>
      </c>
      <c r="J116" s="41">
        <v>34.69705405746808</v>
      </c>
      <c r="K116" s="41">
        <v>539.71939201214605</v>
      </c>
      <c r="L116" s="41">
        <v>223.11068551308898</v>
      </c>
      <c r="M116" s="40">
        <v>467.01891184172246</v>
      </c>
      <c r="N116" s="48">
        <v>1952.0869639921289</v>
      </c>
      <c r="P116" s="15">
        <v>1468.8079275505072</v>
      </c>
      <c r="Q116" s="15">
        <v>171.65573697992437</v>
      </c>
      <c r="R116" s="15">
        <v>314.24074941048588</v>
      </c>
      <c r="S116" s="27">
        <f t="shared" si="14"/>
        <v>1954.7044139409174</v>
      </c>
      <c r="T116" s="27"/>
      <c r="U116" s="174">
        <v>8.4</v>
      </c>
      <c r="V116" s="32">
        <f t="shared" si="15"/>
        <v>174.85808661315562</v>
      </c>
      <c r="W116" s="210">
        <f t="shared" si="16"/>
        <v>11.163835781360207</v>
      </c>
      <c r="X116" s="210">
        <f t="shared" si="17"/>
        <v>19.563835781360208</v>
      </c>
      <c r="Y116" s="41">
        <f t="shared" si="18"/>
        <v>563.09214074730119</v>
      </c>
      <c r="Z116" s="210">
        <f t="shared" si="19"/>
        <v>3.2202808097348607</v>
      </c>
      <c r="AA116" s="210">
        <f t="shared" si="20"/>
        <v>11.620280809734862</v>
      </c>
    </row>
    <row r="117" spans="1:27">
      <c r="A117" s="50">
        <v>301</v>
      </c>
      <c r="B117" s="213">
        <v>14</v>
      </c>
      <c r="C117" s="213">
        <v>14</v>
      </c>
      <c r="D117" s="23" t="s">
        <v>419</v>
      </c>
      <c r="E117" s="41">
        <v>19890</v>
      </c>
      <c r="F117" s="41">
        <v>182.83983220440359</v>
      </c>
      <c r="G117" s="41">
        <v>-86.081711889750352</v>
      </c>
      <c r="H117" s="41">
        <v>-102.51444483133774</v>
      </c>
      <c r="I117" s="41">
        <v>-90.469955240458646</v>
      </c>
      <c r="J117" s="41">
        <v>34.69705405746808</v>
      </c>
      <c r="K117" s="41">
        <v>524.43721249856571</v>
      </c>
      <c r="L117" s="41">
        <v>222.74439948027816</v>
      </c>
      <c r="M117" s="40">
        <v>-96.410809451985926</v>
      </c>
      <c r="N117" s="48">
        <v>589.24157684742397</v>
      </c>
      <c r="P117" s="15">
        <v>1522.780440164659</v>
      </c>
      <c r="Q117" s="15">
        <v>156.47240442433383</v>
      </c>
      <c r="R117" s="15">
        <v>325.17126520672502</v>
      </c>
      <c r="S117" s="27">
        <f t="shared" si="14"/>
        <v>2004.4241097957179</v>
      </c>
      <c r="T117" s="27"/>
      <c r="U117" s="174">
        <v>8.4</v>
      </c>
      <c r="V117" s="32">
        <f t="shared" si="15"/>
        <v>181.28338573388797</v>
      </c>
      <c r="W117" s="210">
        <f t="shared" si="16"/>
        <v>3.2503892977395714</v>
      </c>
      <c r="X117" s="210">
        <f t="shared" si="17"/>
        <v>11.650389297739572</v>
      </c>
      <c r="Y117" s="41">
        <f t="shared" si="18"/>
        <v>-244.36905790407869</v>
      </c>
      <c r="Z117" s="210">
        <f t="shared" si="19"/>
        <v>-1.3479947812911897</v>
      </c>
      <c r="AA117" s="210">
        <f t="shared" si="20"/>
        <v>7.0520052187088105</v>
      </c>
    </row>
    <row r="118" spans="1:27">
      <c r="A118" s="50">
        <v>304</v>
      </c>
      <c r="B118" s="213">
        <v>2</v>
      </c>
      <c r="C118" s="213">
        <v>2</v>
      </c>
      <c r="D118" s="23" t="s">
        <v>420</v>
      </c>
      <c r="E118" s="41">
        <v>950</v>
      </c>
      <c r="F118" s="41">
        <v>221.27096912204732</v>
      </c>
      <c r="G118" s="41">
        <v>-282.03157480236075</v>
      </c>
      <c r="H118" s="41">
        <v>-15.038855284007116</v>
      </c>
      <c r="I118" s="41">
        <v>-90.469955240458646</v>
      </c>
      <c r="J118" s="41">
        <v>34.69705405746808</v>
      </c>
      <c r="K118" s="41">
        <v>-77.187637853550882</v>
      </c>
      <c r="L118" s="41">
        <v>184.23426281926967</v>
      </c>
      <c r="M118" s="40">
        <v>-218.91578947368421</v>
      </c>
      <c r="N118" s="48">
        <v>-243.44152663503556</v>
      </c>
      <c r="P118" s="15">
        <v>1255.6850634315199</v>
      </c>
      <c r="Q118" s="15">
        <v>222.5950042105263</v>
      </c>
      <c r="R118" s="15">
        <v>1954.6416598822739</v>
      </c>
      <c r="S118" s="27">
        <f t="shared" si="14"/>
        <v>3432.92172752432</v>
      </c>
      <c r="T118" s="27"/>
      <c r="U118" s="174">
        <v>5.2999999999999989</v>
      </c>
      <c r="V118" s="32">
        <f t="shared" si="15"/>
        <v>236.92171008141889</v>
      </c>
      <c r="W118" s="210">
        <f t="shared" si="16"/>
        <v>-1.0275188649928961</v>
      </c>
      <c r="X118" s="210">
        <f t="shared" si="17"/>
        <v>4.2724811350071032</v>
      </c>
      <c r="Y118" s="41">
        <f t="shared" si="18"/>
        <v>-352.84333126935849</v>
      </c>
      <c r="Z118" s="210">
        <f t="shared" si="19"/>
        <v>-1.4892823926861865</v>
      </c>
      <c r="AA118" s="210">
        <f t="shared" si="20"/>
        <v>3.8107176073138125</v>
      </c>
    </row>
    <row r="119" spans="1:27">
      <c r="A119" s="50">
        <v>305</v>
      </c>
      <c r="B119" s="213">
        <v>17</v>
      </c>
      <c r="C119" s="213">
        <v>17</v>
      </c>
      <c r="D119" s="23" t="s">
        <v>421</v>
      </c>
      <c r="E119" s="41">
        <v>15146</v>
      </c>
      <c r="F119" s="41">
        <v>479.95338588919714</v>
      </c>
      <c r="G119" s="41">
        <v>46.572454306326236</v>
      </c>
      <c r="H119" s="41">
        <v>84.157739264929077</v>
      </c>
      <c r="I119" s="41">
        <v>-90.469955240458646</v>
      </c>
      <c r="J119" s="41">
        <v>34.69705405746808</v>
      </c>
      <c r="K119" s="41">
        <v>307.21853813443562</v>
      </c>
      <c r="L119" s="41">
        <v>182.43585755568293</v>
      </c>
      <c r="M119" s="40">
        <v>-69.620229763633958</v>
      </c>
      <c r="N119" s="48">
        <v>974.94484422418816</v>
      </c>
      <c r="P119" s="15">
        <v>1386.182275386939</v>
      </c>
      <c r="Q119" s="15">
        <v>296.95227677274528</v>
      </c>
      <c r="R119" s="15">
        <v>571.14116044521347</v>
      </c>
      <c r="S119" s="27">
        <f t="shared" si="14"/>
        <v>2254.2757126048978</v>
      </c>
      <c r="T119" s="27"/>
      <c r="U119" s="174">
        <v>7.4000000000000012</v>
      </c>
      <c r="V119" s="32">
        <f t="shared" si="15"/>
        <v>187.32192910634308</v>
      </c>
      <c r="W119" s="210">
        <f t="shared" si="16"/>
        <v>5.2046487502843819</v>
      </c>
      <c r="X119" s="210">
        <f t="shared" si="17"/>
        <v>12.604648750284383</v>
      </c>
      <c r="Y119" s="41">
        <f t="shared" si="18"/>
        <v>74.957292388264747</v>
      </c>
      <c r="Z119" s="210">
        <f t="shared" si="19"/>
        <v>0.40015225524242454</v>
      </c>
      <c r="AA119" s="210">
        <f t="shared" si="20"/>
        <v>7.8001522552424261</v>
      </c>
    </row>
    <row r="120" spans="1:27">
      <c r="A120" s="50">
        <v>309</v>
      </c>
      <c r="B120" s="213">
        <v>12</v>
      </c>
      <c r="C120" s="213">
        <v>12</v>
      </c>
      <c r="D120" s="23" t="s">
        <v>422</v>
      </c>
      <c r="E120" s="41">
        <v>6457</v>
      </c>
      <c r="F120" s="41">
        <v>132.4785805140142</v>
      </c>
      <c r="G120" s="41">
        <v>-205.46560022775651</v>
      </c>
      <c r="H120" s="41">
        <v>-151.82950278855759</v>
      </c>
      <c r="I120" s="41">
        <v>-90.469955240458646</v>
      </c>
      <c r="J120" s="41">
        <v>34.69705405746808</v>
      </c>
      <c r="K120" s="41">
        <v>598.57722501269984</v>
      </c>
      <c r="L120" s="41">
        <v>193.57627923724417</v>
      </c>
      <c r="M120" s="40">
        <v>-76.347529812606467</v>
      </c>
      <c r="N120" s="48">
        <v>435.21655077228803</v>
      </c>
      <c r="P120" s="15">
        <v>1495.5776980718717</v>
      </c>
      <c r="Q120" s="15">
        <v>146.38092984358062</v>
      </c>
      <c r="R120" s="15">
        <v>268.64704899278303</v>
      </c>
      <c r="S120" s="27">
        <f t="shared" si="14"/>
        <v>1910.6056769082354</v>
      </c>
      <c r="T120" s="27"/>
      <c r="U120" s="174">
        <v>8.9</v>
      </c>
      <c r="V120" s="32">
        <f t="shared" si="15"/>
        <v>168.04243798560356</v>
      </c>
      <c r="W120" s="210">
        <f t="shared" si="16"/>
        <v>2.5899204747884799</v>
      </c>
      <c r="X120" s="210">
        <f t="shared" si="17"/>
        <v>11.48992047478848</v>
      </c>
      <c r="Y120" s="41">
        <f t="shared" si="18"/>
        <v>-413.06800419930471</v>
      </c>
      <c r="Z120" s="210">
        <f t="shared" si="19"/>
        <v>-2.4581171824863244</v>
      </c>
      <c r="AA120" s="210">
        <f t="shared" si="20"/>
        <v>6.441882817513676</v>
      </c>
    </row>
    <row r="121" spans="1:27">
      <c r="A121" s="50">
        <v>312</v>
      </c>
      <c r="B121" s="213">
        <v>13</v>
      </c>
      <c r="C121" s="213">
        <v>13</v>
      </c>
      <c r="D121" s="23" t="s">
        <v>423</v>
      </c>
      <c r="E121" s="41">
        <v>1196</v>
      </c>
      <c r="F121" s="41">
        <v>542.0679072887325</v>
      </c>
      <c r="G121" s="41">
        <v>-77.525790645429282</v>
      </c>
      <c r="H121" s="41">
        <v>-106.41421300477201</v>
      </c>
      <c r="I121" s="41">
        <v>-90.469955240458646</v>
      </c>
      <c r="J121" s="41">
        <v>34.69705405746808</v>
      </c>
      <c r="K121" s="41">
        <v>174.33134780403788</v>
      </c>
      <c r="L121" s="41">
        <v>244.65510059803825</v>
      </c>
      <c r="M121" s="40">
        <v>-260.55769230769232</v>
      </c>
      <c r="N121" s="48">
        <v>460.7837585701655</v>
      </c>
      <c r="P121" s="15">
        <v>1530.6553605204745</v>
      </c>
      <c r="Q121" s="15">
        <v>521.96241471571898</v>
      </c>
      <c r="R121" s="15">
        <v>489.65473202408015</v>
      </c>
      <c r="S121" s="27">
        <f t="shared" si="14"/>
        <v>2542.2725072602739</v>
      </c>
      <c r="T121" s="27"/>
      <c r="U121" s="174">
        <v>9.9</v>
      </c>
      <c r="V121" s="32">
        <f t="shared" si="15"/>
        <v>154.61165257782571</v>
      </c>
      <c r="W121" s="210">
        <f t="shared" si="16"/>
        <v>2.980265399713157</v>
      </c>
      <c r="X121" s="210">
        <f t="shared" si="17"/>
        <v>12.880265399713156</v>
      </c>
      <c r="Y121" s="41">
        <f t="shared" si="18"/>
        <v>-239.71290483319186</v>
      </c>
      <c r="Z121" s="210">
        <f t="shared" si="19"/>
        <v>-1.5504193948934695</v>
      </c>
      <c r="AA121" s="210">
        <f t="shared" si="20"/>
        <v>8.3495806051065316</v>
      </c>
    </row>
    <row r="122" spans="1:27">
      <c r="A122" s="50">
        <v>316</v>
      </c>
      <c r="B122" s="213">
        <v>7</v>
      </c>
      <c r="C122" s="213">
        <v>7</v>
      </c>
      <c r="D122" s="23" t="s">
        <v>424</v>
      </c>
      <c r="E122" s="41">
        <v>4198</v>
      </c>
      <c r="F122" s="41">
        <v>31.863601501023975</v>
      </c>
      <c r="G122" s="41">
        <v>-50.935466129411573</v>
      </c>
      <c r="H122" s="41">
        <v>-41.951637239254403</v>
      </c>
      <c r="I122" s="41">
        <v>-90.469955240458646</v>
      </c>
      <c r="J122" s="41">
        <v>34.69705405746808</v>
      </c>
      <c r="K122" s="41">
        <v>433.82213146196472</v>
      </c>
      <c r="L122" s="41">
        <v>190.74965185384406</v>
      </c>
      <c r="M122" s="40">
        <v>-222.0435921867556</v>
      </c>
      <c r="N122" s="48">
        <v>285.7317880986617</v>
      </c>
      <c r="P122" s="15">
        <v>1782.8216988312402</v>
      </c>
      <c r="Q122" s="15">
        <v>462.84882991900906</v>
      </c>
      <c r="R122" s="15">
        <v>314.61444018008569</v>
      </c>
      <c r="S122" s="27">
        <f t="shared" si="14"/>
        <v>2560.2849689303348</v>
      </c>
      <c r="T122" s="27"/>
      <c r="U122" s="174">
        <v>9.4</v>
      </c>
      <c r="V122" s="32">
        <f t="shared" si="15"/>
        <v>189.66188285438724</v>
      </c>
      <c r="W122" s="210">
        <f t="shared" si="16"/>
        <v>1.5065324871736723</v>
      </c>
      <c r="X122" s="210">
        <f t="shared" si="17"/>
        <v>10.906532487173672</v>
      </c>
      <c r="Y122" s="41">
        <f t="shared" si="18"/>
        <v>-148.66000455165656</v>
      </c>
      <c r="Z122" s="210">
        <f t="shared" si="19"/>
        <v>-0.78381592713486958</v>
      </c>
      <c r="AA122" s="210">
        <f t="shared" si="20"/>
        <v>8.6161840728651313</v>
      </c>
    </row>
    <row r="123" spans="1:27">
      <c r="A123" s="50">
        <v>317</v>
      </c>
      <c r="B123" s="213">
        <v>17</v>
      </c>
      <c r="C123" s="213">
        <v>17</v>
      </c>
      <c r="D123" s="23" t="s">
        <v>425</v>
      </c>
      <c r="E123" s="41">
        <v>2474</v>
      </c>
      <c r="F123" s="41">
        <v>737.64058608543814</v>
      </c>
      <c r="G123" s="41">
        <v>243.80237577493079</v>
      </c>
      <c r="H123" s="41">
        <v>91.41572744702718</v>
      </c>
      <c r="I123" s="41">
        <v>-90.469955240458646</v>
      </c>
      <c r="J123" s="41">
        <v>34.69705405746808</v>
      </c>
      <c r="K123" s="41">
        <v>607.27354466981922</v>
      </c>
      <c r="L123" s="41">
        <v>241.40243798937621</v>
      </c>
      <c r="M123" s="40">
        <v>21.968876313662086</v>
      </c>
      <c r="N123" s="48">
        <v>1887.7306471175041</v>
      </c>
      <c r="P123" s="15">
        <v>1416.9238587648019</v>
      </c>
      <c r="Q123" s="15">
        <v>246.17217946645113</v>
      </c>
      <c r="R123" s="15">
        <v>311.64667709843167</v>
      </c>
      <c r="S123" s="27">
        <f t="shared" si="14"/>
        <v>1974.7427153296846</v>
      </c>
      <c r="T123" s="27"/>
      <c r="U123" s="174">
        <v>9.5</v>
      </c>
      <c r="V123" s="32">
        <f t="shared" si="15"/>
        <v>149.14987986997915</v>
      </c>
      <c r="W123" s="210">
        <f t="shared" si="16"/>
        <v>12.656601860914177</v>
      </c>
      <c r="X123" s="210">
        <f t="shared" si="17"/>
        <v>22.156601860914179</v>
      </c>
      <c r="Y123" s="41">
        <f t="shared" si="18"/>
        <v>279.44520203896741</v>
      </c>
      <c r="Z123" s="210">
        <f t="shared" si="19"/>
        <v>1.8735865042772595</v>
      </c>
      <c r="AA123" s="210">
        <f t="shared" si="20"/>
        <v>11.373586504277259</v>
      </c>
    </row>
    <row r="124" spans="1:27">
      <c r="A124" s="50">
        <v>320</v>
      </c>
      <c r="B124" s="213">
        <v>19</v>
      </c>
      <c r="C124" s="213">
        <v>19</v>
      </c>
      <c r="D124" s="23" t="s">
        <v>426</v>
      </c>
      <c r="E124" s="41">
        <v>6996</v>
      </c>
      <c r="F124" s="41">
        <v>228.52941649911821</v>
      </c>
      <c r="G124" s="41">
        <v>61.031174816559876</v>
      </c>
      <c r="H124" s="41">
        <v>103.59193260357274</v>
      </c>
      <c r="I124" s="41">
        <v>-90.469955240458646</v>
      </c>
      <c r="J124" s="41">
        <v>34.69705405746808</v>
      </c>
      <c r="K124" s="41">
        <v>381.56656604288014</v>
      </c>
      <c r="L124" s="41">
        <v>190.65538441500556</v>
      </c>
      <c r="M124" s="40">
        <v>35.839336763865063</v>
      </c>
      <c r="N124" s="48">
        <v>945.44090997825208</v>
      </c>
      <c r="P124" s="15">
        <v>1741.0685789919578</v>
      </c>
      <c r="Q124" s="15">
        <v>237.88022469982846</v>
      </c>
      <c r="R124" s="15">
        <v>763.35242103962253</v>
      </c>
      <c r="S124" s="27">
        <f t="shared" si="14"/>
        <v>2742.3012247314086</v>
      </c>
      <c r="T124" s="27"/>
      <c r="U124" s="174">
        <v>8.9</v>
      </c>
      <c r="V124" s="32">
        <f t="shared" si="15"/>
        <v>195.62568303280423</v>
      </c>
      <c r="W124" s="210">
        <f t="shared" si="16"/>
        <v>4.8329079051430694</v>
      </c>
      <c r="X124" s="210">
        <f t="shared" si="17"/>
        <v>13.732907905143069</v>
      </c>
      <c r="Y124" s="41">
        <f t="shared" si="18"/>
        <v>108.85020623714205</v>
      </c>
      <c r="Z124" s="210">
        <f t="shared" si="19"/>
        <v>0.55642083672055009</v>
      </c>
      <c r="AA124" s="210">
        <f t="shared" si="20"/>
        <v>9.4564208367205502</v>
      </c>
    </row>
    <row r="125" spans="1:27">
      <c r="A125" s="50">
        <v>322</v>
      </c>
      <c r="B125" s="213">
        <v>2</v>
      </c>
      <c r="C125" s="213">
        <v>2</v>
      </c>
      <c r="D125" s="23" t="s">
        <v>102</v>
      </c>
      <c r="E125" s="41">
        <v>6549</v>
      </c>
      <c r="F125" s="41">
        <v>711.35039199409607</v>
      </c>
      <c r="G125" s="41">
        <v>172.81546272750475</v>
      </c>
      <c r="H125" s="41">
        <v>157.31780808968705</v>
      </c>
      <c r="I125" s="41">
        <v>-90.469955240458646</v>
      </c>
      <c r="J125" s="41">
        <v>34.69705405746808</v>
      </c>
      <c r="K125" s="41">
        <v>315.50765395253183</v>
      </c>
      <c r="L125" s="41">
        <v>193.1208034252586</v>
      </c>
      <c r="M125" s="40">
        <v>-73.118338677660716</v>
      </c>
      <c r="N125" s="48">
        <v>1421.2208803486681</v>
      </c>
      <c r="P125" s="15">
        <v>1418.9439060194964</v>
      </c>
      <c r="Q125" s="15">
        <v>139.46515498549397</v>
      </c>
      <c r="R125" s="15">
        <v>611.45995670548791</v>
      </c>
      <c r="S125" s="27">
        <f t="shared" si="14"/>
        <v>2169.8690177104781</v>
      </c>
      <c r="T125" s="27"/>
      <c r="U125" s="174">
        <v>7.1</v>
      </c>
      <c r="V125" s="32">
        <f t="shared" si="15"/>
        <v>199.85125436894316</v>
      </c>
      <c r="W125" s="210">
        <f t="shared" si="16"/>
        <v>7.111393345197464</v>
      </c>
      <c r="X125" s="210">
        <f t="shared" si="17"/>
        <v>14.211393345197465</v>
      </c>
      <c r="Y125" s="41">
        <f t="shared" si="18"/>
        <v>274.36036963420122</v>
      </c>
      <c r="Z125" s="210">
        <f t="shared" si="19"/>
        <v>1.3728228551806216</v>
      </c>
      <c r="AA125" s="210">
        <f t="shared" si="20"/>
        <v>8.4728228551806204</v>
      </c>
    </row>
    <row r="126" spans="1:27">
      <c r="A126" s="50">
        <v>398</v>
      </c>
      <c r="B126" s="213">
        <v>7</v>
      </c>
      <c r="C126" s="213">
        <v>7</v>
      </c>
      <c r="D126" s="23" t="s">
        <v>427</v>
      </c>
      <c r="E126" s="41">
        <v>120175</v>
      </c>
      <c r="F126" s="41">
        <v>169.15083803675392</v>
      </c>
      <c r="G126" s="41">
        <v>79.164267303618956</v>
      </c>
      <c r="H126" s="41">
        <v>118.52289995005451</v>
      </c>
      <c r="I126" s="41">
        <v>-90.469955240458646</v>
      </c>
      <c r="J126" s="41">
        <v>34.69705405746808</v>
      </c>
      <c r="K126" s="41">
        <v>192.90512538740219</v>
      </c>
      <c r="L126" s="41">
        <v>151.64764195391825</v>
      </c>
      <c r="M126" s="40">
        <v>-20.151162887455794</v>
      </c>
      <c r="N126" s="48">
        <v>635.46670858154255</v>
      </c>
      <c r="P126" s="15">
        <v>1744.9516038093964</v>
      </c>
      <c r="Q126" s="15">
        <v>217.30777073434572</v>
      </c>
      <c r="R126" s="15">
        <v>398.32404639674809</v>
      </c>
      <c r="S126" s="27">
        <f t="shared" si="14"/>
        <v>2360.5834209404902</v>
      </c>
      <c r="T126" s="27"/>
      <c r="U126" s="174">
        <v>8.1</v>
      </c>
      <c r="V126" s="32">
        <f t="shared" si="15"/>
        <v>215.42612392708597</v>
      </c>
      <c r="W126" s="210">
        <f t="shared" si="16"/>
        <v>2.9498126643016858</v>
      </c>
      <c r="X126" s="210">
        <f t="shared" si="17"/>
        <v>11.049812664301685</v>
      </c>
      <c r="Y126" s="41">
        <f t="shared" si="18"/>
        <v>141.91426607068291</v>
      </c>
      <c r="Z126" s="210">
        <f t="shared" si="19"/>
        <v>0.65876070869991521</v>
      </c>
      <c r="AA126" s="210">
        <f t="shared" si="20"/>
        <v>8.7587607086999153</v>
      </c>
    </row>
    <row r="127" spans="1:27">
      <c r="A127" s="50">
        <v>399</v>
      </c>
      <c r="B127" s="213">
        <v>15</v>
      </c>
      <c r="C127" s="213">
        <v>15</v>
      </c>
      <c r="D127" s="23" t="s">
        <v>428</v>
      </c>
      <c r="E127" s="41">
        <v>7817</v>
      </c>
      <c r="F127" s="41">
        <v>534.57682911832569</v>
      </c>
      <c r="G127" s="41">
        <v>-194.84418135933376</v>
      </c>
      <c r="H127" s="41">
        <v>-215.05794723420013</v>
      </c>
      <c r="I127" s="41">
        <v>-90.469955240458646</v>
      </c>
      <c r="J127" s="41">
        <v>34.69705405746808</v>
      </c>
      <c r="K127" s="41">
        <v>372.48050124294343</v>
      </c>
      <c r="L127" s="41">
        <v>163.46265293260512</v>
      </c>
      <c r="M127" s="40">
        <v>-51.725981834463347</v>
      </c>
      <c r="N127" s="48">
        <v>553.1189717031275</v>
      </c>
      <c r="P127" s="15">
        <v>2051.4386085396441</v>
      </c>
      <c r="Q127" s="15">
        <v>122.31021363694512</v>
      </c>
      <c r="R127" s="15">
        <v>194.00042300422155</v>
      </c>
      <c r="S127" s="27">
        <f t="shared" si="14"/>
        <v>2367.7492451808107</v>
      </c>
      <c r="T127" s="27"/>
      <c r="U127" s="174">
        <v>9.6</v>
      </c>
      <c r="V127" s="32">
        <f t="shared" si="15"/>
        <v>213.6915217228796</v>
      </c>
      <c r="W127" s="210">
        <f t="shared" si="16"/>
        <v>2.5883992366361905</v>
      </c>
      <c r="X127" s="210">
        <f t="shared" si="17"/>
        <v>12.18839923663619</v>
      </c>
      <c r="Y127" s="41">
        <f t="shared" si="18"/>
        <v>-465.67502977652453</v>
      </c>
      <c r="Z127" s="210">
        <f t="shared" si="19"/>
        <v>-2.1791928197339683</v>
      </c>
      <c r="AA127" s="210">
        <f t="shared" si="20"/>
        <v>7.4208071802660314</v>
      </c>
    </row>
    <row r="128" spans="1:27">
      <c r="A128" s="50">
        <v>400</v>
      </c>
      <c r="B128" s="213">
        <v>2</v>
      </c>
      <c r="C128" s="213">
        <v>2</v>
      </c>
      <c r="D128" s="23" t="s">
        <v>429</v>
      </c>
      <c r="E128" s="41">
        <v>8366</v>
      </c>
      <c r="F128" s="41">
        <v>455.93976811224621</v>
      </c>
      <c r="G128" s="41">
        <v>183.68702916154481</v>
      </c>
      <c r="H128" s="41">
        <v>130.14782445106479</v>
      </c>
      <c r="I128" s="41">
        <v>-90.469955240458646</v>
      </c>
      <c r="J128" s="41">
        <v>34.69705405746808</v>
      </c>
      <c r="K128" s="41">
        <v>337.54215038139108</v>
      </c>
      <c r="L128" s="41">
        <v>203.7489708922329</v>
      </c>
      <c r="M128" s="40">
        <v>234.23691130767392</v>
      </c>
      <c r="N128" s="48">
        <v>1489.5297531434042</v>
      </c>
      <c r="P128" s="15">
        <v>1619.1885083536661</v>
      </c>
      <c r="Q128" s="15">
        <v>218.8776306478604</v>
      </c>
      <c r="R128" s="15">
        <v>286.30572097530001</v>
      </c>
      <c r="S128" s="27">
        <f t="shared" si="14"/>
        <v>2124.3718599768263</v>
      </c>
      <c r="T128" s="27"/>
      <c r="U128" s="174">
        <v>8.1</v>
      </c>
      <c r="V128" s="32">
        <f t="shared" si="15"/>
        <v>199.89981584613162</v>
      </c>
      <c r="W128" s="210">
        <f t="shared" si="16"/>
        <v>7.4513813173791821</v>
      </c>
      <c r="X128" s="210">
        <f t="shared" si="17"/>
        <v>15.551381317379182</v>
      </c>
      <c r="Y128" s="41">
        <f t="shared" si="18"/>
        <v>258.06195242961905</v>
      </c>
      <c r="Z128" s="210">
        <f t="shared" si="19"/>
        <v>1.2909564290357147</v>
      </c>
      <c r="AA128" s="210">
        <f t="shared" si="20"/>
        <v>9.3909564290357146</v>
      </c>
    </row>
    <row r="129" spans="1:27">
      <c r="A129" s="50">
        <v>402</v>
      </c>
      <c r="B129" s="213">
        <v>11</v>
      </c>
      <c r="C129" s="213">
        <v>11</v>
      </c>
      <c r="D129" s="23" t="s">
        <v>430</v>
      </c>
      <c r="E129" s="41">
        <v>9099</v>
      </c>
      <c r="F129" s="41">
        <v>244.59208892189488</v>
      </c>
      <c r="G129" s="41">
        <v>-205.6066671076959</v>
      </c>
      <c r="H129" s="41">
        <v>-173.84071871324289</v>
      </c>
      <c r="I129" s="41">
        <v>-90.469955240458646</v>
      </c>
      <c r="J129" s="41">
        <v>34.69705405746808</v>
      </c>
      <c r="K129" s="41">
        <v>551.87013371636181</v>
      </c>
      <c r="L129" s="41">
        <v>208.26133196945125</v>
      </c>
      <c r="M129" s="40">
        <v>-30.939333992746455</v>
      </c>
      <c r="N129" s="48">
        <v>538.56393363127302</v>
      </c>
      <c r="P129" s="15">
        <v>1637.4475007696465</v>
      </c>
      <c r="Q129" s="15">
        <v>164.14902956368834</v>
      </c>
      <c r="R129" s="15">
        <v>311.56834081265191</v>
      </c>
      <c r="S129" s="27">
        <f t="shared" si="14"/>
        <v>2113.1648711459866</v>
      </c>
      <c r="T129" s="27"/>
      <c r="U129" s="174">
        <v>9.4</v>
      </c>
      <c r="V129" s="32">
        <f t="shared" si="15"/>
        <v>174.19654263506877</v>
      </c>
      <c r="W129" s="210">
        <f t="shared" si="16"/>
        <v>3.0917027713892802</v>
      </c>
      <c r="X129" s="210">
        <f t="shared" si="17"/>
        <v>12.491702771389281</v>
      </c>
      <c r="Y129" s="41">
        <f t="shared" si="18"/>
        <v>-435.22028700392934</v>
      </c>
      <c r="Z129" s="210">
        <f t="shared" si="19"/>
        <v>-2.4984438865453806</v>
      </c>
      <c r="AA129" s="210">
        <f t="shared" si="20"/>
        <v>6.9015561134546193</v>
      </c>
    </row>
    <row r="130" spans="1:27">
      <c r="A130" s="50">
        <v>403</v>
      </c>
      <c r="B130" s="213">
        <v>14</v>
      </c>
      <c r="C130" s="213">
        <v>14</v>
      </c>
      <c r="D130" s="23" t="s">
        <v>431</v>
      </c>
      <c r="E130" s="41">
        <v>2820</v>
      </c>
      <c r="F130" s="41">
        <v>289.64687411192517</v>
      </c>
      <c r="G130" s="41">
        <v>97.693378472919449</v>
      </c>
      <c r="H130" s="41">
        <v>-1.7843928582752862</v>
      </c>
      <c r="I130" s="41">
        <v>-90.469955240458646</v>
      </c>
      <c r="J130" s="41">
        <v>34.69705405746808</v>
      </c>
      <c r="K130" s="41">
        <v>541.93296216775832</v>
      </c>
      <c r="L130" s="41">
        <v>236.94148647332898</v>
      </c>
      <c r="M130" s="40">
        <v>24.21418439716312</v>
      </c>
      <c r="N130" s="48">
        <v>1132.8715916020703</v>
      </c>
      <c r="P130" s="15">
        <v>1528.3374575866915</v>
      </c>
      <c r="Q130" s="15">
        <v>159.14360496453898</v>
      </c>
      <c r="R130" s="15">
        <v>429.32542719673751</v>
      </c>
      <c r="S130" s="27">
        <f t="shared" si="14"/>
        <v>2116.806489747968</v>
      </c>
      <c r="T130" s="27"/>
      <c r="U130" s="174">
        <v>9.4</v>
      </c>
      <c r="V130" s="32">
        <f t="shared" si="15"/>
        <v>162.58909123262674</v>
      </c>
      <c r="W130" s="210">
        <f t="shared" si="16"/>
        <v>6.9676974206172142</v>
      </c>
      <c r="X130" s="210">
        <f t="shared" si="17"/>
        <v>16.367697420617215</v>
      </c>
      <c r="Y130" s="41">
        <f t="shared" si="18"/>
        <v>40.1360844316536</v>
      </c>
      <c r="Z130" s="210">
        <f t="shared" si="19"/>
        <v>0.24685594911302078</v>
      </c>
      <c r="AA130" s="210">
        <f t="shared" si="20"/>
        <v>9.6468559491130215</v>
      </c>
    </row>
    <row r="131" spans="1:27">
      <c r="A131" s="50">
        <v>405</v>
      </c>
      <c r="B131" s="213">
        <v>9</v>
      </c>
      <c r="C131" s="213">
        <v>9</v>
      </c>
      <c r="D131" s="23" t="s">
        <v>432</v>
      </c>
      <c r="E131" s="41">
        <v>72650</v>
      </c>
      <c r="F131" s="41">
        <v>121.31527613182547</v>
      </c>
      <c r="G131" s="41">
        <v>-26.44159739703764</v>
      </c>
      <c r="H131" s="41">
        <v>23.794470084883994</v>
      </c>
      <c r="I131" s="41">
        <v>-90.469955240458646</v>
      </c>
      <c r="J131" s="41">
        <v>34.69705405746808</v>
      </c>
      <c r="K131" s="41">
        <v>180.93322663037111</v>
      </c>
      <c r="L131" s="41">
        <v>158.77528531028076</v>
      </c>
      <c r="M131" s="40">
        <v>-79.295691672401929</v>
      </c>
      <c r="N131" s="48">
        <v>323.30806792517222</v>
      </c>
      <c r="P131" s="15">
        <v>1767.2988663041453</v>
      </c>
      <c r="Q131" s="15">
        <v>347.08179688919472</v>
      </c>
      <c r="R131" s="15">
        <v>394.11313164568645</v>
      </c>
      <c r="S131" s="27">
        <f t="shared" si="14"/>
        <v>2508.4937948390266</v>
      </c>
      <c r="T131" s="27"/>
      <c r="U131" s="174">
        <v>8.3000000000000007</v>
      </c>
      <c r="V131" s="32">
        <f t="shared" si="15"/>
        <v>212.92757425351147</v>
      </c>
      <c r="W131" s="210">
        <f t="shared" si="16"/>
        <v>1.5183945482807304</v>
      </c>
      <c r="X131" s="210">
        <f t="shared" si="17"/>
        <v>9.8183945482807307</v>
      </c>
      <c r="Y131" s="41">
        <f t="shared" si="18"/>
        <v>-58.420028495144209</v>
      </c>
      <c r="Z131" s="210">
        <f t="shared" si="19"/>
        <v>-0.27436572599840614</v>
      </c>
      <c r="AA131" s="210">
        <f t="shared" si="20"/>
        <v>8.0256342740015949</v>
      </c>
    </row>
    <row r="132" spans="1:27">
      <c r="A132" s="50">
        <v>407</v>
      </c>
      <c r="B132" s="213">
        <v>1</v>
      </c>
      <c r="C132" s="214">
        <v>32</v>
      </c>
      <c r="D132" s="23" t="s">
        <v>433</v>
      </c>
      <c r="E132" s="41">
        <v>2518</v>
      </c>
      <c r="F132" s="41">
        <v>451.61345658043837</v>
      </c>
      <c r="G132" s="41">
        <v>86.905607911102265</v>
      </c>
      <c r="H132" s="41">
        <v>21.883001719593377</v>
      </c>
      <c r="I132" s="41">
        <v>-90.469955240458646</v>
      </c>
      <c r="J132" s="41">
        <v>34.69705405746808</v>
      </c>
      <c r="K132" s="41">
        <v>479.35010916459788</v>
      </c>
      <c r="L132" s="41">
        <v>250.75682736947877</v>
      </c>
      <c r="M132" s="40">
        <v>-184.11636219221603</v>
      </c>
      <c r="N132" s="48">
        <v>1050.6197393902451</v>
      </c>
      <c r="P132" s="15">
        <v>1659.453023638257</v>
      </c>
      <c r="Q132" s="15">
        <v>155.48393804606829</v>
      </c>
      <c r="R132" s="15">
        <v>307.81452504209688</v>
      </c>
      <c r="S132" s="27">
        <f t="shared" si="14"/>
        <v>2122.7514867264222</v>
      </c>
      <c r="T132" s="27"/>
      <c r="U132" s="174">
        <v>8.9</v>
      </c>
      <c r="V132" s="32">
        <f t="shared" si="15"/>
        <v>186.4553959144109</v>
      </c>
      <c r="W132" s="210">
        <f t="shared" si="16"/>
        <v>5.6346974258257116</v>
      </c>
      <c r="X132" s="210">
        <f t="shared" si="17"/>
        <v>14.534697425825712</v>
      </c>
      <c r="Y132" s="41">
        <f t="shared" si="18"/>
        <v>53.01570844770508</v>
      </c>
      <c r="Z132" s="210">
        <f t="shared" si="19"/>
        <v>0.28433453581596008</v>
      </c>
      <c r="AA132" s="210">
        <f t="shared" si="20"/>
        <v>9.1843345358159603</v>
      </c>
    </row>
    <row r="133" spans="1:27">
      <c r="A133" s="50">
        <v>408</v>
      </c>
      <c r="B133" s="213">
        <v>14</v>
      </c>
      <c r="C133" s="213">
        <v>14</v>
      </c>
      <c r="D133" s="23" t="s">
        <v>434</v>
      </c>
      <c r="E133" s="41">
        <v>14099</v>
      </c>
      <c r="F133" s="41">
        <v>386.63524617100205</v>
      </c>
      <c r="G133" s="41">
        <v>41.00164106267156</v>
      </c>
      <c r="H133" s="41">
        <v>-9.8781508394907611</v>
      </c>
      <c r="I133" s="41">
        <v>-90.469955240458646</v>
      </c>
      <c r="J133" s="41">
        <v>34.69705405746808</v>
      </c>
      <c r="K133" s="41">
        <v>429.90950849967999</v>
      </c>
      <c r="L133" s="41">
        <v>180.8584401395384</v>
      </c>
      <c r="M133" s="40">
        <v>5.4445705369175119</v>
      </c>
      <c r="N133" s="48">
        <v>978.19835440756924</v>
      </c>
      <c r="P133" s="15">
        <v>1755.4433748421761</v>
      </c>
      <c r="Q133" s="15">
        <v>175.24661068160864</v>
      </c>
      <c r="R133" s="15">
        <v>245.15624569682959</v>
      </c>
      <c r="S133" s="27">
        <f t="shared" si="14"/>
        <v>2175.8462312206143</v>
      </c>
      <c r="T133" s="27"/>
      <c r="U133" s="174">
        <v>8.9</v>
      </c>
      <c r="V133" s="32">
        <f t="shared" si="15"/>
        <v>197.24082863395236</v>
      </c>
      <c r="W133" s="210">
        <f t="shared" si="16"/>
        <v>4.9594110975012677</v>
      </c>
      <c r="X133" s="210">
        <f t="shared" si="17"/>
        <v>13.859411097501269</v>
      </c>
      <c r="Y133" s="41">
        <f t="shared" si="18"/>
        <v>-24.649410959809771</v>
      </c>
      <c r="Z133" s="210">
        <f t="shared" si="19"/>
        <v>-0.124971138736976</v>
      </c>
      <c r="AA133" s="210">
        <f t="shared" si="20"/>
        <v>8.7750288612630243</v>
      </c>
    </row>
    <row r="134" spans="1:27">
      <c r="A134" s="50">
        <v>410</v>
      </c>
      <c r="B134" s="213">
        <v>13</v>
      </c>
      <c r="C134" s="213">
        <v>13</v>
      </c>
      <c r="D134" s="23" t="s">
        <v>435</v>
      </c>
      <c r="E134" s="41">
        <v>18775</v>
      </c>
      <c r="F134" s="41">
        <v>756.14438898507103</v>
      </c>
      <c r="G134" s="41">
        <v>-198.16608678789575</v>
      </c>
      <c r="H134" s="41">
        <v>-150.57669279687804</v>
      </c>
      <c r="I134" s="41">
        <v>-90.469955240458646</v>
      </c>
      <c r="J134" s="41">
        <v>34.69705405746808</v>
      </c>
      <c r="K134" s="41">
        <v>404.35920926265629</v>
      </c>
      <c r="L134" s="41">
        <v>139.15999002957261</v>
      </c>
      <c r="M134" s="40">
        <v>-72.363515312916107</v>
      </c>
      <c r="N134" s="48">
        <v>822.78439221686062</v>
      </c>
      <c r="P134" s="15">
        <v>1967.8687637803896</v>
      </c>
      <c r="Q134" s="15">
        <v>115.34476569906789</v>
      </c>
      <c r="R134" s="15">
        <v>359.45414226901732</v>
      </c>
      <c r="S134" s="27">
        <f t="shared" si="14"/>
        <v>2442.6676717484747</v>
      </c>
      <c r="T134" s="27"/>
      <c r="U134" s="174">
        <v>9.9</v>
      </c>
      <c r="V134" s="32">
        <f t="shared" si="15"/>
        <v>198.77462260407975</v>
      </c>
      <c r="W134" s="210">
        <f t="shared" si="16"/>
        <v>4.1392828794633738</v>
      </c>
      <c r="X134" s="210">
        <f t="shared" si="17"/>
        <v>14.039282879463375</v>
      </c>
      <c r="Y134" s="41">
        <f t="shared" si="18"/>
        <v>-404.51568076776437</v>
      </c>
      <c r="Z134" s="210">
        <f t="shared" si="19"/>
        <v>-2.0350469062314893</v>
      </c>
      <c r="AA134" s="210">
        <f t="shared" si="20"/>
        <v>7.864953093768511</v>
      </c>
    </row>
    <row r="135" spans="1:27">
      <c r="A135" s="50">
        <v>416</v>
      </c>
      <c r="B135" s="213">
        <v>9</v>
      </c>
      <c r="C135" s="213">
        <v>9</v>
      </c>
      <c r="D135" s="23" t="s">
        <v>436</v>
      </c>
      <c r="E135" s="41">
        <v>2886</v>
      </c>
      <c r="F135" s="41">
        <v>409.27646872490016</v>
      </c>
      <c r="G135" s="41">
        <v>-148.58604001162257</v>
      </c>
      <c r="H135" s="41">
        <v>-102.02130645224049</v>
      </c>
      <c r="I135" s="41">
        <v>-90.469955240458646</v>
      </c>
      <c r="J135" s="41">
        <v>34.69705405746808</v>
      </c>
      <c r="K135" s="41">
        <v>458.76032188442622</v>
      </c>
      <c r="L135" s="41">
        <v>174.62045657194864</v>
      </c>
      <c r="M135" s="40">
        <v>-244.77165627165627</v>
      </c>
      <c r="N135" s="48">
        <v>491.50534328300608</v>
      </c>
      <c r="P135" s="15">
        <v>1935.7750625358904</v>
      </c>
      <c r="Q135" s="15">
        <v>103.78097505197505</v>
      </c>
      <c r="R135" s="15">
        <v>417.46276910189874</v>
      </c>
      <c r="S135" s="27">
        <f t="shared" si="14"/>
        <v>2457.018806689764</v>
      </c>
      <c r="T135" s="27"/>
      <c r="U135" s="174">
        <v>9.8999999999999986</v>
      </c>
      <c r="V135" s="32">
        <f t="shared" si="15"/>
        <v>195.5328345995849</v>
      </c>
      <c r="W135" s="210">
        <f t="shared" si="16"/>
        <v>2.513671651564394</v>
      </c>
      <c r="X135" s="210">
        <f t="shared" si="17"/>
        <v>12.413671651564393</v>
      </c>
      <c r="Y135" s="41">
        <f t="shared" si="18"/>
        <v>-306.3802476468536</v>
      </c>
      <c r="Z135" s="210">
        <f t="shared" si="19"/>
        <v>-1.5668992283278853</v>
      </c>
      <c r="AA135" s="210">
        <f t="shared" si="20"/>
        <v>8.3331007716721128</v>
      </c>
    </row>
    <row r="136" spans="1:27">
      <c r="A136" s="50">
        <v>418</v>
      </c>
      <c r="B136" s="213">
        <v>6</v>
      </c>
      <c r="C136" s="213">
        <v>6</v>
      </c>
      <c r="D136" s="23" t="s">
        <v>437</v>
      </c>
      <c r="E136" s="41">
        <v>24580</v>
      </c>
      <c r="F136" s="41">
        <v>753.22388873179716</v>
      </c>
      <c r="G136" s="41">
        <v>3.4449817015850215</v>
      </c>
      <c r="H136" s="41">
        <v>0.49168642481863489</v>
      </c>
      <c r="I136" s="41">
        <v>-90.469955240458646</v>
      </c>
      <c r="J136" s="41">
        <v>34.69705405746808</v>
      </c>
      <c r="K136" s="41">
        <v>72.256753403954207</v>
      </c>
      <c r="L136" s="41">
        <v>113.85039890898946</v>
      </c>
      <c r="M136" s="40">
        <v>-104.31635475996745</v>
      </c>
      <c r="N136" s="48">
        <v>783.17845324842745</v>
      </c>
      <c r="P136" s="15">
        <v>2055.6509244197237</v>
      </c>
      <c r="Q136" s="15">
        <v>164.30175313262816</v>
      </c>
      <c r="R136" s="15">
        <v>304.39549087650119</v>
      </c>
      <c r="S136" s="27">
        <f t="shared" si="14"/>
        <v>2524.3481684288531</v>
      </c>
      <c r="T136" s="27"/>
      <c r="U136" s="174">
        <v>8.4</v>
      </c>
      <c r="V136" s="32">
        <f t="shared" si="15"/>
        <v>244.72034814520518</v>
      </c>
      <c r="W136" s="210">
        <f t="shared" si="16"/>
        <v>3.2002996856792936</v>
      </c>
      <c r="X136" s="210">
        <f t="shared" si="17"/>
        <v>11.600299685679294</v>
      </c>
      <c r="Y136" s="41">
        <f t="shared" si="18"/>
        <v>-51.836233056586906</v>
      </c>
      <c r="Z136" s="210">
        <f t="shared" si="19"/>
        <v>-0.21181823844836065</v>
      </c>
      <c r="AA136" s="210">
        <f t="shared" si="20"/>
        <v>8.1881817615516397</v>
      </c>
    </row>
    <row r="137" spans="1:27">
      <c r="A137" s="50">
        <v>420</v>
      </c>
      <c r="B137" s="213">
        <v>11</v>
      </c>
      <c r="C137" s="213">
        <v>11</v>
      </c>
      <c r="D137" s="23" t="s">
        <v>438</v>
      </c>
      <c r="E137" s="41">
        <v>9177</v>
      </c>
      <c r="F137" s="41">
        <v>93.824580966726387</v>
      </c>
      <c r="G137" s="41">
        <v>90.341050365876512</v>
      </c>
      <c r="H137" s="41">
        <v>31.698177896416396</v>
      </c>
      <c r="I137" s="41">
        <v>-90.469955240458646</v>
      </c>
      <c r="J137" s="41">
        <v>34.69705405746808</v>
      </c>
      <c r="K137" s="41">
        <v>284.89217546720715</v>
      </c>
      <c r="L137" s="41">
        <v>181.14918238039917</v>
      </c>
      <c r="M137" s="40">
        <v>-120.88569249209982</v>
      </c>
      <c r="N137" s="48">
        <v>505.2465734217763</v>
      </c>
      <c r="P137" s="15">
        <v>1643.3315993829667</v>
      </c>
      <c r="Q137" s="15">
        <v>227.34716247139585</v>
      </c>
      <c r="R137" s="15">
        <v>348.59008108087608</v>
      </c>
      <c r="S137" s="27">
        <f t="shared" si="14"/>
        <v>2219.2688429352388</v>
      </c>
      <c r="T137" s="27"/>
      <c r="U137" s="174">
        <v>8.4</v>
      </c>
      <c r="V137" s="32">
        <f t="shared" si="15"/>
        <v>195.63471421225793</v>
      </c>
      <c r="W137" s="210">
        <f t="shared" si="16"/>
        <v>2.5826018427056794</v>
      </c>
      <c r="X137" s="210">
        <f t="shared" si="17"/>
        <v>10.98260184270568</v>
      </c>
      <c r="Y137" s="41">
        <f t="shared" si="18"/>
        <v>66.266327079302343</v>
      </c>
      <c r="Z137" s="210">
        <f t="shared" si="19"/>
        <v>0.33872478790960031</v>
      </c>
      <c r="AA137" s="210">
        <f t="shared" si="20"/>
        <v>8.7387247879096002</v>
      </c>
    </row>
    <row r="138" spans="1:27">
      <c r="A138" s="50">
        <v>421</v>
      </c>
      <c r="B138" s="213">
        <v>16</v>
      </c>
      <c r="C138" s="213">
        <v>16</v>
      </c>
      <c r="D138" s="23" t="s">
        <v>439</v>
      </c>
      <c r="E138" s="41">
        <v>695</v>
      </c>
      <c r="F138" s="41">
        <v>1024.9357341342998</v>
      </c>
      <c r="G138" s="41">
        <v>488.86663544074133</v>
      </c>
      <c r="H138" s="41">
        <v>176.42031575385198</v>
      </c>
      <c r="I138" s="41">
        <v>-90.469955240458646</v>
      </c>
      <c r="J138" s="41">
        <v>34.69705405746808</v>
      </c>
      <c r="K138" s="41">
        <v>282.80211205765079</v>
      </c>
      <c r="L138" s="41">
        <v>246.28461109057412</v>
      </c>
      <c r="M138" s="40">
        <v>-205.38129496402877</v>
      </c>
      <c r="N138" s="48">
        <v>1958.1552123503404</v>
      </c>
      <c r="P138" s="15">
        <v>1434.2304063681897</v>
      </c>
      <c r="Q138" s="15">
        <v>432.65274820143884</v>
      </c>
      <c r="R138" s="15">
        <v>1026.892367389928</v>
      </c>
      <c r="S138" s="27">
        <f t="shared" si="14"/>
        <v>2893.7755219595565</v>
      </c>
      <c r="T138" s="27"/>
      <c r="U138" s="174">
        <v>9.4</v>
      </c>
      <c r="V138" s="32">
        <f t="shared" si="15"/>
        <v>152.57770280512656</v>
      </c>
      <c r="W138" s="210">
        <f t="shared" si="16"/>
        <v>12.833822874180454</v>
      </c>
      <c r="X138" s="210">
        <f t="shared" si="17"/>
        <v>22.233822874180454</v>
      </c>
      <c r="Y138" s="41">
        <f t="shared" si="18"/>
        <v>609.51405001160276</v>
      </c>
      <c r="Z138" s="210">
        <f t="shared" si="19"/>
        <v>3.9947779970844026</v>
      </c>
      <c r="AA138" s="210">
        <f t="shared" si="20"/>
        <v>13.394777997084404</v>
      </c>
    </row>
    <row r="139" spans="1:27">
      <c r="A139" s="50">
        <v>422</v>
      </c>
      <c r="B139" s="213">
        <v>12</v>
      </c>
      <c r="C139" s="213">
        <v>12</v>
      </c>
      <c r="D139" s="23" t="s">
        <v>440</v>
      </c>
      <c r="E139" s="41">
        <v>10372</v>
      </c>
      <c r="F139" s="41">
        <v>152.5651181893212</v>
      </c>
      <c r="G139" s="41">
        <v>-29.457372968378685</v>
      </c>
      <c r="H139" s="41">
        <v>0.49168642481863489</v>
      </c>
      <c r="I139" s="41">
        <v>-90.469955240458646</v>
      </c>
      <c r="J139" s="41">
        <v>34.69705405746808</v>
      </c>
      <c r="K139" s="41">
        <v>332.75169488524926</v>
      </c>
      <c r="L139" s="41">
        <v>200.89420503032508</v>
      </c>
      <c r="M139" s="40">
        <v>-25.24431160817586</v>
      </c>
      <c r="N139" s="48">
        <v>576.22811879041012</v>
      </c>
      <c r="P139" s="15">
        <v>1444.144816565986</v>
      </c>
      <c r="Q139" s="15">
        <v>392.49526455842653</v>
      </c>
      <c r="R139" s="15">
        <v>386.04716426841492</v>
      </c>
      <c r="S139" s="27">
        <f t="shared" ref="S139:S202" si="21">SUM(P139:R139)</f>
        <v>2222.6872453928272</v>
      </c>
      <c r="T139" s="27"/>
      <c r="U139" s="174">
        <v>8.4</v>
      </c>
      <c r="V139" s="32">
        <f t="shared" ref="V139:V202" si="22">P139/U139</f>
        <v>171.9220019721412</v>
      </c>
      <c r="W139" s="210">
        <f t="shared" ref="W139:W202" si="23">N139/V139</f>
        <v>3.3516833923547726</v>
      </c>
      <c r="X139" s="210">
        <f t="shared" ref="X139:X202" si="24">U139+W139</f>
        <v>11.751683392354773</v>
      </c>
      <c r="Y139" s="41">
        <f t="shared" ref="Y139:Y202" si="25">SUM(G139:J139)</f>
        <v>-84.73858772655062</v>
      </c>
      <c r="Z139" s="210">
        <f t="shared" ref="Z139:Z202" si="26">Y139/V139</f>
        <v>-0.49288972181862989</v>
      </c>
      <c r="AA139" s="210">
        <f t="shared" ref="AA139:AA202" si="27">U139+Z139</f>
        <v>7.9071102781813707</v>
      </c>
    </row>
    <row r="140" spans="1:27">
      <c r="A140" s="50">
        <v>423</v>
      </c>
      <c r="B140" s="213">
        <v>2</v>
      </c>
      <c r="C140" s="213">
        <v>2</v>
      </c>
      <c r="D140" s="23" t="s">
        <v>441</v>
      </c>
      <c r="E140" s="41">
        <v>20497</v>
      </c>
      <c r="F140" s="41">
        <v>559.25297809689721</v>
      </c>
      <c r="G140" s="41">
        <v>131.23238994563769</v>
      </c>
      <c r="H140" s="41">
        <v>32.263630217661195</v>
      </c>
      <c r="I140" s="41">
        <v>-90.469955240458646</v>
      </c>
      <c r="J140" s="41">
        <v>34.69705405746808</v>
      </c>
      <c r="K140" s="41">
        <v>102.655689372761</v>
      </c>
      <c r="L140" s="41">
        <v>121.87417115978353</v>
      </c>
      <c r="M140" s="40">
        <v>-114.65453480997219</v>
      </c>
      <c r="N140" s="48">
        <v>776.85142282001891</v>
      </c>
      <c r="P140" s="15">
        <v>1704.1342877248173</v>
      </c>
      <c r="Q140" s="15">
        <v>179.85860389325268</v>
      </c>
      <c r="R140" s="15">
        <v>276.91122778812894</v>
      </c>
      <c r="S140" s="27">
        <f t="shared" si="21"/>
        <v>2160.9041194061988</v>
      </c>
      <c r="T140" s="27"/>
      <c r="U140" s="174">
        <v>6.9</v>
      </c>
      <c r="V140" s="32">
        <f t="shared" si="22"/>
        <v>246.97598372823438</v>
      </c>
      <c r="W140" s="210">
        <f t="shared" si="23"/>
        <v>3.1454532991144797</v>
      </c>
      <c r="X140" s="210">
        <f t="shared" si="24"/>
        <v>10.045453299114481</v>
      </c>
      <c r="Y140" s="41">
        <f t="shared" si="25"/>
        <v>107.72311898030831</v>
      </c>
      <c r="Z140" s="210">
        <f t="shared" si="26"/>
        <v>0.43616839724320683</v>
      </c>
      <c r="AA140" s="210">
        <f t="shared" si="27"/>
        <v>7.336168397243207</v>
      </c>
    </row>
    <row r="141" spans="1:27">
      <c r="A141" s="50">
        <v>425</v>
      </c>
      <c r="B141" s="213">
        <v>17</v>
      </c>
      <c r="C141" s="213">
        <v>17</v>
      </c>
      <c r="D141" s="23" t="s">
        <v>442</v>
      </c>
      <c r="E141" s="41">
        <v>10258</v>
      </c>
      <c r="F141" s="41">
        <v>1600.9894213094174</v>
      </c>
      <c r="G141" s="41">
        <v>-64.054949422559559</v>
      </c>
      <c r="H141" s="41">
        <v>-141.36465837960841</v>
      </c>
      <c r="I141" s="41">
        <v>-90.469955240458646</v>
      </c>
      <c r="J141" s="41">
        <v>34.69705405746808</v>
      </c>
      <c r="K141" s="41">
        <v>501.28264248655751</v>
      </c>
      <c r="L141" s="41">
        <v>112.36634063125614</v>
      </c>
      <c r="M141" s="40">
        <v>82.665724312731527</v>
      </c>
      <c r="N141" s="48">
        <v>2036.1116197750453</v>
      </c>
      <c r="P141" s="15">
        <v>1737.310054752196</v>
      </c>
      <c r="Q141" s="15">
        <v>86.453283486059647</v>
      </c>
      <c r="R141" s="15">
        <v>210.76829101364007</v>
      </c>
      <c r="S141" s="27">
        <f t="shared" si="21"/>
        <v>2034.5316292518958</v>
      </c>
      <c r="T141" s="27"/>
      <c r="U141" s="174">
        <v>8.9</v>
      </c>
      <c r="V141" s="32">
        <f t="shared" si="22"/>
        <v>195.203376938449</v>
      </c>
      <c r="W141" s="210">
        <f t="shared" si="23"/>
        <v>10.430719241179247</v>
      </c>
      <c r="X141" s="210">
        <f t="shared" si="24"/>
        <v>19.330719241179246</v>
      </c>
      <c r="Y141" s="41">
        <f t="shared" si="25"/>
        <v>-261.1925089851585</v>
      </c>
      <c r="Z141" s="210">
        <f t="shared" si="26"/>
        <v>-1.3380532298245897</v>
      </c>
      <c r="AA141" s="210">
        <f t="shared" si="27"/>
        <v>7.5619467701754104</v>
      </c>
    </row>
    <row r="142" spans="1:27">
      <c r="A142" s="50">
        <v>426</v>
      </c>
      <c r="B142" s="213">
        <v>12</v>
      </c>
      <c r="C142" s="213">
        <v>12</v>
      </c>
      <c r="D142" s="23" t="s">
        <v>443</v>
      </c>
      <c r="E142" s="41">
        <v>11962</v>
      </c>
      <c r="F142" s="41">
        <v>454.94019815422593</v>
      </c>
      <c r="G142" s="41">
        <v>-141.39165392923519</v>
      </c>
      <c r="H142" s="41">
        <v>-93.392197744661914</v>
      </c>
      <c r="I142" s="41">
        <v>-90.469955240458646</v>
      </c>
      <c r="J142" s="41">
        <v>34.69705405746808</v>
      </c>
      <c r="K142" s="41">
        <v>499.55693155522584</v>
      </c>
      <c r="L142" s="41">
        <v>173.2740318361175</v>
      </c>
      <c r="M142" s="40">
        <v>-183.09388062196956</v>
      </c>
      <c r="N142" s="48">
        <v>654.12052808695296</v>
      </c>
      <c r="P142" s="15">
        <v>1726.1441189168754</v>
      </c>
      <c r="Q142" s="15">
        <v>112.2413258652399</v>
      </c>
      <c r="R142" s="15">
        <v>276.04762152101654</v>
      </c>
      <c r="S142" s="27">
        <f t="shared" si="21"/>
        <v>2114.4330663031319</v>
      </c>
      <c r="T142" s="27"/>
      <c r="U142" s="174">
        <v>8.9</v>
      </c>
      <c r="V142" s="32">
        <f t="shared" si="22"/>
        <v>193.94877740639049</v>
      </c>
      <c r="W142" s="210">
        <f t="shared" si="23"/>
        <v>3.3726457925349114</v>
      </c>
      <c r="X142" s="210">
        <f t="shared" si="24"/>
        <v>12.272645792534911</v>
      </c>
      <c r="Y142" s="41">
        <f t="shared" si="25"/>
        <v>-290.55675285688767</v>
      </c>
      <c r="Z142" s="210">
        <f t="shared" si="26"/>
        <v>-1.4981107730731897</v>
      </c>
      <c r="AA142" s="210">
        <f t="shared" si="27"/>
        <v>7.4018892269268104</v>
      </c>
    </row>
    <row r="143" spans="1:27">
      <c r="A143" s="50">
        <v>430</v>
      </c>
      <c r="B143" s="213">
        <v>2</v>
      </c>
      <c r="C143" s="213">
        <v>2</v>
      </c>
      <c r="D143" s="23" t="s">
        <v>444</v>
      </c>
      <c r="E143" s="41">
        <v>15392</v>
      </c>
      <c r="F143" s="41">
        <v>88.504061552924554</v>
      </c>
      <c r="G143" s="41">
        <v>81.809976534304525</v>
      </c>
      <c r="H143" s="41">
        <v>28.459557396794629</v>
      </c>
      <c r="I143" s="41">
        <v>-90.469955240458646</v>
      </c>
      <c r="J143" s="41">
        <v>34.69705405746808</v>
      </c>
      <c r="K143" s="41">
        <v>396.05075286895811</v>
      </c>
      <c r="L143" s="41">
        <v>211.92962883786359</v>
      </c>
      <c r="M143" s="40">
        <v>-129.15443087318087</v>
      </c>
      <c r="N143" s="48">
        <v>621.82664515491558</v>
      </c>
      <c r="P143" s="15">
        <v>1601.6357184749047</v>
      </c>
      <c r="Q143" s="15">
        <v>207.21629937629939</v>
      </c>
      <c r="R143" s="15">
        <v>322.14894886198016</v>
      </c>
      <c r="S143" s="27">
        <f t="shared" si="21"/>
        <v>2131.000966713184</v>
      </c>
      <c r="T143" s="27"/>
      <c r="U143" s="174">
        <v>8.4</v>
      </c>
      <c r="V143" s="32">
        <f t="shared" si="22"/>
        <v>190.67091886606008</v>
      </c>
      <c r="W143" s="210">
        <f t="shared" si="23"/>
        <v>3.2612558268087435</v>
      </c>
      <c r="X143" s="210">
        <f t="shared" si="24"/>
        <v>11.661255826808745</v>
      </c>
      <c r="Y143" s="41">
        <f t="shared" si="25"/>
        <v>54.496632748108581</v>
      </c>
      <c r="Z143" s="210">
        <f t="shared" si="26"/>
        <v>0.28581512625106004</v>
      </c>
      <c r="AA143" s="210">
        <f t="shared" si="27"/>
        <v>8.685815126251061</v>
      </c>
    </row>
    <row r="144" spans="1:27">
      <c r="A144" s="50">
        <v>433</v>
      </c>
      <c r="B144" s="213">
        <v>5</v>
      </c>
      <c r="C144" s="213">
        <v>5</v>
      </c>
      <c r="D144" s="23" t="s">
        <v>445</v>
      </c>
      <c r="E144" s="41">
        <v>7749</v>
      </c>
      <c r="F144" s="41">
        <v>316.64634459641093</v>
      </c>
      <c r="G144" s="41">
        <v>6.9996453832132577</v>
      </c>
      <c r="H144" s="41">
        <v>2.6592495136481951</v>
      </c>
      <c r="I144" s="41">
        <v>-90.469955240458646</v>
      </c>
      <c r="J144" s="41">
        <v>34.69705405746808</v>
      </c>
      <c r="K144" s="41">
        <v>295.43335807730426</v>
      </c>
      <c r="L144" s="41">
        <v>181.08028834756135</v>
      </c>
      <c r="M144" s="40">
        <v>-110.66589237320945</v>
      </c>
      <c r="N144" s="48">
        <v>636.3800923821791</v>
      </c>
      <c r="P144" s="15">
        <v>1824.439832897172</v>
      </c>
      <c r="Q144" s="15">
        <v>180.78022196412442</v>
      </c>
      <c r="R144" s="15">
        <v>316.21065278760096</v>
      </c>
      <c r="S144" s="27">
        <f t="shared" si="21"/>
        <v>2321.4307076488972</v>
      </c>
      <c r="T144" s="27"/>
      <c r="U144" s="174">
        <v>8.9</v>
      </c>
      <c r="V144" s="32">
        <f t="shared" si="22"/>
        <v>204.99323965136762</v>
      </c>
      <c r="W144" s="210">
        <f t="shared" si="23"/>
        <v>3.1043955081858892</v>
      </c>
      <c r="X144" s="210">
        <f t="shared" si="24"/>
        <v>12.00439550818589</v>
      </c>
      <c r="Y144" s="41">
        <f t="shared" si="25"/>
        <v>-46.114006286129111</v>
      </c>
      <c r="Z144" s="210">
        <f t="shared" si="26"/>
        <v>-0.22495379049843442</v>
      </c>
      <c r="AA144" s="210">
        <f t="shared" si="27"/>
        <v>8.6750462095015664</v>
      </c>
    </row>
    <row r="145" spans="1:27">
      <c r="A145" s="50">
        <v>434</v>
      </c>
      <c r="B145" s="213">
        <v>1</v>
      </c>
      <c r="C145" s="214">
        <v>32</v>
      </c>
      <c r="D145" s="23" t="s">
        <v>446</v>
      </c>
      <c r="E145" s="41">
        <v>14568</v>
      </c>
      <c r="F145" s="41">
        <v>233.0104988098964</v>
      </c>
      <c r="G145" s="41">
        <v>154.5599477605854</v>
      </c>
      <c r="H145" s="41">
        <v>79.461564322836125</v>
      </c>
      <c r="I145" s="41">
        <v>-90.469955240458646</v>
      </c>
      <c r="J145" s="41">
        <v>34.69705405746808</v>
      </c>
      <c r="K145" s="41">
        <v>60.706743112009576</v>
      </c>
      <c r="L145" s="41">
        <v>177.2433269738988</v>
      </c>
      <c r="M145" s="40">
        <v>-60.0253294892916</v>
      </c>
      <c r="N145" s="48">
        <v>589.18385032718527</v>
      </c>
      <c r="P145" s="15">
        <v>1643.5908454111552</v>
      </c>
      <c r="Q145" s="15">
        <v>607.66822336628218</v>
      </c>
      <c r="R145" s="15">
        <v>661.34967246661176</v>
      </c>
      <c r="S145" s="27">
        <f t="shared" si="21"/>
        <v>2912.6087412440493</v>
      </c>
      <c r="T145" s="27"/>
      <c r="U145" s="174">
        <v>7.6</v>
      </c>
      <c r="V145" s="32">
        <f t="shared" si="22"/>
        <v>216.26195334357305</v>
      </c>
      <c r="W145" s="210">
        <f t="shared" si="23"/>
        <v>2.724399004161195</v>
      </c>
      <c r="X145" s="210">
        <f t="shared" si="24"/>
        <v>10.324399004161194</v>
      </c>
      <c r="Y145" s="41">
        <f t="shared" si="25"/>
        <v>178.24861090043098</v>
      </c>
      <c r="Z145" s="210">
        <f t="shared" si="26"/>
        <v>0.82422547352677111</v>
      </c>
      <c r="AA145" s="210">
        <f t="shared" si="27"/>
        <v>8.4242254735267714</v>
      </c>
    </row>
    <row r="146" spans="1:27">
      <c r="A146" s="50">
        <v>435</v>
      </c>
      <c r="B146" s="213">
        <v>13</v>
      </c>
      <c r="C146" s="213">
        <v>13</v>
      </c>
      <c r="D146" s="23" t="s">
        <v>447</v>
      </c>
      <c r="E146" s="41">
        <v>692</v>
      </c>
      <c r="F146" s="41">
        <v>79.838040514939124</v>
      </c>
      <c r="G146" s="41">
        <v>558.40033209618059</v>
      </c>
      <c r="H146" s="41">
        <v>576.075027970674</v>
      </c>
      <c r="I146" s="41">
        <v>-90.469955240458646</v>
      </c>
      <c r="J146" s="41">
        <v>34.69705405746808</v>
      </c>
      <c r="K146" s="41">
        <v>74.396030961193432</v>
      </c>
      <c r="L146" s="41">
        <v>216.43770659386868</v>
      </c>
      <c r="M146" s="40">
        <v>-284.91907514450867</v>
      </c>
      <c r="N146" s="48">
        <v>1164.4551618295977</v>
      </c>
      <c r="P146" s="15">
        <v>1247.6532556416355</v>
      </c>
      <c r="Q146" s="15">
        <v>298.36599999999999</v>
      </c>
      <c r="R146" s="15">
        <v>972.73290169710947</v>
      </c>
      <c r="S146" s="27">
        <f t="shared" si="21"/>
        <v>2518.7521573387448</v>
      </c>
      <c r="T146" s="27"/>
      <c r="U146" s="174">
        <v>6.4</v>
      </c>
      <c r="V146" s="32">
        <f t="shared" si="22"/>
        <v>194.94582119400553</v>
      </c>
      <c r="W146" s="210">
        <f t="shared" si="23"/>
        <v>5.9732245333474427</v>
      </c>
      <c r="X146" s="210">
        <f t="shared" si="24"/>
        <v>12.373224533347443</v>
      </c>
      <c r="Y146" s="41">
        <f t="shared" si="25"/>
        <v>1078.702458883864</v>
      </c>
      <c r="Z146" s="210">
        <f t="shared" si="26"/>
        <v>5.5333448661634277</v>
      </c>
      <c r="AA146" s="210">
        <f t="shared" si="27"/>
        <v>11.933344866163427</v>
      </c>
    </row>
    <row r="147" spans="1:27">
      <c r="A147" s="50">
        <v>436</v>
      </c>
      <c r="B147" s="213">
        <v>17</v>
      </c>
      <c r="C147" s="213">
        <v>17</v>
      </c>
      <c r="D147" s="23" t="s">
        <v>448</v>
      </c>
      <c r="E147" s="41">
        <v>1988</v>
      </c>
      <c r="F147" s="41">
        <v>1151.2167455517767</v>
      </c>
      <c r="G147" s="41">
        <v>-47.338626080105016</v>
      </c>
      <c r="H147" s="41">
        <v>-99.618982090919175</v>
      </c>
      <c r="I147" s="41">
        <v>-90.469955240458646</v>
      </c>
      <c r="J147" s="41">
        <v>34.69705405746808</v>
      </c>
      <c r="K147" s="41">
        <v>689.31485523799245</v>
      </c>
      <c r="L147" s="41">
        <v>162.35035593476601</v>
      </c>
      <c r="M147" s="40">
        <v>-173.99547283702213</v>
      </c>
      <c r="N147" s="48">
        <v>1626.1559745537395</v>
      </c>
      <c r="P147" s="15">
        <v>1613.0144121181372</v>
      </c>
      <c r="Q147" s="15">
        <v>76.373841046277661</v>
      </c>
      <c r="R147" s="15">
        <v>171.73226186036214</v>
      </c>
      <c r="S147" s="27">
        <f t="shared" si="21"/>
        <v>1861.120515024777</v>
      </c>
      <c r="T147" s="27"/>
      <c r="U147" s="174">
        <v>8.9</v>
      </c>
      <c r="V147" s="32">
        <f t="shared" si="22"/>
        <v>181.23757439529632</v>
      </c>
      <c r="W147" s="210">
        <f t="shared" si="23"/>
        <v>8.9725101429957306</v>
      </c>
      <c r="X147" s="210">
        <f t="shared" si="24"/>
        <v>17.872510142995729</v>
      </c>
      <c r="Y147" s="41">
        <f t="shared" si="25"/>
        <v>-202.73050935401474</v>
      </c>
      <c r="Z147" s="210">
        <f t="shared" si="26"/>
        <v>-1.1185898400507186</v>
      </c>
      <c r="AA147" s="210">
        <f t="shared" si="27"/>
        <v>7.7814101599492815</v>
      </c>
    </row>
    <row r="148" spans="1:27">
      <c r="A148" s="50">
        <v>440</v>
      </c>
      <c r="B148" s="213">
        <v>15</v>
      </c>
      <c r="C148" s="213">
        <v>15</v>
      </c>
      <c r="D148" s="23" t="s">
        <v>449</v>
      </c>
      <c r="E148" s="41">
        <v>5732</v>
      </c>
      <c r="F148" s="41">
        <v>1837.1792055960459</v>
      </c>
      <c r="G148" s="41">
        <v>-190.07906447906703</v>
      </c>
      <c r="H148" s="41">
        <v>-202.61054198863951</v>
      </c>
      <c r="I148" s="41">
        <v>-90.469955240458646</v>
      </c>
      <c r="J148" s="41">
        <v>34.69705405746808</v>
      </c>
      <c r="K148" s="41">
        <v>542.55732231004083</v>
      </c>
      <c r="L148" s="41">
        <v>132.25945456137322</v>
      </c>
      <c r="M148" s="40">
        <v>-272.53384508025124</v>
      </c>
      <c r="N148" s="48">
        <v>1790.9996297567529</v>
      </c>
      <c r="P148" s="15">
        <v>1556.6537707963844</v>
      </c>
      <c r="Q148" s="15">
        <v>73.266057571528265</v>
      </c>
      <c r="R148" s="15">
        <v>322.54405221605015</v>
      </c>
      <c r="S148" s="27">
        <f t="shared" si="21"/>
        <v>1952.4638805839629</v>
      </c>
      <c r="T148" s="27"/>
      <c r="U148" s="174">
        <v>8.3000000000000007</v>
      </c>
      <c r="V148" s="32">
        <f t="shared" si="22"/>
        <v>187.54864708390173</v>
      </c>
      <c r="W148" s="210">
        <f t="shared" si="23"/>
        <v>9.5495203916642044</v>
      </c>
      <c r="X148" s="210">
        <f t="shared" si="24"/>
        <v>17.849520391664207</v>
      </c>
      <c r="Y148" s="41">
        <f t="shared" si="25"/>
        <v>-448.46250765069715</v>
      </c>
      <c r="Z148" s="210">
        <f t="shared" si="26"/>
        <v>-2.3911796465802979</v>
      </c>
      <c r="AA148" s="210">
        <f t="shared" si="27"/>
        <v>5.9088203534197028</v>
      </c>
    </row>
    <row r="149" spans="1:27">
      <c r="A149" s="50">
        <v>441</v>
      </c>
      <c r="B149" s="213">
        <v>9</v>
      </c>
      <c r="C149" s="213">
        <v>9</v>
      </c>
      <c r="D149" s="23" t="s">
        <v>450</v>
      </c>
      <c r="E149" s="41">
        <v>4421</v>
      </c>
      <c r="F149" s="41">
        <v>90.412855757560763</v>
      </c>
      <c r="G149" s="41">
        <v>-174.56068924007315</v>
      </c>
      <c r="H149" s="41">
        <v>-47.088500063667418</v>
      </c>
      <c r="I149" s="41">
        <v>-90.469955240458646</v>
      </c>
      <c r="J149" s="41">
        <v>34.69705405746808</v>
      </c>
      <c r="K149" s="41">
        <v>256.33085484801069</v>
      </c>
      <c r="L149" s="41">
        <v>198.06953862505466</v>
      </c>
      <c r="M149" s="40">
        <v>-66.357159013797784</v>
      </c>
      <c r="N149" s="48">
        <v>201.03399975033818</v>
      </c>
      <c r="P149" s="15">
        <v>1651.03147281566</v>
      </c>
      <c r="Q149" s="15">
        <v>278.10969147251757</v>
      </c>
      <c r="R149" s="15">
        <v>426.16735470110831</v>
      </c>
      <c r="S149" s="27">
        <f t="shared" si="21"/>
        <v>2355.3085189892859</v>
      </c>
      <c r="T149" s="27"/>
      <c r="U149" s="174">
        <v>8.8000000000000007</v>
      </c>
      <c r="V149" s="32">
        <f t="shared" si="22"/>
        <v>187.61721281996134</v>
      </c>
      <c r="W149" s="210">
        <f t="shared" si="23"/>
        <v>1.0715114926222238</v>
      </c>
      <c r="X149" s="210">
        <f t="shared" si="24"/>
        <v>9.8715114926222238</v>
      </c>
      <c r="Y149" s="41">
        <f t="shared" si="25"/>
        <v>-277.42209048673112</v>
      </c>
      <c r="Z149" s="210">
        <f t="shared" si="26"/>
        <v>-1.4786601203427274</v>
      </c>
      <c r="AA149" s="210">
        <f t="shared" si="27"/>
        <v>7.3213398796572733</v>
      </c>
    </row>
    <row r="150" spans="1:27">
      <c r="A150" s="50">
        <v>444</v>
      </c>
      <c r="B150" s="213">
        <v>1</v>
      </c>
      <c r="C150" s="214">
        <v>34</v>
      </c>
      <c r="D150" s="23" t="s">
        <v>151</v>
      </c>
      <c r="E150" s="41">
        <v>45811</v>
      </c>
      <c r="F150" s="41">
        <v>276.95039097144138</v>
      </c>
      <c r="G150" s="41">
        <v>53.9671694272689</v>
      </c>
      <c r="H150" s="41">
        <v>77.923451656729284</v>
      </c>
      <c r="I150" s="41">
        <v>-90.469955240458646</v>
      </c>
      <c r="J150" s="41">
        <v>34.69705405746808</v>
      </c>
      <c r="K150" s="41">
        <v>132.65639406959846</v>
      </c>
      <c r="L150" s="41">
        <v>153.31296678642684</v>
      </c>
      <c r="M150" s="40">
        <v>-19.969679771233984</v>
      </c>
      <c r="N150" s="48">
        <v>619.06779197748142</v>
      </c>
      <c r="P150" s="15">
        <v>1827.3030625705746</v>
      </c>
      <c r="Q150" s="15">
        <v>182.6969592892537</v>
      </c>
      <c r="R150" s="15">
        <v>349.83430261114927</v>
      </c>
      <c r="S150" s="27">
        <f t="shared" si="21"/>
        <v>2359.8343244709777</v>
      </c>
      <c r="T150" s="27"/>
      <c r="U150" s="174">
        <v>7.9</v>
      </c>
      <c r="V150" s="32">
        <f t="shared" si="22"/>
        <v>231.30418513551578</v>
      </c>
      <c r="W150" s="210">
        <f t="shared" si="23"/>
        <v>2.6764227876585283</v>
      </c>
      <c r="X150" s="210">
        <f t="shared" si="24"/>
        <v>10.57642278765853</v>
      </c>
      <c r="Y150" s="41">
        <f t="shared" si="25"/>
        <v>76.117719901007618</v>
      </c>
      <c r="Z150" s="210">
        <f t="shared" si="26"/>
        <v>0.32908059945569945</v>
      </c>
      <c r="AA150" s="210">
        <f t="shared" si="27"/>
        <v>8.229080599455699</v>
      </c>
    </row>
    <row r="151" spans="1:27">
      <c r="A151" s="50">
        <v>445</v>
      </c>
      <c r="B151" s="213">
        <v>2</v>
      </c>
      <c r="C151" s="213">
        <v>2</v>
      </c>
      <c r="D151" s="23" t="s">
        <v>193</v>
      </c>
      <c r="E151" s="41">
        <v>14991</v>
      </c>
      <c r="F151" s="41">
        <v>780.75383268332268</v>
      </c>
      <c r="G151" s="41">
        <v>-300.2991254332627</v>
      </c>
      <c r="H151" s="41">
        <v>-53.002241116788433</v>
      </c>
      <c r="I151" s="41">
        <v>-90.469955240458646</v>
      </c>
      <c r="J151" s="41">
        <v>34.69705405746808</v>
      </c>
      <c r="K151" s="41">
        <v>19.679875381324621</v>
      </c>
      <c r="L151" s="41">
        <v>157.33637711984446</v>
      </c>
      <c r="M151" s="40">
        <v>-3.3760256153692216</v>
      </c>
      <c r="N151" s="48">
        <v>545.31979185632224</v>
      </c>
      <c r="P151" s="15">
        <v>1924.1607970966295</v>
      </c>
      <c r="Q151" s="15">
        <v>143.3041603628844</v>
      </c>
      <c r="R151" s="15">
        <v>705.75707479030359</v>
      </c>
      <c r="S151" s="27">
        <f t="shared" si="21"/>
        <v>2773.2220322498174</v>
      </c>
      <c r="T151" s="27"/>
      <c r="U151" s="174">
        <v>7.9</v>
      </c>
      <c r="V151" s="32">
        <f t="shared" si="22"/>
        <v>243.56465786033283</v>
      </c>
      <c r="W151" s="210">
        <f t="shared" si="23"/>
        <v>2.238911821800619</v>
      </c>
      <c r="X151" s="210">
        <f t="shared" si="24"/>
        <v>10.138911821800619</v>
      </c>
      <c r="Y151" s="41">
        <f t="shared" si="25"/>
        <v>-409.07426773304167</v>
      </c>
      <c r="Z151" s="210">
        <f t="shared" si="26"/>
        <v>-1.6795304841296677</v>
      </c>
      <c r="AA151" s="210">
        <f t="shared" si="27"/>
        <v>6.2204695158703327</v>
      </c>
    </row>
    <row r="152" spans="1:27">
      <c r="A152" s="50">
        <v>475</v>
      </c>
      <c r="B152" s="213">
        <v>15</v>
      </c>
      <c r="C152" s="213">
        <v>15</v>
      </c>
      <c r="D152" s="23" t="s">
        <v>451</v>
      </c>
      <c r="E152" s="41">
        <v>5479</v>
      </c>
      <c r="F152" s="41">
        <v>1005.4236233900142</v>
      </c>
      <c r="G152" s="41">
        <v>-249.97852686816555</v>
      </c>
      <c r="H152" s="41">
        <v>-179.2861769220076</v>
      </c>
      <c r="I152" s="41">
        <v>-90.469955240458646</v>
      </c>
      <c r="J152" s="41">
        <v>34.69705405746808</v>
      </c>
      <c r="K152" s="41">
        <v>321.32165623981354</v>
      </c>
      <c r="L152" s="41">
        <v>198.85904107058215</v>
      </c>
      <c r="M152" s="40">
        <v>-38.405548457747763</v>
      </c>
      <c r="N152" s="48">
        <v>1002.1611672897394</v>
      </c>
      <c r="P152" s="15">
        <v>1847.2893547211322</v>
      </c>
      <c r="Q152" s="15">
        <v>200.68580908924986</v>
      </c>
      <c r="R152" s="15">
        <v>492.40402259383092</v>
      </c>
      <c r="S152" s="27">
        <f t="shared" si="21"/>
        <v>2540.3791864042132</v>
      </c>
      <c r="T152" s="27"/>
      <c r="U152" s="174">
        <v>8.9</v>
      </c>
      <c r="V152" s="32">
        <f t="shared" si="22"/>
        <v>207.56060165405978</v>
      </c>
      <c r="W152" s="210">
        <f t="shared" si="23"/>
        <v>4.8282822428894114</v>
      </c>
      <c r="X152" s="210">
        <f t="shared" si="24"/>
        <v>13.728282242889412</v>
      </c>
      <c r="Y152" s="41">
        <f t="shared" si="25"/>
        <v>-485.03760497316364</v>
      </c>
      <c r="Z152" s="210">
        <f t="shared" si="26"/>
        <v>-2.3368481354740598</v>
      </c>
      <c r="AA152" s="210">
        <f t="shared" si="27"/>
        <v>6.5631518645259401</v>
      </c>
    </row>
    <row r="153" spans="1:27">
      <c r="A153" s="50">
        <v>480</v>
      </c>
      <c r="B153" s="213">
        <v>2</v>
      </c>
      <c r="C153" s="213">
        <v>2</v>
      </c>
      <c r="D153" s="23" t="s">
        <v>452</v>
      </c>
      <c r="E153" s="41">
        <v>1978</v>
      </c>
      <c r="F153" s="41">
        <v>353.43274335533977</v>
      </c>
      <c r="G153" s="41">
        <v>56.406173420051729</v>
      </c>
      <c r="H153" s="41">
        <v>-1.8501334454312719</v>
      </c>
      <c r="I153" s="41">
        <v>-90.469955240458646</v>
      </c>
      <c r="J153" s="41">
        <v>34.69705405746808</v>
      </c>
      <c r="K153" s="41">
        <v>528.59126236330383</v>
      </c>
      <c r="L153" s="41">
        <v>214.87800237889951</v>
      </c>
      <c r="M153" s="40">
        <v>-255.67441860465115</v>
      </c>
      <c r="N153" s="48">
        <v>840.01072830476267</v>
      </c>
      <c r="P153" s="15">
        <v>1528.8121441966318</v>
      </c>
      <c r="Q153" s="15">
        <v>118.03913447927199</v>
      </c>
      <c r="R153" s="15">
        <v>296.41003525500514</v>
      </c>
      <c r="S153" s="27">
        <f t="shared" si="21"/>
        <v>1943.261313930909</v>
      </c>
      <c r="T153" s="27"/>
      <c r="U153" s="174">
        <v>8.5</v>
      </c>
      <c r="V153" s="32">
        <f t="shared" si="22"/>
        <v>179.86025225842727</v>
      </c>
      <c r="W153" s="210">
        <f t="shared" si="23"/>
        <v>4.6703522193320195</v>
      </c>
      <c r="X153" s="210">
        <f t="shared" si="24"/>
        <v>13.17035221933202</v>
      </c>
      <c r="Y153" s="41">
        <f t="shared" si="25"/>
        <v>-1.2168612083701049</v>
      </c>
      <c r="Z153" s="210">
        <f t="shared" si="26"/>
        <v>-6.7655926926072094E-3</v>
      </c>
      <c r="AA153" s="210">
        <f t="shared" si="27"/>
        <v>8.4932344073073924</v>
      </c>
    </row>
    <row r="154" spans="1:27">
      <c r="A154" s="50">
        <v>481</v>
      </c>
      <c r="B154" s="213">
        <v>2</v>
      </c>
      <c r="C154" s="213">
        <v>2</v>
      </c>
      <c r="D154" s="23" t="s">
        <v>453</v>
      </c>
      <c r="E154" s="41">
        <v>9642</v>
      </c>
      <c r="F154" s="41">
        <v>561.01863281050043</v>
      </c>
      <c r="G154" s="41">
        <v>33.953325898680589</v>
      </c>
      <c r="H154" s="41">
        <v>0.49168642481863495</v>
      </c>
      <c r="I154" s="41">
        <v>-90.469955240458646</v>
      </c>
      <c r="J154" s="41">
        <v>34.69705405746808</v>
      </c>
      <c r="K154" s="41">
        <v>99.0177324369632</v>
      </c>
      <c r="L154" s="41">
        <v>125.47561703309695</v>
      </c>
      <c r="M154" s="40">
        <v>-231.58639286455093</v>
      </c>
      <c r="N154" s="48">
        <v>532.59770057675939</v>
      </c>
      <c r="P154" s="15">
        <v>2032.6649627117454</v>
      </c>
      <c r="Q154" s="15">
        <v>141.44523978427711</v>
      </c>
      <c r="R154" s="15">
        <v>260.2982799950716</v>
      </c>
      <c r="S154" s="27">
        <f t="shared" si="21"/>
        <v>2434.4084824910938</v>
      </c>
      <c r="T154" s="27"/>
      <c r="U154" s="174">
        <v>8.1</v>
      </c>
      <c r="V154" s="32">
        <f t="shared" si="22"/>
        <v>250.94629169280807</v>
      </c>
      <c r="W154" s="210">
        <f t="shared" si="23"/>
        <v>2.1223573258804334</v>
      </c>
      <c r="X154" s="210">
        <f t="shared" si="24"/>
        <v>10.222357325880433</v>
      </c>
      <c r="Y154" s="41">
        <f t="shared" si="25"/>
        <v>-21.327888859491345</v>
      </c>
      <c r="Z154" s="210">
        <f t="shared" si="26"/>
        <v>-8.4989854664198589E-2</v>
      </c>
      <c r="AA154" s="210">
        <f t="shared" si="27"/>
        <v>8.0150101453358005</v>
      </c>
    </row>
    <row r="155" spans="1:27">
      <c r="A155" s="50">
        <v>483</v>
      </c>
      <c r="B155" s="213">
        <v>17</v>
      </c>
      <c r="C155" s="213">
        <v>17</v>
      </c>
      <c r="D155" s="23" t="s">
        <v>454</v>
      </c>
      <c r="E155" s="41">
        <v>1067</v>
      </c>
      <c r="F155" s="41">
        <v>1055.9694728463101</v>
      </c>
      <c r="G155" s="41">
        <v>-198.84385693281888</v>
      </c>
      <c r="H155" s="41">
        <v>-258.23339892049478</v>
      </c>
      <c r="I155" s="41">
        <v>-90.469955240458646</v>
      </c>
      <c r="J155" s="41">
        <v>34.69705405746808</v>
      </c>
      <c r="K155" s="41">
        <v>894.4247179404033</v>
      </c>
      <c r="L155" s="41">
        <v>224.86923708017181</v>
      </c>
      <c r="M155" s="40">
        <v>-206.05810684161199</v>
      </c>
      <c r="N155" s="48">
        <v>1456.3551640092101</v>
      </c>
      <c r="P155" s="15">
        <v>1407.222790336436</v>
      </c>
      <c r="Q155" s="15">
        <v>107.55910028116213</v>
      </c>
      <c r="R155" s="15">
        <v>355.8019732523336</v>
      </c>
      <c r="S155" s="27">
        <f t="shared" si="21"/>
        <v>1870.5838638699315</v>
      </c>
      <c r="T155" s="27"/>
      <c r="U155" s="174">
        <v>10</v>
      </c>
      <c r="V155" s="32">
        <f t="shared" si="22"/>
        <v>140.72227903364359</v>
      </c>
      <c r="W155" s="210">
        <f t="shared" si="23"/>
        <v>10.349144243613534</v>
      </c>
      <c r="X155" s="210">
        <f t="shared" si="24"/>
        <v>20.349144243613534</v>
      </c>
      <c r="Y155" s="41">
        <f t="shared" si="25"/>
        <v>-512.85015703630415</v>
      </c>
      <c r="Z155" s="210">
        <f t="shared" si="26"/>
        <v>-3.6444133832830623</v>
      </c>
      <c r="AA155" s="210">
        <f t="shared" si="27"/>
        <v>6.3555866167169377</v>
      </c>
    </row>
    <row r="156" spans="1:27">
      <c r="A156" s="50">
        <v>484</v>
      </c>
      <c r="B156" s="213">
        <v>4</v>
      </c>
      <c r="C156" s="213">
        <v>4</v>
      </c>
      <c r="D156" s="23" t="s">
        <v>455</v>
      </c>
      <c r="E156" s="41">
        <v>2967</v>
      </c>
      <c r="F156" s="41">
        <v>255.4213203271629</v>
      </c>
      <c r="G156" s="41">
        <v>-125.15876840948491</v>
      </c>
      <c r="H156" s="41">
        <v>23.026431635047583</v>
      </c>
      <c r="I156" s="41">
        <v>-90.469955240458646</v>
      </c>
      <c r="J156" s="41">
        <v>34.69705405746808</v>
      </c>
      <c r="K156" s="41">
        <v>361.64313254913742</v>
      </c>
      <c r="L156" s="41">
        <v>203.44936837677923</v>
      </c>
      <c r="M156" s="40">
        <v>95.964273677114932</v>
      </c>
      <c r="N156" s="48">
        <v>758.57285699300769</v>
      </c>
      <c r="P156" s="15">
        <v>1431.4712303625658</v>
      </c>
      <c r="Q156" s="15">
        <v>737.93129962925502</v>
      </c>
      <c r="R156" s="15">
        <v>482.10755364610708</v>
      </c>
      <c r="S156" s="27">
        <f t="shared" si="21"/>
        <v>2651.5100836379279</v>
      </c>
      <c r="T156" s="27"/>
      <c r="U156" s="174">
        <v>7.9</v>
      </c>
      <c r="V156" s="32">
        <f t="shared" si="22"/>
        <v>181.19888991931214</v>
      </c>
      <c r="W156" s="210">
        <f t="shared" si="23"/>
        <v>4.1864100675826448</v>
      </c>
      <c r="X156" s="210">
        <f t="shared" si="24"/>
        <v>12.086410067582644</v>
      </c>
      <c r="Y156" s="41">
        <f t="shared" si="25"/>
        <v>-157.90523795742789</v>
      </c>
      <c r="Z156" s="210">
        <f t="shared" si="26"/>
        <v>-0.87144704930445815</v>
      </c>
      <c r="AA156" s="210">
        <f t="shared" si="27"/>
        <v>7.0285529506955422</v>
      </c>
    </row>
    <row r="157" spans="1:27">
      <c r="A157" s="50">
        <v>489</v>
      </c>
      <c r="B157" s="213">
        <v>8</v>
      </c>
      <c r="C157" s="213">
        <v>8</v>
      </c>
      <c r="D157" s="23" t="s">
        <v>456</v>
      </c>
      <c r="E157" s="41">
        <v>1791</v>
      </c>
      <c r="F157" s="41">
        <v>61.186396253072097</v>
      </c>
      <c r="G157" s="41">
        <v>353.56728671041606</v>
      </c>
      <c r="H157" s="41">
        <v>184.24467070506893</v>
      </c>
      <c r="I157" s="41">
        <v>-90.469955240458646</v>
      </c>
      <c r="J157" s="41">
        <v>34.69705405746808</v>
      </c>
      <c r="K157" s="41">
        <v>478.90772036410846</v>
      </c>
      <c r="L157" s="41">
        <v>235.15704181611076</v>
      </c>
      <c r="M157" s="40">
        <v>-295.20770519262982</v>
      </c>
      <c r="N157" s="48">
        <v>962.08250949339708</v>
      </c>
      <c r="P157" s="15">
        <v>1421.8300665174609</v>
      </c>
      <c r="Q157" s="15">
        <v>252.17903294249018</v>
      </c>
      <c r="R157" s="15">
        <v>330.37753647526517</v>
      </c>
      <c r="S157" s="27">
        <f t="shared" si="21"/>
        <v>2004.3866359352164</v>
      </c>
      <c r="T157" s="27"/>
      <c r="U157" s="174">
        <v>8.9</v>
      </c>
      <c r="V157" s="32">
        <f t="shared" si="22"/>
        <v>159.7561872491529</v>
      </c>
      <c r="W157" s="210">
        <f t="shared" si="23"/>
        <v>6.0221924800505562</v>
      </c>
      <c r="X157" s="210">
        <f t="shared" si="24"/>
        <v>14.922192480050557</v>
      </c>
      <c r="Y157" s="41">
        <f t="shared" si="25"/>
        <v>482.03905623249443</v>
      </c>
      <c r="Z157" s="210">
        <f t="shared" si="26"/>
        <v>3.0173420168116238</v>
      </c>
      <c r="AA157" s="210">
        <f t="shared" si="27"/>
        <v>11.917342016811624</v>
      </c>
    </row>
    <row r="158" spans="1:27">
      <c r="A158" s="50">
        <v>491</v>
      </c>
      <c r="B158" s="213">
        <v>10</v>
      </c>
      <c r="C158" s="213">
        <v>10</v>
      </c>
      <c r="D158" s="23" t="s">
        <v>165</v>
      </c>
      <c r="E158" s="41">
        <v>51980</v>
      </c>
      <c r="F158" s="41">
        <v>96.324579262913531</v>
      </c>
      <c r="G158" s="41">
        <v>-233.35999055401032</v>
      </c>
      <c r="H158" s="41">
        <v>-96.83087290141718</v>
      </c>
      <c r="I158" s="41">
        <v>-90.469955240458646</v>
      </c>
      <c r="J158" s="41">
        <v>34.69705405746808</v>
      </c>
      <c r="K158" s="41">
        <v>211.43753985739153</v>
      </c>
      <c r="L158" s="41">
        <v>171.05170414036479</v>
      </c>
      <c r="M158" s="40">
        <v>28.712100808003079</v>
      </c>
      <c r="N158" s="48">
        <v>121.56215945049588</v>
      </c>
      <c r="P158" s="15">
        <v>1936.5381845276959</v>
      </c>
      <c r="Q158" s="15">
        <v>246.32416075413619</v>
      </c>
      <c r="R158" s="15">
        <v>461.01920292431089</v>
      </c>
      <c r="S158" s="27">
        <f t="shared" si="21"/>
        <v>2643.8815482061427</v>
      </c>
      <c r="T158" s="27"/>
      <c r="U158" s="174">
        <v>9.3999999999999986</v>
      </c>
      <c r="V158" s="32">
        <f t="shared" si="22"/>
        <v>206.01470048166979</v>
      </c>
      <c r="W158" s="210">
        <f t="shared" si="23"/>
        <v>0.59006546215526934</v>
      </c>
      <c r="X158" s="210">
        <f t="shared" si="24"/>
        <v>9.9900654621552682</v>
      </c>
      <c r="Y158" s="41">
        <f t="shared" si="25"/>
        <v>-385.96376463841807</v>
      </c>
      <c r="Z158" s="210">
        <f t="shared" si="26"/>
        <v>-1.8734768137226172</v>
      </c>
      <c r="AA158" s="210">
        <f t="shared" si="27"/>
        <v>7.5265231862773811</v>
      </c>
    </row>
    <row r="159" spans="1:27">
      <c r="A159" s="50">
        <v>494</v>
      </c>
      <c r="B159" s="213">
        <v>17</v>
      </c>
      <c r="C159" s="213">
        <v>17</v>
      </c>
      <c r="D159" s="23" t="s">
        <v>457</v>
      </c>
      <c r="E159" s="41">
        <v>8882</v>
      </c>
      <c r="F159" s="41">
        <v>916.93647391411093</v>
      </c>
      <c r="G159" s="41">
        <v>-189.62773715288972</v>
      </c>
      <c r="H159" s="41">
        <v>-218.48570338377078</v>
      </c>
      <c r="I159" s="41">
        <v>-90.469955240458646</v>
      </c>
      <c r="J159" s="41">
        <v>34.69705405746808</v>
      </c>
      <c r="K159" s="41">
        <v>562.56645599748106</v>
      </c>
      <c r="L159" s="41">
        <v>150.57104040913359</v>
      </c>
      <c r="M159" s="40">
        <v>-26.88831344291826</v>
      </c>
      <c r="N159" s="48">
        <v>1139.2993151783971</v>
      </c>
      <c r="P159" s="15">
        <v>1717.7237465662486</v>
      </c>
      <c r="Q159" s="15">
        <v>83.277932447646933</v>
      </c>
      <c r="R159" s="15">
        <v>515.03705565133964</v>
      </c>
      <c r="S159" s="27">
        <f t="shared" si="21"/>
        <v>2316.0387346652351</v>
      </c>
      <c r="T159" s="27"/>
      <c r="U159" s="174">
        <v>9.4</v>
      </c>
      <c r="V159" s="32">
        <f t="shared" si="22"/>
        <v>182.73656878364346</v>
      </c>
      <c r="W159" s="210">
        <f t="shared" si="23"/>
        <v>6.2346541951726442</v>
      </c>
      <c r="X159" s="210">
        <f t="shared" si="24"/>
        <v>15.634654195172644</v>
      </c>
      <c r="Y159" s="41">
        <f t="shared" si="25"/>
        <v>-463.88634171965111</v>
      </c>
      <c r="Z159" s="210">
        <f t="shared" si="26"/>
        <v>-2.5385523259380203</v>
      </c>
      <c r="AA159" s="210">
        <f t="shared" si="27"/>
        <v>6.8614476740619796</v>
      </c>
    </row>
    <row r="160" spans="1:27">
      <c r="A160" s="50">
        <v>495</v>
      </c>
      <c r="B160" s="213">
        <v>13</v>
      </c>
      <c r="C160" s="213">
        <v>13</v>
      </c>
      <c r="D160" s="23" t="s">
        <v>458</v>
      </c>
      <c r="E160" s="41">
        <v>1477</v>
      </c>
      <c r="F160" s="41">
        <v>438.97689173457144</v>
      </c>
      <c r="G160" s="41">
        <v>-5.5545314283038945</v>
      </c>
      <c r="H160" s="41">
        <v>1.2844770156182896</v>
      </c>
      <c r="I160" s="41">
        <v>-90.469955240458646</v>
      </c>
      <c r="J160" s="41">
        <v>34.69705405746808</v>
      </c>
      <c r="K160" s="41">
        <v>187.80905945154583</v>
      </c>
      <c r="L160" s="41">
        <v>222.26417386554004</v>
      </c>
      <c r="M160" s="40">
        <v>-250.93500338524035</v>
      </c>
      <c r="N160" s="48">
        <v>538.07216609098191</v>
      </c>
      <c r="P160" s="15">
        <v>1473.7015474340969</v>
      </c>
      <c r="Q160" s="15">
        <v>596.55228029790112</v>
      </c>
      <c r="R160" s="15">
        <v>378.88963305375773</v>
      </c>
      <c r="S160" s="27">
        <f t="shared" si="21"/>
        <v>2449.1434607857559</v>
      </c>
      <c r="T160" s="27"/>
      <c r="U160" s="174">
        <v>9.8000000000000007</v>
      </c>
      <c r="V160" s="32">
        <f t="shared" si="22"/>
        <v>150.37770892184662</v>
      </c>
      <c r="W160" s="210">
        <f t="shared" si="23"/>
        <v>3.5781378101100443</v>
      </c>
      <c r="X160" s="210">
        <f t="shared" si="24"/>
        <v>13.378137810110045</v>
      </c>
      <c r="Y160" s="41">
        <f t="shared" si="25"/>
        <v>-60.042955595676176</v>
      </c>
      <c r="Z160" s="210">
        <f t="shared" si="26"/>
        <v>-0.39928095743818875</v>
      </c>
      <c r="AA160" s="210">
        <f t="shared" si="27"/>
        <v>9.4007190425618123</v>
      </c>
    </row>
    <row r="161" spans="1:27">
      <c r="A161" s="50">
        <v>498</v>
      </c>
      <c r="B161" s="213">
        <v>19</v>
      </c>
      <c r="C161" s="213">
        <v>19</v>
      </c>
      <c r="D161" s="23" t="s">
        <v>459</v>
      </c>
      <c r="E161" s="41">
        <v>2281</v>
      </c>
      <c r="F161" s="41">
        <v>1136.2656049635868</v>
      </c>
      <c r="G161" s="41">
        <v>32.158957327416275</v>
      </c>
      <c r="H161" s="41">
        <v>254.84968703932387</v>
      </c>
      <c r="I161" s="41">
        <v>-90.469955240458646</v>
      </c>
      <c r="J161" s="41">
        <v>34.69705405746808</v>
      </c>
      <c r="K161" s="41">
        <v>16.21659449685821</v>
      </c>
      <c r="L161" s="41">
        <v>192.71396773962354</v>
      </c>
      <c r="M161" s="40">
        <v>102.38623410784743</v>
      </c>
      <c r="N161" s="48">
        <v>1678.8181445119067</v>
      </c>
      <c r="P161" s="15">
        <v>1879.5261439685539</v>
      </c>
      <c r="Q161" s="15">
        <v>305.51528627794829</v>
      </c>
      <c r="R161" s="15">
        <v>577.95837198562015</v>
      </c>
      <c r="S161" s="27">
        <f t="shared" si="21"/>
        <v>2762.9998022321224</v>
      </c>
      <c r="T161" s="27"/>
      <c r="U161" s="174">
        <v>8.9</v>
      </c>
      <c r="V161" s="32">
        <f t="shared" si="22"/>
        <v>211.18271280545548</v>
      </c>
      <c r="W161" s="210">
        <f t="shared" si="23"/>
        <v>7.9496002405199606</v>
      </c>
      <c r="X161" s="210">
        <f t="shared" si="24"/>
        <v>16.849600240519962</v>
      </c>
      <c r="Y161" s="41">
        <f t="shared" si="25"/>
        <v>231.23574318374958</v>
      </c>
      <c r="Z161" s="210">
        <f t="shared" si="26"/>
        <v>1.0949558328515612</v>
      </c>
      <c r="AA161" s="210">
        <f t="shared" si="27"/>
        <v>9.9949558328515611</v>
      </c>
    </row>
    <row r="162" spans="1:27">
      <c r="A162" s="50">
        <v>499</v>
      </c>
      <c r="B162" s="213">
        <v>15</v>
      </c>
      <c r="C162" s="213">
        <v>15</v>
      </c>
      <c r="D162" s="23" t="s">
        <v>460</v>
      </c>
      <c r="E162" s="41">
        <v>19662</v>
      </c>
      <c r="F162" s="41">
        <v>789.93386382186213</v>
      </c>
      <c r="G162" s="41">
        <v>65.156509671239519</v>
      </c>
      <c r="H162" s="41">
        <v>0.49168642481863489</v>
      </c>
      <c r="I162" s="41">
        <v>-90.469955240458646</v>
      </c>
      <c r="J162" s="41">
        <v>34.69705405746808</v>
      </c>
      <c r="K162" s="41">
        <v>207.99957530571143</v>
      </c>
      <c r="L162" s="41">
        <v>143.6325909807976</v>
      </c>
      <c r="M162" s="40">
        <v>-76.864662801342689</v>
      </c>
      <c r="N162" s="48">
        <v>1074.5766622403369</v>
      </c>
      <c r="P162" s="15">
        <v>1948.004332411509</v>
      </c>
      <c r="Q162" s="15">
        <v>129.41744898789545</v>
      </c>
      <c r="R162" s="15">
        <v>309.44476999265584</v>
      </c>
      <c r="S162" s="27">
        <f t="shared" si="21"/>
        <v>2386.8665513920605</v>
      </c>
      <c r="T162" s="27"/>
      <c r="U162" s="174">
        <v>8.4</v>
      </c>
      <c r="V162" s="32">
        <f t="shared" si="22"/>
        <v>231.90527766803677</v>
      </c>
      <c r="W162" s="210">
        <f t="shared" si="23"/>
        <v>4.6336878274005944</v>
      </c>
      <c r="X162" s="210">
        <f t="shared" si="24"/>
        <v>13.033687827400595</v>
      </c>
      <c r="Y162" s="41">
        <f t="shared" si="25"/>
        <v>9.8752949130675916</v>
      </c>
      <c r="Z162" s="210">
        <f t="shared" si="26"/>
        <v>4.2583312516085492E-2</v>
      </c>
      <c r="AA162" s="210">
        <f t="shared" si="27"/>
        <v>8.442583312516085</v>
      </c>
    </row>
    <row r="163" spans="1:27">
      <c r="A163" s="50">
        <v>500</v>
      </c>
      <c r="B163" s="213">
        <v>13</v>
      </c>
      <c r="C163" s="213">
        <v>13</v>
      </c>
      <c r="D163" s="23" t="s">
        <v>461</v>
      </c>
      <c r="E163" s="41">
        <v>10486</v>
      </c>
      <c r="F163" s="41">
        <v>711.08411408249083</v>
      </c>
      <c r="G163" s="41">
        <v>257.90872730151648</v>
      </c>
      <c r="H163" s="41">
        <v>122.5625062192718</v>
      </c>
      <c r="I163" s="41">
        <v>-90.469955240458646</v>
      </c>
      <c r="J163" s="41">
        <v>34.69705405746808</v>
      </c>
      <c r="K163" s="41">
        <v>126.42058433581697</v>
      </c>
      <c r="L163" s="41">
        <v>98.490803050768136</v>
      </c>
      <c r="M163" s="40">
        <v>-79.22391760442494</v>
      </c>
      <c r="N163" s="48">
        <v>1181.4699162226896</v>
      </c>
      <c r="P163" s="15">
        <v>1635.4115553737697</v>
      </c>
      <c r="Q163" s="15">
        <v>231.99556627884797</v>
      </c>
      <c r="R163" s="15">
        <v>287.88950473354947</v>
      </c>
      <c r="S163" s="27">
        <f t="shared" si="21"/>
        <v>2155.2966263861672</v>
      </c>
      <c r="T163" s="27"/>
      <c r="U163" s="174">
        <v>6.9</v>
      </c>
      <c r="V163" s="32">
        <f t="shared" si="22"/>
        <v>237.01616744547385</v>
      </c>
      <c r="W163" s="210">
        <f t="shared" si="23"/>
        <v>4.9847650856749661</v>
      </c>
      <c r="X163" s="210">
        <f t="shared" si="24"/>
        <v>11.884765085674967</v>
      </c>
      <c r="Y163" s="41">
        <f t="shared" si="25"/>
        <v>324.69833233779764</v>
      </c>
      <c r="Z163" s="210">
        <f t="shared" si="26"/>
        <v>1.3699417041349944</v>
      </c>
      <c r="AA163" s="210">
        <f t="shared" si="27"/>
        <v>8.269941704134995</v>
      </c>
    </row>
    <row r="164" spans="1:27">
      <c r="A164" s="50">
        <v>503</v>
      </c>
      <c r="B164" s="213">
        <v>2</v>
      </c>
      <c r="C164" s="213">
        <v>2</v>
      </c>
      <c r="D164" s="23" t="s">
        <v>462</v>
      </c>
      <c r="E164" s="41">
        <v>7539</v>
      </c>
      <c r="F164" s="41">
        <v>217.95589255536385</v>
      </c>
      <c r="G164" s="41">
        <v>-83.349590379403793</v>
      </c>
      <c r="H164" s="41">
        <v>-100.69440465120219</v>
      </c>
      <c r="I164" s="41">
        <v>-90.469955240458646</v>
      </c>
      <c r="J164" s="41">
        <v>34.69705405746808</v>
      </c>
      <c r="K164" s="41">
        <v>389.38943528010213</v>
      </c>
      <c r="L164" s="41">
        <v>184.15017094927839</v>
      </c>
      <c r="M164" s="40">
        <v>-42.062475129327495</v>
      </c>
      <c r="N164" s="48">
        <v>509.6161274620614</v>
      </c>
      <c r="P164" s="15">
        <v>1877.2061945160663</v>
      </c>
      <c r="Q164" s="15">
        <v>133.57306167926782</v>
      </c>
      <c r="R164" s="15">
        <v>281.32043416955025</v>
      </c>
      <c r="S164" s="27">
        <f t="shared" si="21"/>
        <v>2292.0996903648843</v>
      </c>
      <c r="T164" s="27"/>
      <c r="U164" s="174">
        <v>9.1</v>
      </c>
      <c r="V164" s="32">
        <f t="shared" si="22"/>
        <v>206.28639500176553</v>
      </c>
      <c r="W164" s="210">
        <f t="shared" si="23"/>
        <v>2.470430138922636</v>
      </c>
      <c r="X164" s="210">
        <f t="shared" si="24"/>
        <v>11.570430138922635</v>
      </c>
      <c r="Y164" s="41">
        <f t="shared" si="25"/>
        <v>-239.81689621359655</v>
      </c>
      <c r="Z164" s="210">
        <f t="shared" si="26"/>
        <v>-1.1625434445715339</v>
      </c>
      <c r="AA164" s="210">
        <f t="shared" si="27"/>
        <v>7.937456555428466</v>
      </c>
    </row>
    <row r="165" spans="1:27">
      <c r="A165" s="50">
        <v>504</v>
      </c>
      <c r="B165" s="213">
        <v>1</v>
      </c>
      <c r="C165" s="214">
        <v>32</v>
      </c>
      <c r="D165" s="23" t="s">
        <v>463</v>
      </c>
      <c r="E165" s="41">
        <v>1764</v>
      </c>
      <c r="F165" s="41">
        <v>280.95846190080817</v>
      </c>
      <c r="G165" s="41">
        <v>-272.63687740184525</v>
      </c>
      <c r="H165" s="41">
        <v>-99.080394158286978</v>
      </c>
      <c r="I165" s="41">
        <v>-90.469955240458646</v>
      </c>
      <c r="J165" s="41">
        <v>34.69705405746808</v>
      </c>
      <c r="K165" s="41">
        <v>424.94078397951449</v>
      </c>
      <c r="L165" s="41">
        <v>216.52681751102912</v>
      </c>
      <c r="M165" s="40">
        <v>-239.95351473922904</v>
      </c>
      <c r="N165" s="48">
        <v>254.98237592924127</v>
      </c>
      <c r="P165" s="15">
        <v>1758.3281927515611</v>
      </c>
      <c r="Q165" s="15">
        <v>195.18903287981857</v>
      </c>
      <c r="R165" s="15">
        <v>316.11820608390025</v>
      </c>
      <c r="S165" s="27">
        <f t="shared" si="21"/>
        <v>2269.63543171528</v>
      </c>
      <c r="T165" s="27"/>
      <c r="U165" s="174">
        <v>9.9</v>
      </c>
      <c r="V165" s="32">
        <f t="shared" si="22"/>
        <v>177.60890835874355</v>
      </c>
      <c r="W165" s="210">
        <f t="shared" si="23"/>
        <v>1.4356395649604177</v>
      </c>
      <c r="X165" s="210">
        <f t="shared" si="24"/>
        <v>11.335639564960418</v>
      </c>
      <c r="Y165" s="41">
        <f t="shared" si="25"/>
        <v>-427.4901727431228</v>
      </c>
      <c r="Z165" s="210">
        <f t="shared" si="26"/>
        <v>-2.4069185306834742</v>
      </c>
      <c r="AA165" s="210">
        <f t="shared" si="27"/>
        <v>7.4930814693165262</v>
      </c>
    </row>
    <row r="166" spans="1:27">
      <c r="A166" s="50">
        <v>505</v>
      </c>
      <c r="B166" s="213">
        <v>1</v>
      </c>
      <c r="C166" s="214">
        <v>33</v>
      </c>
      <c r="D166" s="23" t="s">
        <v>464</v>
      </c>
      <c r="E166" s="41">
        <v>20912</v>
      </c>
      <c r="F166" s="41">
        <v>557.00208402473868</v>
      </c>
      <c r="G166" s="41">
        <v>-32.969274077062117</v>
      </c>
      <c r="H166" s="41">
        <v>-0.34230386911434973</v>
      </c>
      <c r="I166" s="41">
        <v>-90.469955240458646</v>
      </c>
      <c r="J166" s="41">
        <v>34.69705405746808</v>
      </c>
      <c r="K166" s="41">
        <v>184.06484440598945</v>
      </c>
      <c r="L166" s="41">
        <v>147.1458957510676</v>
      </c>
      <c r="M166" s="40">
        <v>-114.36486228003061</v>
      </c>
      <c r="N166" s="48">
        <v>684.76348279283911</v>
      </c>
      <c r="P166" s="15">
        <v>1909.1436550428605</v>
      </c>
      <c r="Q166" s="15">
        <v>152.03445801453708</v>
      </c>
      <c r="R166" s="15">
        <v>459.05172684319052</v>
      </c>
      <c r="S166" s="27">
        <f t="shared" si="21"/>
        <v>2520.2298399005881</v>
      </c>
      <c r="T166" s="27"/>
      <c r="U166" s="174">
        <v>8.3000000000000007</v>
      </c>
      <c r="V166" s="32">
        <f t="shared" si="22"/>
        <v>230.01730783648918</v>
      </c>
      <c r="W166" s="210">
        <f t="shared" si="23"/>
        <v>2.9770085096362062</v>
      </c>
      <c r="X166" s="210">
        <f t="shared" si="24"/>
        <v>11.277008509636207</v>
      </c>
      <c r="Y166" s="41">
        <f t="shared" si="25"/>
        <v>-89.084479129167036</v>
      </c>
      <c r="Z166" s="210">
        <f t="shared" si="26"/>
        <v>-0.38729467780961035</v>
      </c>
      <c r="AA166" s="210">
        <f t="shared" si="27"/>
        <v>7.9127053221903907</v>
      </c>
    </row>
    <row r="167" spans="1:27">
      <c r="A167" s="50">
        <v>507</v>
      </c>
      <c r="B167" s="213">
        <v>10</v>
      </c>
      <c r="C167" s="213">
        <v>10</v>
      </c>
      <c r="D167" s="23" t="s">
        <v>465</v>
      </c>
      <c r="E167" s="41">
        <v>5564</v>
      </c>
      <c r="F167" s="41">
        <v>-2.380905773524395</v>
      </c>
      <c r="G167" s="41">
        <v>-139.98428483735216</v>
      </c>
      <c r="H167" s="41">
        <v>-13.691251309576149</v>
      </c>
      <c r="I167" s="41">
        <v>-90.469955240458646</v>
      </c>
      <c r="J167" s="41">
        <v>34.69705405746808</v>
      </c>
      <c r="K167" s="41">
        <v>174.70101159532314</v>
      </c>
      <c r="L167" s="41">
        <v>198.87561569076536</v>
      </c>
      <c r="M167" s="40">
        <v>3.623292595255212</v>
      </c>
      <c r="N167" s="48">
        <v>165.37057679814143</v>
      </c>
      <c r="P167" s="15">
        <v>1474.0603834274928</v>
      </c>
      <c r="Q167" s="15">
        <v>335.79346549245145</v>
      </c>
      <c r="R167" s="15">
        <v>580.49641689676469</v>
      </c>
      <c r="S167" s="27">
        <f t="shared" si="21"/>
        <v>2390.350265816709</v>
      </c>
      <c r="T167" s="27"/>
      <c r="U167" s="174">
        <v>8.1</v>
      </c>
      <c r="V167" s="32">
        <f t="shared" si="22"/>
        <v>181.98276338611024</v>
      </c>
      <c r="W167" s="210">
        <f t="shared" si="23"/>
        <v>0.9087156042755381</v>
      </c>
      <c r="X167" s="210">
        <f t="shared" si="24"/>
        <v>9.0087156042755385</v>
      </c>
      <c r="Y167" s="41">
        <f t="shared" si="25"/>
        <v>-209.4484373299189</v>
      </c>
      <c r="Z167" s="210">
        <f t="shared" si="26"/>
        <v>-1.1509245899598477</v>
      </c>
      <c r="AA167" s="210">
        <f t="shared" si="27"/>
        <v>6.9490754100401517</v>
      </c>
    </row>
    <row r="168" spans="1:27">
      <c r="A168" s="50">
        <v>508</v>
      </c>
      <c r="B168" s="213">
        <v>6</v>
      </c>
      <c r="C168" s="213">
        <v>6</v>
      </c>
      <c r="D168" s="23" t="s">
        <v>466</v>
      </c>
      <c r="E168" s="41">
        <v>9360</v>
      </c>
      <c r="F168" s="41">
        <v>-80.933288623476059</v>
      </c>
      <c r="G168" s="41">
        <v>-89.581748630054378</v>
      </c>
      <c r="H168" s="41">
        <v>-52.619904741654146</v>
      </c>
      <c r="I168" s="41">
        <v>-90.469955240458646</v>
      </c>
      <c r="J168" s="41">
        <v>34.69705405746808</v>
      </c>
      <c r="K168" s="41">
        <v>251.59166194094766</v>
      </c>
      <c r="L168" s="41">
        <v>177.60214771951081</v>
      </c>
      <c r="M168" s="40">
        <v>-78.932371794871798</v>
      </c>
      <c r="N168" s="48">
        <v>71.353594707652576</v>
      </c>
      <c r="P168" s="15">
        <v>1954.795071240809</v>
      </c>
      <c r="Q168" s="15">
        <v>510.17258269230786</v>
      </c>
      <c r="R168" s="15">
        <v>361.47940502662391</v>
      </c>
      <c r="S168" s="27">
        <f t="shared" si="21"/>
        <v>2826.4470589597404</v>
      </c>
      <c r="T168" s="27"/>
      <c r="U168" s="174">
        <v>9.9</v>
      </c>
      <c r="V168" s="32">
        <f t="shared" si="22"/>
        <v>197.45404760008171</v>
      </c>
      <c r="W168" s="210">
        <f t="shared" si="23"/>
        <v>0.36136810348993348</v>
      </c>
      <c r="X168" s="210">
        <f t="shared" si="24"/>
        <v>10.261368103489934</v>
      </c>
      <c r="Y168" s="41">
        <f t="shared" si="25"/>
        <v>-197.9745545546991</v>
      </c>
      <c r="Z168" s="210">
        <f t="shared" si="26"/>
        <v>-1.0026360915916579</v>
      </c>
      <c r="AA168" s="210">
        <f t="shared" si="27"/>
        <v>8.8973639084083427</v>
      </c>
    </row>
    <row r="169" spans="1:27">
      <c r="A169" s="50">
        <v>529</v>
      </c>
      <c r="B169" s="213">
        <v>2</v>
      </c>
      <c r="C169" s="213">
        <v>2</v>
      </c>
      <c r="D169" s="23" t="s">
        <v>467</v>
      </c>
      <c r="E169" s="41">
        <v>19850</v>
      </c>
      <c r="F169" s="41">
        <v>237.54573904685188</v>
      </c>
      <c r="G169" s="41">
        <v>217.9486979604678</v>
      </c>
      <c r="H169" s="41">
        <v>48.006504522972598</v>
      </c>
      <c r="I169" s="41">
        <v>-90.469955240458646</v>
      </c>
      <c r="J169" s="41">
        <v>34.69705405746808</v>
      </c>
      <c r="K169" s="41">
        <v>-31.966088789916263</v>
      </c>
      <c r="L169" s="41">
        <v>115.95178222099007</v>
      </c>
      <c r="M169" s="40">
        <v>-54.054659949622163</v>
      </c>
      <c r="N169" s="48">
        <v>477.65907384899441</v>
      </c>
      <c r="P169" s="15">
        <v>1704.3796253765561</v>
      </c>
      <c r="Q169" s="15">
        <v>319.10299345088163</v>
      </c>
      <c r="R169" s="15">
        <v>427.62204650420153</v>
      </c>
      <c r="S169" s="27">
        <f t="shared" si="21"/>
        <v>2451.1046653316394</v>
      </c>
      <c r="T169" s="27"/>
      <c r="U169" s="174">
        <v>6.4</v>
      </c>
      <c r="V169" s="32">
        <f t="shared" si="22"/>
        <v>266.30931646508685</v>
      </c>
      <c r="W169" s="210">
        <f t="shared" si="23"/>
        <v>1.7936250980224926</v>
      </c>
      <c r="X169" s="210">
        <f t="shared" si="24"/>
        <v>8.1936250980224923</v>
      </c>
      <c r="Y169" s="41">
        <f t="shared" si="25"/>
        <v>210.18230130044984</v>
      </c>
      <c r="Z169" s="210">
        <f t="shared" si="26"/>
        <v>0.78924126309341769</v>
      </c>
      <c r="AA169" s="210">
        <f t="shared" si="27"/>
        <v>7.1892412630934182</v>
      </c>
    </row>
    <row r="170" spans="1:27">
      <c r="A170" s="50">
        <v>531</v>
      </c>
      <c r="B170" s="213">
        <v>4</v>
      </c>
      <c r="C170" s="213">
        <v>4</v>
      </c>
      <c r="D170" s="23" t="s">
        <v>468</v>
      </c>
      <c r="E170" s="41">
        <v>5072</v>
      </c>
      <c r="F170" s="41">
        <v>84.150956839617578</v>
      </c>
      <c r="G170" s="41">
        <v>-221.613393808929</v>
      </c>
      <c r="H170" s="41">
        <v>-197.20851471400712</v>
      </c>
      <c r="I170" s="41">
        <v>-90.469955240458646</v>
      </c>
      <c r="J170" s="41">
        <v>34.69705405746808</v>
      </c>
      <c r="K170" s="41">
        <v>433.25894749306082</v>
      </c>
      <c r="L170" s="41">
        <v>173.32981083052803</v>
      </c>
      <c r="M170" s="40">
        <v>-59.053627760252368</v>
      </c>
      <c r="N170" s="48">
        <v>157.09127771726838</v>
      </c>
      <c r="P170" s="15">
        <v>1834.65047060134</v>
      </c>
      <c r="Q170" s="15">
        <v>127.92326458990536</v>
      </c>
      <c r="R170" s="15">
        <v>335.43997157913248</v>
      </c>
      <c r="S170" s="27">
        <f t="shared" si="21"/>
        <v>2298.0137067703777</v>
      </c>
      <c r="T170" s="27"/>
      <c r="U170" s="174">
        <v>9.1</v>
      </c>
      <c r="V170" s="32">
        <f t="shared" si="22"/>
        <v>201.60994182432307</v>
      </c>
      <c r="W170" s="210">
        <f t="shared" si="23"/>
        <v>0.77918418256453381</v>
      </c>
      <c r="X170" s="210">
        <f t="shared" si="24"/>
        <v>9.8791841825645328</v>
      </c>
      <c r="Y170" s="41">
        <f t="shared" si="25"/>
        <v>-474.59480970592676</v>
      </c>
      <c r="Z170" s="210">
        <f t="shared" si="26"/>
        <v>-2.3540248333560583</v>
      </c>
      <c r="AA170" s="210">
        <f t="shared" si="27"/>
        <v>6.7459751666439409</v>
      </c>
    </row>
    <row r="171" spans="1:27">
      <c r="A171" s="50">
        <v>535</v>
      </c>
      <c r="B171" s="213">
        <v>17</v>
      </c>
      <c r="C171" s="213">
        <v>17</v>
      </c>
      <c r="D171" s="23" t="s">
        <v>469</v>
      </c>
      <c r="E171" s="41">
        <v>10419</v>
      </c>
      <c r="F171" s="41">
        <v>802.56619055677857</v>
      </c>
      <c r="G171" s="41">
        <v>41.260407473937228</v>
      </c>
      <c r="H171" s="41">
        <v>-34.640412752035921</v>
      </c>
      <c r="I171" s="41">
        <v>-90.469955240458646</v>
      </c>
      <c r="J171" s="41">
        <v>34.69705405746808</v>
      </c>
      <c r="K171" s="41">
        <v>619.30225942868958</v>
      </c>
      <c r="L171" s="41">
        <v>191.65889739423778</v>
      </c>
      <c r="M171" s="40">
        <v>-71.299548901046165</v>
      </c>
      <c r="N171" s="48">
        <v>1493.0748920378117</v>
      </c>
      <c r="P171" s="15">
        <v>1687.624224089695</v>
      </c>
      <c r="Q171" s="15">
        <v>138.17225856608121</v>
      </c>
      <c r="R171" s="15">
        <v>272.82755188298307</v>
      </c>
      <c r="S171" s="27">
        <f t="shared" si="21"/>
        <v>2098.6240345387591</v>
      </c>
      <c r="T171" s="27"/>
      <c r="U171" s="174">
        <v>9.9</v>
      </c>
      <c r="V171" s="32">
        <f t="shared" si="22"/>
        <v>170.46709334239341</v>
      </c>
      <c r="W171" s="210">
        <f t="shared" si="23"/>
        <v>8.7587279325452041</v>
      </c>
      <c r="X171" s="210">
        <f t="shared" si="24"/>
        <v>18.658727932545204</v>
      </c>
      <c r="Y171" s="41">
        <f t="shared" si="25"/>
        <v>-49.152906461089259</v>
      </c>
      <c r="Z171" s="210">
        <f t="shared" si="26"/>
        <v>-0.28834249178146476</v>
      </c>
      <c r="AA171" s="210">
        <f t="shared" si="27"/>
        <v>9.6116575082185349</v>
      </c>
    </row>
    <row r="172" spans="1:27">
      <c r="A172" s="50">
        <v>536</v>
      </c>
      <c r="B172" s="213">
        <v>6</v>
      </c>
      <c r="C172" s="213">
        <v>6</v>
      </c>
      <c r="D172" s="23" t="s">
        <v>470</v>
      </c>
      <c r="E172" s="41">
        <v>35346</v>
      </c>
      <c r="F172" s="41">
        <v>432.28774595114493</v>
      </c>
      <c r="G172" s="41">
        <v>-41.66479001392802</v>
      </c>
      <c r="H172" s="41">
        <v>-24.465587817965446</v>
      </c>
      <c r="I172" s="41">
        <v>-90.469955240458646</v>
      </c>
      <c r="J172" s="41">
        <v>34.69705405746808</v>
      </c>
      <c r="K172" s="41">
        <v>158.58812617159091</v>
      </c>
      <c r="L172" s="41">
        <v>120.06433477282978</v>
      </c>
      <c r="M172" s="40">
        <v>-62.25363548916426</v>
      </c>
      <c r="N172" s="48">
        <v>526.78329241175834</v>
      </c>
      <c r="P172" s="15">
        <v>1954.2072489891257</v>
      </c>
      <c r="Q172" s="15">
        <v>147.36927522209018</v>
      </c>
      <c r="R172" s="15">
        <v>322.15472684730378</v>
      </c>
      <c r="S172" s="27">
        <f t="shared" si="21"/>
        <v>2423.7312510585193</v>
      </c>
      <c r="T172" s="27"/>
      <c r="U172" s="174">
        <v>8.4</v>
      </c>
      <c r="V172" s="32">
        <f t="shared" si="22"/>
        <v>232.64372011775305</v>
      </c>
      <c r="W172" s="210">
        <f t="shared" si="23"/>
        <v>2.2643348900418458</v>
      </c>
      <c r="X172" s="210">
        <f t="shared" si="24"/>
        <v>10.664334890041847</v>
      </c>
      <c r="Y172" s="41">
        <f t="shared" si="25"/>
        <v>-121.90327901488402</v>
      </c>
      <c r="Z172" s="210">
        <f t="shared" si="26"/>
        <v>-0.5239912728062569</v>
      </c>
      <c r="AA172" s="210">
        <f t="shared" si="27"/>
        <v>7.8760087271937431</v>
      </c>
    </row>
    <row r="173" spans="1:27">
      <c r="A173" s="50">
        <v>538</v>
      </c>
      <c r="B173" s="213">
        <v>2</v>
      </c>
      <c r="C173" s="213">
        <v>2</v>
      </c>
      <c r="D173" s="23" t="s">
        <v>471</v>
      </c>
      <c r="E173" s="41">
        <v>4644</v>
      </c>
      <c r="F173" s="41">
        <v>546.88610430843335</v>
      </c>
      <c r="G173" s="41">
        <v>0.83950984224710756</v>
      </c>
      <c r="H173" s="41">
        <v>-44.447748718320611</v>
      </c>
      <c r="I173" s="41">
        <v>-90.469955240458646</v>
      </c>
      <c r="J173" s="41">
        <v>34.69705405746808</v>
      </c>
      <c r="K173" s="41">
        <v>407.53889086496491</v>
      </c>
      <c r="L173" s="41">
        <v>167.63324786211635</v>
      </c>
      <c r="M173" s="40">
        <v>228.03940568475451</v>
      </c>
      <c r="N173" s="48">
        <v>1250.7165086814462</v>
      </c>
      <c r="P173" s="15">
        <v>2043.0694112088206</v>
      </c>
      <c r="Q173" s="15">
        <v>59.361001291989673</v>
      </c>
      <c r="R173" s="15">
        <v>245.38566336210161</v>
      </c>
      <c r="S173" s="27">
        <f t="shared" si="21"/>
        <v>2347.8160758629119</v>
      </c>
      <c r="T173" s="27"/>
      <c r="U173" s="174">
        <v>9.1</v>
      </c>
      <c r="V173" s="32">
        <f t="shared" si="22"/>
        <v>224.51312211085943</v>
      </c>
      <c r="W173" s="210">
        <f t="shared" si="23"/>
        <v>5.5707946908505024</v>
      </c>
      <c r="X173" s="210">
        <f t="shared" si="24"/>
        <v>14.670794690850503</v>
      </c>
      <c r="Y173" s="41">
        <f t="shared" si="25"/>
        <v>-99.381140059064052</v>
      </c>
      <c r="Z173" s="210">
        <f t="shared" si="26"/>
        <v>-0.4426518108371052</v>
      </c>
      <c r="AA173" s="210">
        <f t="shared" si="27"/>
        <v>8.6573481891628941</v>
      </c>
    </row>
    <row r="174" spans="1:27">
      <c r="A174" s="50">
        <v>541</v>
      </c>
      <c r="B174" s="213">
        <v>12</v>
      </c>
      <c r="C174" s="213">
        <v>12</v>
      </c>
      <c r="D174" s="23" t="s">
        <v>472</v>
      </c>
      <c r="E174" s="41">
        <v>9243</v>
      </c>
      <c r="F174" s="41">
        <v>173.98821702138349</v>
      </c>
      <c r="G174" s="41">
        <v>264.82475660572192</v>
      </c>
      <c r="H174" s="41">
        <v>179.89291753960399</v>
      </c>
      <c r="I174" s="41">
        <v>-90.469955240458646</v>
      </c>
      <c r="J174" s="41">
        <v>34.69705405746808</v>
      </c>
      <c r="K174" s="41">
        <v>494.19497541049236</v>
      </c>
      <c r="L174" s="41">
        <v>219.69251219456095</v>
      </c>
      <c r="M174" s="40">
        <v>-64.026506545493888</v>
      </c>
      <c r="N174" s="48">
        <v>1212.7939710635194</v>
      </c>
      <c r="P174" s="15">
        <v>1477.4640224071525</v>
      </c>
      <c r="Q174" s="15">
        <v>296.71681358866169</v>
      </c>
      <c r="R174" s="15">
        <v>262.87802131838578</v>
      </c>
      <c r="S174" s="27">
        <f t="shared" si="21"/>
        <v>2037.0588573141999</v>
      </c>
      <c r="T174" s="27"/>
      <c r="U174" s="174">
        <v>8.9</v>
      </c>
      <c r="V174" s="32">
        <f t="shared" si="22"/>
        <v>166.00719352889354</v>
      </c>
      <c r="W174" s="210">
        <f t="shared" si="23"/>
        <v>7.3056711897995719</v>
      </c>
      <c r="X174" s="210">
        <f t="shared" si="24"/>
        <v>16.205671189799574</v>
      </c>
      <c r="Y174" s="41">
        <f t="shared" si="25"/>
        <v>388.94477296233526</v>
      </c>
      <c r="Z174" s="210">
        <f t="shared" si="26"/>
        <v>2.342939270849365</v>
      </c>
      <c r="AA174" s="210">
        <f t="shared" si="27"/>
        <v>11.242939270849366</v>
      </c>
    </row>
    <row r="175" spans="1:27">
      <c r="A175" s="50">
        <v>543</v>
      </c>
      <c r="B175" s="213">
        <v>1</v>
      </c>
      <c r="C175" s="214">
        <v>33</v>
      </c>
      <c r="D175" s="23" t="s">
        <v>473</v>
      </c>
      <c r="E175" s="41">
        <v>44458</v>
      </c>
      <c r="F175" s="41">
        <v>638.56049562653084</v>
      </c>
      <c r="G175" s="41">
        <v>117.60912538037748</v>
      </c>
      <c r="H175" s="41">
        <v>67.270962155998674</v>
      </c>
      <c r="I175" s="41">
        <v>-90.469955240458646</v>
      </c>
      <c r="J175" s="41">
        <v>34.69705405746808</v>
      </c>
      <c r="K175" s="41">
        <v>-4.4723701176613142</v>
      </c>
      <c r="L175" s="41">
        <v>115.70970920548424</v>
      </c>
      <c r="M175" s="40">
        <v>-185.32678033199875</v>
      </c>
      <c r="N175" s="48">
        <v>693.57824075598182</v>
      </c>
      <c r="P175" s="15">
        <v>1951.0419756781121</v>
      </c>
      <c r="Q175" s="15">
        <v>160.04016118583831</v>
      </c>
      <c r="R175" s="15">
        <v>324.98992007420213</v>
      </c>
      <c r="S175" s="27">
        <f t="shared" si="21"/>
        <v>2436.0720569381524</v>
      </c>
      <c r="T175" s="27"/>
      <c r="U175" s="174">
        <v>7.5</v>
      </c>
      <c r="V175" s="32">
        <f t="shared" si="22"/>
        <v>260.13893009041493</v>
      </c>
      <c r="W175" s="210">
        <f t="shared" si="23"/>
        <v>2.6661839522247552</v>
      </c>
      <c r="X175" s="210">
        <f t="shared" si="24"/>
        <v>10.166183952224756</v>
      </c>
      <c r="Y175" s="41">
        <f t="shared" si="25"/>
        <v>129.1071863533856</v>
      </c>
      <c r="Z175" s="210">
        <f t="shared" si="26"/>
        <v>0.49630090470700633</v>
      </c>
      <c r="AA175" s="210">
        <f t="shared" si="27"/>
        <v>7.9963009047070059</v>
      </c>
    </row>
    <row r="176" spans="1:27">
      <c r="A176" s="50">
        <v>545</v>
      </c>
      <c r="B176" s="213">
        <v>15</v>
      </c>
      <c r="C176" s="213">
        <v>15</v>
      </c>
      <c r="D176" s="23" t="s">
        <v>474</v>
      </c>
      <c r="E176" s="41">
        <v>9584</v>
      </c>
      <c r="F176" s="41">
        <v>880.37705200691846</v>
      </c>
      <c r="G176" s="41">
        <v>192.30426330025955</v>
      </c>
      <c r="H176" s="41">
        <v>148.68573295932009</v>
      </c>
      <c r="I176" s="41">
        <v>-90.469955240458646</v>
      </c>
      <c r="J176" s="41">
        <v>34.69705405746808</v>
      </c>
      <c r="K176" s="41">
        <v>325.53577702199061</v>
      </c>
      <c r="L176" s="41">
        <v>226.77278726372086</v>
      </c>
      <c r="M176" s="40">
        <v>32.897015859766277</v>
      </c>
      <c r="N176" s="48">
        <v>1750.7997272492266</v>
      </c>
      <c r="P176" s="15">
        <v>1590.5406537581434</v>
      </c>
      <c r="Q176" s="15">
        <v>264.16275417362266</v>
      </c>
      <c r="R176" s="15">
        <v>560.90456184578454</v>
      </c>
      <c r="S176" s="27">
        <f t="shared" si="21"/>
        <v>2415.6079697775508</v>
      </c>
      <c r="T176" s="27"/>
      <c r="U176" s="174">
        <v>8.4</v>
      </c>
      <c r="V176" s="32">
        <f t="shared" si="22"/>
        <v>189.35007782835041</v>
      </c>
      <c r="W176" s="210">
        <f t="shared" si="23"/>
        <v>9.246363916662137</v>
      </c>
      <c r="X176" s="210">
        <f t="shared" si="24"/>
        <v>17.646363916662139</v>
      </c>
      <c r="Y176" s="41">
        <f t="shared" si="25"/>
        <v>285.21709507658909</v>
      </c>
      <c r="Z176" s="210">
        <f t="shared" si="26"/>
        <v>1.5062951034809926</v>
      </c>
      <c r="AA176" s="210">
        <f t="shared" si="27"/>
        <v>9.9062951034809927</v>
      </c>
    </row>
    <row r="177" spans="1:27">
      <c r="A177" s="50">
        <v>560</v>
      </c>
      <c r="B177" s="213">
        <v>7</v>
      </c>
      <c r="C177" s="213">
        <v>7</v>
      </c>
      <c r="D177" s="23" t="s">
        <v>475</v>
      </c>
      <c r="E177" s="41">
        <v>15735</v>
      </c>
      <c r="F177" s="41">
        <v>322.92417293553626</v>
      </c>
      <c r="G177" s="41">
        <v>8.9524352187656895</v>
      </c>
      <c r="H177" s="41">
        <v>0.49168642481863489</v>
      </c>
      <c r="I177" s="41">
        <v>-90.469955240458646</v>
      </c>
      <c r="J177" s="41">
        <v>34.69705405746808</v>
      </c>
      <c r="K177" s="41">
        <v>388.88818289676158</v>
      </c>
      <c r="L177" s="41">
        <v>174.92796877380923</v>
      </c>
      <c r="M177" s="40">
        <v>-114.1675881792183</v>
      </c>
      <c r="N177" s="48">
        <v>726.24395690772349</v>
      </c>
      <c r="P177" s="15">
        <v>1728.0411748224667</v>
      </c>
      <c r="Q177" s="15">
        <v>143.1731186526851</v>
      </c>
      <c r="R177" s="15">
        <v>303.14570542693355</v>
      </c>
      <c r="S177" s="27">
        <f t="shared" si="21"/>
        <v>2174.3599989020854</v>
      </c>
      <c r="T177" s="27"/>
      <c r="U177" s="174">
        <v>8.6999999999999993</v>
      </c>
      <c r="V177" s="32">
        <f t="shared" si="22"/>
        <v>198.625422393387</v>
      </c>
      <c r="W177" s="210">
        <f t="shared" si="23"/>
        <v>3.6563494650214672</v>
      </c>
      <c r="X177" s="210">
        <f t="shared" si="24"/>
        <v>12.356349465021466</v>
      </c>
      <c r="Y177" s="41">
        <f t="shared" si="25"/>
        <v>-46.328779539406241</v>
      </c>
      <c r="Z177" s="210">
        <f t="shared" si="26"/>
        <v>-0.23324697806129727</v>
      </c>
      <c r="AA177" s="210">
        <f t="shared" si="27"/>
        <v>8.4667530219387022</v>
      </c>
    </row>
    <row r="178" spans="1:27">
      <c r="A178" s="50">
        <v>561</v>
      </c>
      <c r="B178" s="213">
        <v>2</v>
      </c>
      <c r="C178" s="213">
        <v>2</v>
      </c>
      <c r="D178" s="23" t="s">
        <v>476</v>
      </c>
      <c r="E178" s="41">
        <v>1317</v>
      </c>
      <c r="F178" s="41">
        <v>501.94093988432962</v>
      </c>
      <c r="G178" s="41">
        <v>302.049558060631</v>
      </c>
      <c r="H178" s="41">
        <v>239.93868959276469</v>
      </c>
      <c r="I178" s="41">
        <v>-90.469955240458646</v>
      </c>
      <c r="J178" s="41">
        <v>34.69705405746808</v>
      </c>
      <c r="K178" s="41">
        <v>331.64341912816104</v>
      </c>
      <c r="L178" s="41">
        <v>258.22638326044347</v>
      </c>
      <c r="M178" s="40">
        <v>-211.48291571753987</v>
      </c>
      <c r="N178" s="48">
        <v>1366.5431730460405</v>
      </c>
      <c r="P178" s="15">
        <v>1525.952682784558</v>
      </c>
      <c r="Q178" s="15">
        <v>288.27252695520127</v>
      </c>
      <c r="R178" s="15">
        <v>442.08712659468483</v>
      </c>
      <c r="S178" s="27">
        <f t="shared" si="21"/>
        <v>2256.3123363344439</v>
      </c>
      <c r="T178" s="27"/>
      <c r="U178" s="174">
        <v>8.4</v>
      </c>
      <c r="V178" s="32">
        <f t="shared" si="22"/>
        <v>181.66103366482832</v>
      </c>
      <c r="W178" s="210">
        <f t="shared" si="23"/>
        <v>7.5224892508724013</v>
      </c>
      <c r="X178" s="210">
        <f t="shared" si="24"/>
        <v>15.922489250872403</v>
      </c>
      <c r="Y178" s="41">
        <f t="shared" si="25"/>
        <v>486.21534647040505</v>
      </c>
      <c r="Z178" s="210">
        <f t="shared" si="26"/>
        <v>2.6764977423143552</v>
      </c>
      <c r="AA178" s="210">
        <f t="shared" si="27"/>
        <v>11.076497742314356</v>
      </c>
    </row>
    <row r="179" spans="1:27">
      <c r="A179" s="50">
        <v>562</v>
      </c>
      <c r="B179" s="213">
        <v>6</v>
      </c>
      <c r="C179" s="213">
        <v>6</v>
      </c>
      <c r="D179" s="23" t="s">
        <v>186</v>
      </c>
      <c r="E179" s="41">
        <v>8935</v>
      </c>
      <c r="F179" s="41">
        <v>161.63948971520475</v>
      </c>
      <c r="G179" s="41">
        <v>-1.7907374673404701</v>
      </c>
      <c r="H179" s="41">
        <v>-0.5301533385664251</v>
      </c>
      <c r="I179" s="41">
        <v>-90.469955240458646</v>
      </c>
      <c r="J179" s="41">
        <v>34.69705405746808</v>
      </c>
      <c r="K179" s="41">
        <v>367.14278542994839</v>
      </c>
      <c r="L179" s="41">
        <v>185.64360276195379</v>
      </c>
      <c r="M179" s="40">
        <v>-45.196642417459429</v>
      </c>
      <c r="N179" s="48">
        <v>611.13544352099109</v>
      </c>
      <c r="P179" s="15">
        <v>1851.961530818598</v>
      </c>
      <c r="Q179" s="15">
        <v>166.39396664801339</v>
      </c>
      <c r="R179" s="15">
        <v>380.01960293658641</v>
      </c>
      <c r="S179" s="27">
        <f t="shared" si="21"/>
        <v>2398.3751004031978</v>
      </c>
      <c r="T179" s="27"/>
      <c r="U179" s="174">
        <v>9.4</v>
      </c>
      <c r="V179" s="32">
        <f t="shared" si="22"/>
        <v>197.01718412963808</v>
      </c>
      <c r="W179" s="210">
        <f t="shared" si="23"/>
        <v>3.1019397938347426</v>
      </c>
      <c r="X179" s="210">
        <f t="shared" si="24"/>
        <v>12.501939793834744</v>
      </c>
      <c r="Y179" s="41">
        <f t="shared" si="25"/>
        <v>-58.093791988897465</v>
      </c>
      <c r="Z179" s="210">
        <f t="shared" si="26"/>
        <v>-0.29486662417564308</v>
      </c>
      <c r="AA179" s="210">
        <f t="shared" si="27"/>
        <v>9.1051333758243569</v>
      </c>
    </row>
    <row r="180" spans="1:27">
      <c r="A180" s="50">
        <v>563</v>
      </c>
      <c r="B180" s="213">
        <v>17</v>
      </c>
      <c r="C180" s="213">
        <v>17</v>
      </c>
      <c r="D180" s="23" t="s">
        <v>477</v>
      </c>
      <c r="E180" s="41">
        <v>7025</v>
      </c>
      <c r="F180" s="41">
        <v>447.31254789022779</v>
      </c>
      <c r="G180" s="41">
        <v>-96.351653341840787</v>
      </c>
      <c r="H180" s="41">
        <v>-143.56279602937963</v>
      </c>
      <c r="I180" s="41">
        <v>-90.469955240458631</v>
      </c>
      <c r="J180" s="41">
        <v>34.69705405746808</v>
      </c>
      <c r="K180" s="41">
        <v>496.5231185121886</v>
      </c>
      <c r="L180" s="41">
        <v>184.65105172479997</v>
      </c>
      <c r="M180" s="40">
        <v>-47.092526690391459</v>
      </c>
      <c r="N180" s="48">
        <v>785.70684090285499</v>
      </c>
      <c r="P180" s="15">
        <v>1776.4465631308117</v>
      </c>
      <c r="Q180" s="15">
        <v>219.57504626334523</v>
      </c>
      <c r="R180" s="15">
        <v>355.94403403758002</v>
      </c>
      <c r="S180" s="27">
        <f t="shared" si="21"/>
        <v>2351.9656434317371</v>
      </c>
      <c r="T180" s="27"/>
      <c r="U180" s="174">
        <v>10</v>
      </c>
      <c r="V180" s="32">
        <f t="shared" si="22"/>
        <v>177.64465631308116</v>
      </c>
      <c r="W180" s="210">
        <f t="shared" si="23"/>
        <v>4.4229128936933755</v>
      </c>
      <c r="X180" s="210">
        <f t="shared" si="24"/>
        <v>14.422912893693375</v>
      </c>
      <c r="Y180" s="41">
        <f t="shared" si="25"/>
        <v>-295.68735055421098</v>
      </c>
      <c r="Z180" s="210">
        <f t="shared" si="26"/>
        <v>-1.6644877289924851</v>
      </c>
      <c r="AA180" s="210">
        <f t="shared" si="27"/>
        <v>8.3355122710075147</v>
      </c>
    </row>
    <row r="181" spans="1:27">
      <c r="A181" s="50">
        <v>564</v>
      </c>
      <c r="B181" s="213">
        <v>17</v>
      </c>
      <c r="C181" s="213">
        <v>17</v>
      </c>
      <c r="D181" s="23" t="s">
        <v>188</v>
      </c>
      <c r="E181" s="41">
        <v>211848</v>
      </c>
      <c r="F181" s="41">
        <v>384.68448920837159</v>
      </c>
      <c r="G181" s="41">
        <v>-72.55827219600657</v>
      </c>
      <c r="H181" s="41">
        <v>-26.033236362581778</v>
      </c>
      <c r="I181" s="41">
        <v>-90.469955240458646</v>
      </c>
      <c r="J181" s="41">
        <v>34.69705405746808</v>
      </c>
      <c r="K181" s="41">
        <v>166.48237194693073</v>
      </c>
      <c r="L181" s="41">
        <v>138.77539180176834</v>
      </c>
      <c r="M181" s="40">
        <v>-1.3240058910162003</v>
      </c>
      <c r="N181" s="48">
        <v>534.25383734471666</v>
      </c>
      <c r="P181" s="15">
        <v>1796.2059086654647</v>
      </c>
      <c r="Q181" s="15">
        <v>198.57542084891057</v>
      </c>
      <c r="R181" s="15">
        <v>349.92329012830578</v>
      </c>
      <c r="S181" s="27">
        <f t="shared" si="21"/>
        <v>2344.7046196426809</v>
      </c>
      <c r="T181" s="27"/>
      <c r="U181" s="174">
        <v>7.9</v>
      </c>
      <c r="V181" s="32">
        <f t="shared" si="22"/>
        <v>227.36783653993223</v>
      </c>
      <c r="W181" s="210">
        <f t="shared" si="23"/>
        <v>2.3497335659913645</v>
      </c>
      <c r="X181" s="210">
        <f t="shared" si="24"/>
        <v>10.249733565991365</v>
      </c>
      <c r="Y181" s="41">
        <f t="shared" si="25"/>
        <v>-154.3644097415789</v>
      </c>
      <c r="Z181" s="210">
        <f t="shared" si="26"/>
        <v>-0.6789192881925854</v>
      </c>
      <c r="AA181" s="210">
        <f t="shared" si="27"/>
        <v>7.2210807118074154</v>
      </c>
    </row>
    <row r="182" spans="1:27">
      <c r="A182" s="50">
        <v>576</v>
      </c>
      <c r="B182" s="213">
        <v>7</v>
      </c>
      <c r="C182" s="213">
        <v>7</v>
      </c>
      <c r="D182" s="23" t="s">
        <v>478</v>
      </c>
      <c r="E182" s="41">
        <v>2750</v>
      </c>
      <c r="F182" s="41">
        <v>-49.983498415063032</v>
      </c>
      <c r="G182" s="41">
        <v>131.11098947457072</v>
      </c>
      <c r="H182" s="41">
        <v>133.0522440274267</v>
      </c>
      <c r="I182" s="41">
        <v>-90.469955240458646</v>
      </c>
      <c r="J182" s="41">
        <v>34.69705405746808</v>
      </c>
      <c r="K182" s="41">
        <v>285.83256763219606</v>
      </c>
      <c r="L182" s="41">
        <v>223.92459876517998</v>
      </c>
      <c r="M182" s="40">
        <v>-88.345454545454544</v>
      </c>
      <c r="N182" s="48">
        <v>579.81854577610636</v>
      </c>
      <c r="P182" s="15">
        <v>1459.8062447371674</v>
      </c>
      <c r="Q182" s="15">
        <v>285.10341818181826</v>
      </c>
      <c r="R182" s="15">
        <v>648.42070174370906</v>
      </c>
      <c r="S182" s="27">
        <f t="shared" si="21"/>
        <v>2393.3303646626946</v>
      </c>
      <c r="T182" s="27"/>
      <c r="U182" s="174">
        <v>8.4</v>
      </c>
      <c r="V182" s="32">
        <f t="shared" si="22"/>
        <v>173.78645770680563</v>
      </c>
      <c r="W182" s="210">
        <f t="shared" si="23"/>
        <v>3.3363850867730767</v>
      </c>
      <c r="X182" s="210">
        <f t="shared" si="24"/>
        <v>11.736385086773076</v>
      </c>
      <c r="Y182" s="41">
        <f t="shared" si="25"/>
        <v>208.39033231900683</v>
      </c>
      <c r="Z182" s="210">
        <f t="shared" si="26"/>
        <v>1.1991172101026493</v>
      </c>
      <c r="AA182" s="210">
        <f t="shared" si="27"/>
        <v>9.5991172101026496</v>
      </c>
    </row>
    <row r="183" spans="1:27">
      <c r="A183" s="50">
        <v>577</v>
      </c>
      <c r="B183" s="213">
        <v>2</v>
      </c>
      <c r="C183" s="213">
        <v>2</v>
      </c>
      <c r="D183" s="23" t="s">
        <v>479</v>
      </c>
      <c r="E183" s="41">
        <v>11138</v>
      </c>
      <c r="F183" s="41">
        <v>508.50365031576752</v>
      </c>
      <c r="G183" s="41">
        <v>28.610905434610913</v>
      </c>
      <c r="H183" s="41">
        <v>-6.6762422639175618</v>
      </c>
      <c r="I183" s="41">
        <v>-90.469955240458646</v>
      </c>
      <c r="J183" s="41">
        <v>34.69705405746808</v>
      </c>
      <c r="K183" s="41">
        <v>213.24456030589783</v>
      </c>
      <c r="L183" s="41">
        <v>141.29479549833314</v>
      </c>
      <c r="M183" s="40">
        <v>40.045609624708206</v>
      </c>
      <c r="N183" s="48">
        <v>869.25037775265059</v>
      </c>
      <c r="P183" s="15">
        <v>1887.1942833583566</v>
      </c>
      <c r="Q183" s="15">
        <v>123.65002693481775</v>
      </c>
      <c r="R183" s="15">
        <v>244.49972403099301</v>
      </c>
      <c r="S183" s="27">
        <f t="shared" si="21"/>
        <v>2255.3440343241673</v>
      </c>
      <c r="T183" s="27"/>
      <c r="U183" s="174">
        <v>8.1999999999999993</v>
      </c>
      <c r="V183" s="32">
        <f t="shared" si="22"/>
        <v>230.14564431199474</v>
      </c>
      <c r="W183" s="210">
        <f t="shared" si="23"/>
        <v>3.7769577623387893</v>
      </c>
      <c r="X183" s="210">
        <f t="shared" si="24"/>
        <v>11.976957762338788</v>
      </c>
      <c r="Y183" s="41">
        <f t="shared" si="25"/>
        <v>-33.838238012297211</v>
      </c>
      <c r="Z183" s="210">
        <f t="shared" si="26"/>
        <v>-0.14702966946628251</v>
      </c>
      <c r="AA183" s="210">
        <f t="shared" si="27"/>
        <v>8.0529703305337161</v>
      </c>
    </row>
    <row r="184" spans="1:27">
      <c r="A184" s="50">
        <v>578</v>
      </c>
      <c r="B184" s="213">
        <v>18</v>
      </c>
      <c r="C184" s="213">
        <v>18</v>
      </c>
      <c r="D184" s="23" t="s">
        <v>480</v>
      </c>
      <c r="E184" s="41">
        <v>3100</v>
      </c>
      <c r="F184" s="41">
        <v>145.21387964480903</v>
      </c>
      <c r="G184" s="41">
        <v>-109.66054138387352</v>
      </c>
      <c r="H184" s="41">
        <v>-81.644128389141756</v>
      </c>
      <c r="I184" s="41">
        <v>-90.469955240458646</v>
      </c>
      <c r="J184" s="41">
        <v>34.69705405746808</v>
      </c>
      <c r="K184" s="41">
        <v>542.4943069212718</v>
      </c>
      <c r="L184" s="41">
        <v>214.25674454072112</v>
      </c>
      <c r="M184" s="40">
        <v>-7.1729032258064516</v>
      </c>
      <c r="N184" s="48">
        <v>647.7144569452314</v>
      </c>
      <c r="P184" s="15">
        <v>1621.5013732094176</v>
      </c>
      <c r="Q184" s="15">
        <v>135.85285419354841</v>
      </c>
      <c r="R184" s="15">
        <v>479.40384613058063</v>
      </c>
      <c r="S184" s="27">
        <f t="shared" si="21"/>
        <v>2236.7580735335468</v>
      </c>
      <c r="T184" s="27"/>
      <c r="U184" s="174">
        <v>9.4</v>
      </c>
      <c r="V184" s="32">
        <f t="shared" si="22"/>
        <v>172.50014608610826</v>
      </c>
      <c r="W184" s="210">
        <f t="shared" si="23"/>
        <v>3.7548632371702841</v>
      </c>
      <c r="X184" s="210">
        <f t="shared" si="24"/>
        <v>13.154863237170284</v>
      </c>
      <c r="Y184" s="41">
        <f t="shared" si="25"/>
        <v>-247.07757095600587</v>
      </c>
      <c r="Z184" s="210">
        <f t="shared" si="26"/>
        <v>-1.4323325316644673</v>
      </c>
      <c r="AA184" s="210">
        <f t="shared" si="27"/>
        <v>7.9676674683355326</v>
      </c>
    </row>
    <row r="185" spans="1:27">
      <c r="A185" s="50">
        <v>580</v>
      </c>
      <c r="B185" s="213">
        <v>9</v>
      </c>
      <c r="C185" s="213">
        <v>9</v>
      </c>
      <c r="D185" s="23" t="s">
        <v>481</v>
      </c>
      <c r="E185" s="41">
        <v>4438</v>
      </c>
      <c r="F185" s="41">
        <v>-81.645787408552806</v>
      </c>
      <c r="G185" s="41">
        <v>-77.320458411064891</v>
      </c>
      <c r="H185" s="41">
        <v>0.49168642481863489</v>
      </c>
      <c r="I185" s="41">
        <v>-90.469955240458646</v>
      </c>
      <c r="J185" s="41">
        <v>34.69705405746808</v>
      </c>
      <c r="K185" s="41">
        <v>454.91721455266594</v>
      </c>
      <c r="L185" s="41">
        <v>231.06487718677977</v>
      </c>
      <c r="M185" s="40">
        <v>-81.486931050022534</v>
      </c>
      <c r="N185" s="48">
        <v>390.24770013187464</v>
      </c>
      <c r="P185" s="15">
        <v>1599.9027655551556</v>
      </c>
      <c r="Q185" s="15">
        <v>213.84857278053178</v>
      </c>
      <c r="R185" s="15">
        <v>370.26773709085171</v>
      </c>
      <c r="S185" s="27">
        <f t="shared" si="21"/>
        <v>2184.0190754265391</v>
      </c>
      <c r="T185" s="27"/>
      <c r="U185" s="174">
        <v>9.5</v>
      </c>
      <c r="V185" s="32">
        <f t="shared" si="22"/>
        <v>168.41081742685847</v>
      </c>
      <c r="W185" s="210">
        <f t="shared" si="23"/>
        <v>2.3172365415384371</v>
      </c>
      <c r="X185" s="210">
        <f t="shared" si="24"/>
        <v>11.817236541538437</v>
      </c>
      <c r="Y185" s="41">
        <f t="shared" si="25"/>
        <v>-132.60167316923682</v>
      </c>
      <c r="Z185" s="210">
        <f t="shared" si="26"/>
        <v>-0.78737028413763432</v>
      </c>
      <c r="AA185" s="210">
        <f t="shared" si="27"/>
        <v>8.7126297158623665</v>
      </c>
    </row>
    <row r="186" spans="1:27">
      <c r="A186" s="50">
        <v>581</v>
      </c>
      <c r="B186" s="213">
        <v>6</v>
      </c>
      <c r="C186" s="213">
        <v>6</v>
      </c>
      <c r="D186" s="23" t="s">
        <v>482</v>
      </c>
      <c r="E186" s="41">
        <v>6240</v>
      </c>
      <c r="F186" s="41">
        <v>201.71745619129618</v>
      </c>
      <c r="G186" s="41">
        <v>-103.01633260095417</v>
      </c>
      <c r="H186" s="41">
        <v>-70.822871586833244</v>
      </c>
      <c r="I186" s="41">
        <v>-90.469955240458646</v>
      </c>
      <c r="J186" s="41">
        <v>34.69705405746808</v>
      </c>
      <c r="K186" s="41">
        <v>351.24109676086243</v>
      </c>
      <c r="L186" s="41">
        <v>196.23036762951654</v>
      </c>
      <c r="M186" s="40">
        <v>-75.748557692307699</v>
      </c>
      <c r="N186" s="48">
        <v>443.82825753883054</v>
      </c>
      <c r="P186" s="15">
        <v>1609.4520336199184</v>
      </c>
      <c r="Q186" s="15">
        <v>312.5385596153846</v>
      </c>
      <c r="R186" s="15">
        <v>354.48254678046163</v>
      </c>
      <c r="S186" s="27">
        <f t="shared" si="21"/>
        <v>2276.4731400157648</v>
      </c>
      <c r="T186" s="27"/>
      <c r="U186" s="174">
        <v>9.4</v>
      </c>
      <c r="V186" s="32">
        <f t="shared" si="22"/>
        <v>171.21830144892749</v>
      </c>
      <c r="W186" s="210">
        <f t="shared" si="23"/>
        <v>2.592177668993052</v>
      </c>
      <c r="X186" s="210">
        <f t="shared" si="24"/>
        <v>11.992177668993053</v>
      </c>
      <c r="Y186" s="41">
        <f t="shared" si="25"/>
        <v>-229.61210537077798</v>
      </c>
      <c r="Z186" s="210">
        <f t="shared" si="26"/>
        <v>-1.3410488448238036</v>
      </c>
      <c r="AA186" s="210">
        <f t="shared" si="27"/>
        <v>8.0589511551761959</v>
      </c>
    </row>
    <row r="187" spans="1:27">
      <c r="A187" s="50">
        <v>583</v>
      </c>
      <c r="B187" s="213">
        <v>19</v>
      </c>
      <c r="C187" s="213">
        <v>19</v>
      </c>
      <c r="D187" s="23" t="s">
        <v>483</v>
      </c>
      <c r="E187" s="41">
        <v>947</v>
      </c>
      <c r="F187" s="41">
        <v>906.01657717784497</v>
      </c>
      <c r="G187" s="41">
        <v>-534.82473675934148</v>
      </c>
      <c r="H187" s="41">
        <v>349.86167414061237</v>
      </c>
      <c r="I187" s="41">
        <v>-90.469955240458646</v>
      </c>
      <c r="J187" s="41">
        <v>34.697054057468087</v>
      </c>
      <c r="K187" s="41">
        <v>39.642636889654533</v>
      </c>
      <c r="L187" s="41">
        <v>202.23662840615853</v>
      </c>
      <c r="M187" s="40">
        <v>-248.42344244984162</v>
      </c>
      <c r="N187" s="48">
        <v>658.73643624233773</v>
      </c>
      <c r="P187" s="15">
        <v>1697.5252527278587</v>
      </c>
      <c r="Q187" s="15">
        <v>250.90325871172126</v>
      </c>
      <c r="R187" s="15">
        <v>2368.9305681478354</v>
      </c>
      <c r="S187" s="27">
        <f t="shared" si="21"/>
        <v>4317.3590795874152</v>
      </c>
      <c r="T187" s="27"/>
      <c r="U187" s="174">
        <v>9.1</v>
      </c>
      <c r="V187" s="32">
        <f t="shared" si="22"/>
        <v>186.54123656350097</v>
      </c>
      <c r="W187" s="210">
        <f t="shared" si="23"/>
        <v>3.5313180526606813</v>
      </c>
      <c r="X187" s="210">
        <f t="shared" si="24"/>
        <v>12.631318052660681</v>
      </c>
      <c r="Y187" s="41">
        <f t="shared" si="25"/>
        <v>-240.73596380171969</v>
      </c>
      <c r="Z187" s="210">
        <f t="shared" si="26"/>
        <v>-1.2905241127195495</v>
      </c>
      <c r="AA187" s="210">
        <f t="shared" si="27"/>
        <v>7.8094758872804499</v>
      </c>
    </row>
    <row r="188" spans="1:27">
      <c r="A188" s="50">
        <v>584</v>
      </c>
      <c r="B188" s="213">
        <v>16</v>
      </c>
      <c r="C188" s="213">
        <v>16</v>
      </c>
      <c r="D188" s="23" t="s">
        <v>484</v>
      </c>
      <c r="E188" s="41">
        <v>2653</v>
      </c>
      <c r="F188" s="41">
        <v>1426.4226295721205</v>
      </c>
      <c r="G188" s="41">
        <v>-157.01793268415463</v>
      </c>
      <c r="H188" s="41">
        <v>-154.96391606192248</v>
      </c>
      <c r="I188" s="41">
        <v>-90.469955240458646</v>
      </c>
      <c r="J188" s="41">
        <v>34.69705405746808</v>
      </c>
      <c r="K188" s="41">
        <v>686.38121155158922</v>
      </c>
      <c r="L188" s="41">
        <v>206.42540631743077</v>
      </c>
      <c r="M188" s="40">
        <v>76.742555597436862</v>
      </c>
      <c r="N188" s="48">
        <v>2028.2170531297513</v>
      </c>
      <c r="P188" s="15">
        <v>1329.6679427047015</v>
      </c>
      <c r="Q188" s="15">
        <v>226.40596306068599</v>
      </c>
      <c r="R188" s="15">
        <v>372.15640386062569</v>
      </c>
      <c r="S188" s="27">
        <f t="shared" si="21"/>
        <v>1928.2303096260132</v>
      </c>
      <c r="T188" s="27"/>
      <c r="U188" s="174">
        <v>9.3000000000000007</v>
      </c>
      <c r="V188" s="32">
        <f t="shared" si="22"/>
        <v>142.97504760265608</v>
      </c>
      <c r="W188" s="210">
        <f t="shared" si="23"/>
        <v>14.185811350567949</v>
      </c>
      <c r="X188" s="210">
        <f t="shared" si="24"/>
        <v>23.48581135056795</v>
      </c>
      <c r="Y188" s="41">
        <f t="shared" si="25"/>
        <v>-367.75474992906766</v>
      </c>
      <c r="Z188" s="210">
        <f t="shared" si="26"/>
        <v>-2.572160360114724</v>
      </c>
      <c r="AA188" s="210">
        <f t="shared" si="27"/>
        <v>6.7278396398852767</v>
      </c>
    </row>
    <row r="189" spans="1:27">
      <c r="A189" s="50">
        <v>588</v>
      </c>
      <c r="B189" s="213">
        <v>10</v>
      </c>
      <c r="C189" s="213">
        <v>10</v>
      </c>
      <c r="D189" s="23" t="s">
        <v>485</v>
      </c>
      <c r="E189" s="41">
        <v>1600</v>
      </c>
      <c r="F189" s="41">
        <v>50.638306513555435</v>
      </c>
      <c r="G189" s="41">
        <v>-395.51540967704784</v>
      </c>
      <c r="H189" s="41">
        <v>-218.41527089247876</v>
      </c>
      <c r="I189" s="41">
        <v>-90.469955240458646</v>
      </c>
      <c r="J189" s="41">
        <v>34.69705405746808</v>
      </c>
      <c r="K189" s="41">
        <v>276.18880334937467</v>
      </c>
      <c r="L189" s="41">
        <v>237.58654655456377</v>
      </c>
      <c r="M189" s="40">
        <v>-243.0925</v>
      </c>
      <c r="N189" s="48">
        <v>-348.38242531478312</v>
      </c>
      <c r="P189" s="15">
        <v>1409.936794985279</v>
      </c>
      <c r="Q189" s="15">
        <v>350.16653874999997</v>
      </c>
      <c r="R189" s="15">
        <v>672.15798039499987</v>
      </c>
      <c r="S189" s="27">
        <f t="shared" si="21"/>
        <v>2432.2613141302791</v>
      </c>
      <c r="T189" s="27"/>
      <c r="U189" s="174">
        <v>8.9</v>
      </c>
      <c r="V189" s="32">
        <f t="shared" si="22"/>
        <v>158.41986460508753</v>
      </c>
      <c r="W189" s="210">
        <f t="shared" si="23"/>
        <v>-2.1991082127436377</v>
      </c>
      <c r="X189" s="210">
        <f t="shared" si="24"/>
        <v>6.7008917872563627</v>
      </c>
      <c r="Y189" s="41">
        <f t="shared" si="25"/>
        <v>-669.70358175251715</v>
      </c>
      <c r="Z189" s="210">
        <f t="shared" si="26"/>
        <v>-4.2273965037274133</v>
      </c>
      <c r="AA189" s="210">
        <f t="shared" si="27"/>
        <v>4.6726034962725871</v>
      </c>
    </row>
    <row r="190" spans="1:27">
      <c r="A190" s="50">
        <v>592</v>
      </c>
      <c r="B190" s="213">
        <v>13</v>
      </c>
      <c r="C190" s="213">
        <v>13</v>
      </c>
      <c r="D190" s="23" t="s">
        <v>486</v>
      </c>
      <c r="E190" s="41">
        <v>3651</v>
      </c>
      <c r="F190" s="41">
        <v>565.08971121982904</v>
      </c>
      <c r="G190" s="41">
        <v>-116.16869707091899</v>
      </c>
      <c r="H190" s="41">
        <v>-83.721341116003757</v>
      </c>
      <c r="I190" s="41">
        <v>-90.469955240458646</v>
      </c>
      <c r="J190" s="41">
        <v>34.69705405746808</v>
      </c>
      <c r="K190" s="41">
        <v>390.35996211848368</v>
      </c>
      <c r="L190" s="41">
        <v>184.53995897058445</v>
      </c>
      <c r="M190" s="40">
        <v>-18.333059435771023</v>
      </c>
      <c r="N190" s="48">
        <v>865.99363352345392</v>
      </c>
      <c r="P190" s="15">
        <v>1773.535893732713</v>
      </c>
      <c r="Q190" s="15">
        <v>161.77250835387565</v>
      </c>
      <c r="R190" s="15">
        <v>318.64619644689128</v>
      </c>
      <c r="S190" s="27">
        <f t="shared" si="21"/>
        <v>2253.9545985334798</v>
      </c>
      <c r="T190" s="27"/>
      <c r="U190" s="174">
        <v>9.9000000000000021</v>
      </c>
      <c r="V190" s="32">
        <f t="shared" si="22"/>
        <v>179.14503977098107</v>
      </c>
      <c r="W190" s="210">
        <f t="shared" si="23"/>
        <v>4.8340363463623648</v>
      </c>
      <c r="X190" s="210">
        <f t="shared" si="24"/>
        <v>14.734036346362366</v>
      </c>
      <c r="Y190" s="41">
        <f t="shared" si="25"/>
        <v>-255.66293936991335</v>
      </c>
      <c r="Z190" s="210">
        <f t="shared" si="26"/>
        <v>-1.4271282068247757</v>
      </c>
      <c r="AA190" s="210">
        <f t="shared" si="27"/>
        <v>8.4728717931752264</v>
      </c>
    </row>
    <row r="191" spans="1:27">
      <c r="A191" s="50">
        <v>593</v>
      </c>
      <c r="B191" s="213">
        <v>10</v>
      </c>
      <c r="C191" s="213">
        <v>10</v>
      </c>
      <c r="D191" s="23" t="s">
        <v>487</v>
      </c>
      <c r="E191" s="41">
        <v>17077</v>
      </c>
      <c r="F191" s="41">
        <v>-86.625192967768655</v>
      </c>
      <c r="G191" s="41">
        <v>-89.619712862294023</v>
      </c>
      <c r="H191" s="41">
        <v>-84.614043050384723</v>
      </c>
      <c r="I191" s="41">
        <v>-90.469955240458646</v>
      </c>
      <c r="J191" s="41">
        <v>34.69705405746808</v>
      </c>
      <c r="K191" s="41">
        <v>367.06939769193082</v>
      </c>
      <c r="L191" s="41">
        <v>194.54139744639599</v>
      </c>
      <c r="M191" s="40">
        <v>-108.79984774843356</v>
      </c>
      <c r="N191" s="48">
        <v>136.17909734669632</v>
      </c>
      <c r="P191" s="15">
        <v>1814.4610778228566</v>
      </c>
      <c r="Q191" s="15">
        <v>189.01104081513145</v>
      </c>
      <c r="R191" s="15">
        <v>311.9768119317913</v>
      </c>
      <c r="S191" s="27">
        <f t="shared" si="21"/>
        <v>2315.4489305697793</v>
      </c>
      <c r="T191" s="27"/>
      <c r="U191" s="174">
        <v>9.4</v>
      </c>
      <c r="V191" s="32">
        <f t="shared" si="22"/>
        <v>193.0277742364741</v>
      </c>
      <c r="W191" s="210">
        <f t="shared" si="23"/>
        <v>0.70548965238477179</v>
      </c>
      <c r="X191" s="210">
        <f t="shared" si="24"/>
        <v>10.105489652384772</v>
      </c>
      <c r="Y191" s="41">
        <f t="shared" si="25"/>
        <v>-230.00665709566934</v>
      </c>
      <c r="Z191" s="210">
        <f t="shared" si="26"/>
        <v>-1.191572860462522</v>
      </c>
      <c r="AA191" s="210">
        <f t="shared" si="27"/>
        <v>8.2084271395374788</v>
      </c>
    </row>
    <row r="192" spans="1:27">
      <c r="A192" s="50">
        <v>595</v>
      </c>
      <c r="B192" s="213">
        <v>11</v>
      </c>
      <c r="C192" s="213">
        <v>11</v>
      </c>
      <c r="D192" s="23" t="s">
        <v>488</v>
      </c>
      <c r="E192" s="41">
        <v>4140</v>
      </c>
      <c r="F192" s="41">
        <v>313.08497784534023</v>
      </c>
      <c r="G192" s="41">
        <v>235.470056165616</v>
      </c>
      <c r="H192" s="41">
        <v>70.148211711008528</v>
      </c>
      <c r="I192" s="41">
        <v>-90.469955240458646</v>
      </c>
      <c r="J192" s="41">
        <v>34.69705405746808</v>
      </c>
      <c r="K192" s="41">
        <v>550.89057646780952</v>
      </c>
      <c r="L192" s="41">
        <v>233.21311446242763</v>
      </c>
      <c r="M192" s="40">
        <v>1.7371980676328502</v>
      </c>
      <c r="N192" s="48">
        <v>1348.771233557085</v>
      </c>
      <c r="P192" s="15">
        <v>1342.5493137612875</v>
      </c>
      <c r="Q192" s="15">
        <v>287.79000676328502</v>
      </c>
      <c r="R192" s="15">
        <v>330.42397701646371</v>
      </c>
      <c r="S192" s="27">
        <f t="shared" si="21"/>
        <v>1960.7632975410361</v>
      </c>
      <c r="T192" s="27"/>
      <c r="U192" s="174">
        <v>9.1000000000000014</v>
      </c>
      <c r="V192" s="32">
        <f t="shared" si="22"/>
        <v>147.53289162211948</v>
      </c>
      <c r="W192" s="210">
        <f t="shared" si="23"/>
        <v>9.1421731027392461</v>
      </c>
      <c r="X192" s="210">
        <f t="shared" si="24"/>
        <v>18.242173102739248</v>
      </c>
      <c r="Y192" s="41">
        <f t="shared" si="25"/>
        <v>249.84536669363396</v>
      </c>
      <c r="Z192" s="210">
        <f t="shared" si="26"/>
        <v>1.6934892548135676</v>
      </c>
      <c r="AA192" s="210">
        <f t="shared" si="27"/>
        <v>10.793489254813569</v>
      </c>
    </row>
    <row r="193" spans="1:27">
      <c r="A193" s="50">
        <v>598</v>
      </c>
      <c r="B193" s="213">
        <v>15</v>
      </c>
      <c r="C193" s="213">
        <v>15</v>
      </c>
      <c r="D193" s="23" t="s">
        <v>489</v>
      </c>
      <c r="E193" s="41">
        <v>19207</v>
      </c>
      <c r="F193" s="41">
        <v>501.34132155648564</v>
      </c>
      <c r="G193" s="41">
        <v>-369.30960383866756</v>
      </c>
      <c r="H193" s="41">
        <v>-190.15663961382961</v>
      </c>
      <c r="I193" s="41">
        <v>-90.469955240458646</v>
      </c>
      <c r="J193" s="41">
        <v>34.69705405746808</v>
      </c>
      <c r="K193" s="41">
        <v>78.607631862006428</v>
      </c>
      <c r="L193" s="41">
        <v>160.17259607045622</v>
      </c>
      <c r="M193" s="40">
        <v>150.37637319727182</v>
      </c>
      <c r="N193" s="48">
        <v>275.25877807097339</v>
      </c>
      <c r="P193" s="15">
        <v>1961.4717531782783</v>
      </c>
      <c r="Q193" s="15">
        <v>387.43914843546628</v>
      </c>
      <c r="R193" s="15">
        <v>421.64542265717699</v>
      </c>
      <c r="S193" s="27">
        <f t="shared" si="21"/>
        <v>2770.5563242709213</v>
      </c>
      <c r="T193" s="27"/>
      <c r="U193" s="174">
        <v>9</v>
      </c>
      <c r="V193" s="32">
        <f t="shared" si="22"/>
        <v>217.94130590869759</v>
      </c>
      <c r="W193" s="210">
        <f t="shared" si="23"/>
        <v>1.262994992726564</v>
      </c>
      <c r="X193" s="210">
        <f t="shared" si="24"/>
        <v>10.262994992726565</v>
      </c>
      <c r="Y193" s="41">
        <f t="shared" si="25"/>
        <v>-615.23914463548761</v>
      </c>
      <c r="Z193" s="210">
        <f t="shared" si="26"/>
        <v>-2.8229579614120075</v>
      </c>
      <c r="AA193" s="210">
        <f t="shared" si="27"/>
        <v>6.1770420385879925</v>
      </c>
    </row>
    <row r="194" spans="1:27">
      <c r="A194" s="50">
        <v>599</v>
      </c>
      <c r="B194" s="213">
        <v>15</v>
      </c>
      <c r="C194" s="213">
        <v>15</v>
      </c>
      <c r="D194" s="23" t="s">
        <v>490</v>
      </c>
      <c r="E194" s="41">
        <v>11206</v>
      </c>
      <c r="F194" s="41">
        <v>1239.4251034046893</v>
      </c>
      <c r="G194" s="41">
        <v>-176.58101252763103</v>
      </c>
      <c r="H194" s="41">
        <v>-158.26800288187906</v>
      </c>
      <c r="I194" s="41">
        <v>-90.469955240458646</v>
      </c>
      <c r="J194" s="41">
        <v>34.69705405746808</v>
      </c>
      <c r="K194" s="41">
        <v>427.76812938274577</v>
      </c>
      <c r="L194" s="41">
        <v>182.09850418152985</v>
      </c>
      <c r="M194" s="40">
        <v>-97.171158308049257</v>
      </c>
      <c r="N194" s="48">
        <v>1361.4986620886557</v>
      </c>
      <c r="P194" s="15">
        <v>1671.2089667628131</v>
      </c>
      <c r="Q194" s="15">
        <v>213.93044672496873</v>
      </c>
      <c r="R194" s="15">
        <v>261.45447390081739</v>
      </c>
      <c r="S194" s="27">
        <f t="shared" si="21"/>
        <v>2146.5938873885993</v>
      </c>
      <c r="T194" s="27"/>
      <c r="U194" s="174">
        <v>9</v>
      </c>
      <c r="V194" s="32">
        <f t="shared" si="22"/>
        <v>185.68988519586813</v>
      </c>
      <c r="W194" s="210">
        <f t="shared" si="23"/>
        <v>7.3321099889341257</v>
      </c>
      <c r="X194" s="210">
        <f t="shared" si="24"/>
        <v>16.332109988934125</v>
      </c>
      <c r="Y194" s="41">
        <f t="shared" si="25"/>
        <v>-390.62191659250072</v>
      </c>
      <c r="Z194" s="210">
        <f t="shared" si="26"/>
        <v>-2.103625171508225</v>
      </c>
      <c r="AA194" s="210">
        <f t="shared" si="27"/>
        <v>6.8963748284917745</v>
      </c>
    </row>
    <row r="195" spans="1:27">
      <c r="A195" s="50">
        <v>601</v>
      </c>
      <c r="B195" s="213">
        <v>13</v>
      </c>
      <c r="C195" s="213">
        <v>13</v>
      </c>
      <c r="D195" s="23" t="s">
        <v>491</v>
      </c>
      <c r="E195" s="41">
        <v>3786</v>
      </c>
      <c r="F195" s="41">
        <v>428.14193926794735</v>
      </c>
      <c r="G195" s="41">
        <v>204.67491898127193</v>
      </c>
      <c r="H195" s="41">
        <v>101.85604291310818</v>
      </c>
      <c r="I195" s="41">
        <v>-90.469955240458646</v>
      </c>
      <c r="J195" s="41">
        <v>34.69705405746808</v>
      </c>
      <c r="K195" s="41">
        <v>406.7285656719389</v>
      </c>
      <c r="L195" s="41">
        <v>226.58596079655103</v>
      </c>
      <c r="M195" s="40">
        <v>67.340200739566825</v>
      </c>
      <c r="N195" s="48">
        <v>1379.5547272076349</v>
      </c>
      <c r="P195" s="15">
        <v>1373.1927770967052</v>
      </c>
      <c r="Q195" s="15">
        <v>449.12067828843107</v>
      </c>
      <c r="R195" s="15">
        <v>341.98519328838864</v>
      </c>
      <c r="S195" s="27">
        <f t="shared" si="21"/>
        <v>2164.2986486735249</v>
      </c>
      <c r="T195" s="27"/>
      <c r="U195" s="174">
        <v>8.4</v>
      </c>
      <c r="V195" s="32">
        <f t="shared" si="22"/>
        <v>163.47533060675062</v>
      </c>
      <c r="W195" s="210">
        <f t="shared" si="23"/>
        <v>8.4389168817540661</v>
      </c>
      <c r="X195" s="210">
        <f t="shared" si="24"/>
        <v>16.838916881754066</v>
      </c>
      <c r="Y195" s="41">
        <f t="shared" si="25"/>
        <v>250.7580607113895</v>
      </c>
      <c r="Z195" s="210">
        <f t="shared" si="26"/>
        <v>1.5339198873657736</v>
      </c>
      <c r="AA195" s="210">
        <f t="shared" si="27"/>
        <v>9.9339198873657732</v>
      </c>
    </row>
    <row r="196" spans="1:27">
      <c r="A196" s="50">
        <v>604</v>
      </c>
      <c r="B196" s="213">
        <v>6</v>
      </c>
      <c r="C196" s="213">
        <v>6</v>
      </c>
      <c r="D196" s="23" t="s">
        <v>492</v>
      </c>
      <c r="E196" s="41">
        <v>20405</v>
      </c>
      <c r="F196" s="41">
        <v>576.74580160358585</v>
      </c>
      <c r="G196" s="41">
        <v>193.93854256676838</v>
      </c>
      <c r="H196" s="41">
        <v>89.49873388624394</v>
      </c>
      <c r="I196" s="41">
        <v>-90.469955240458646</v>
      </c>
      <c r="J196" s="41">
        <v>34.69705405746808</v>
      </c>
      <c r="K196" s="41">
        <v>-19.783903063058819</v>
      </c>
      <c r="L196" s="41">
        <v>103.87946800255338</v>
      </c>
      <c r="M196" s="40">
        <v>-132.9946091644205</v>
      </c>
      <c r="N196" s="48">
        <v>755.51113266892287</v>
      </c>
      <c r="P196" s="15">
        <v>2171.888395525019</v>
      </c>
      <c r="Q196" s="15">
        <v>270.91911492281304</v>
      </c>
      <c r="R196" s="15">
        <v>358.38053202711103</v>
      </c>
      <c r="S196" s="27">
        <f t="shared" si="21"/>
        <v>2801.1880424749434</v>
      </c>
      <c r="T196" s="27"/>
      <c r="U196" s="174">
        <v>7.9</v>
      </c>
      <c r="V196" s="32">
        <f t="shared" si="22"/>
        <v>274.92258171202769</v>
      </c>
      <c r="W196" s="210">
        <f t="shared" si="23"/>
        <v>2.74808685399403</v>
      </c>
      <c r="X196" s="210">
        <f t="shared" si="24"/>
        <v>10.64808685399403</v>
      </c>
      <c r="Y196" s="41">
        <f t="shared" si="25"/>
        <v>227.66437527002174</v>
      </c>
      <c r="Z196" s="210">
        <f t="shared" si="26"/>
        <v>0.82810358411551888</v>
      </c>
      <c r="AA196" s="210">
        <f t="shared" si="27"/>
        <v>8.7281035841155195</v>
      </c>
    </row>
    <row r="197" spans="1:27">
      <c r="A197" s="50">
        <v>607</v>
      </c>
      <c r="B197" s="213">
        <v>12</v>
      </c>
      <c r="C197" s="213">
        <v>12</v>
      </c>
      <c r="D197" s="23" t="s">
        <v>493</v>
      </c>
      <c r="E197" s="41">
        <v>4084</v>
      </c>
      <c r="F197" s="41">
        <v>184.82966052982667</v>
      </c>
      <c r="G197" s="41">
        <v>-135.63842968655806</v>
      </c>
      <c r="H197" s="41">
        <v>-31.511394759239852</v>
      </c>
      <c r="I197" s="41">
        <v>-90.469955240458646</v>
      </c>
      <c r="J197" s="41">
        <v>34.69705405746808</v>
      </c>
      <c r="K197" s="41">
        <v>620.5377980850285</v>
      </c>
      <c r="L197" s="41">
        <v>228.42394124632006</v>
      </c>
      <c r="M197" s="40">
        <v>-161.03109696376103</v>
      </c>
      <c r="N197" s="48">
        <v>649.83757728886678</v>
      </c>
      <c r="P197" s="15">
        <v>1304.9347478782697</v>
      </c>
      <c r="Q197" s="15">
        <v>243.05704848188051</v>
      </c>
      <c r="R197" s="15">
        <v>255.56708162554355</v>
      </c>
      <c r="S197" s="27">
        <f t="shared" si="21"/>
        <v>1803.5588779856937</v>
      </c>
      <c r="T197" s="27"/>
      <c r="U197" s="174">
        <v>8.5</v>
      </c>
      <c r="V197" s="32">
        <f t="shared" si="22"/>
        <v>153.52173504450232</v>
      </c>
      <c r="W197" s="210">
        <f t="shared" si="23"/>
        <v>4.2328701997830747</v>
      </c>
      <c r="X197" s="210">
        <f t="shared" si="24"/>
        <v>12.732870199783076</v>
      </c>
      <c r="Y197" s="41">
        <f t="shared" si="25"/>
        <v>-222.92272562878847</v>
      </c>
      <c r="Z197" s="210">
        <f t="shared" si="26"/>
        <v>-1.4520597071428905</v>
      </c>
      <c r="AA197" s="210">
        <f t="shared" si="27"/>
        <v>7.0479402928571098</v>
      </c>
    </row>
    <row r="198" spans="1:27">
      <c r="A198" s="50">
        <v>608</v>
      </c>
      <c r="B198" s="213">
        <v>4</v>
      </c>
      <c r="C198" s="213">
        <v>4</v>
      </c>
      <c r="D198" s="23" t="s">
        <v>494</v>
      </c>
      <c r="E198" s="41">
        <v>1980</v>
      </c>
      <c r="F198" s="41">
        <v>180.91307285329722</v>
      </c>
      <c r="G198" s="41">
        <v>-99.194892979250682</v>
      </c>
      <c r="H198" s="41">
        <v>-69.666517960128161</v>
      </c>
      <c r="I198" s="41">
        <v>-90.469955240458646</v>
      </c>
      <c r="J198" s="41">
        <v>34.69705405746808</v>
      </c>
      <c r="K198" s="41">
        <v>456.24532858139247</v>
      </c>
      <c r="L198" s="41">
        <v>208.72952411670019</v>
      </c>
      <c r="M198" s="40">
        <v>221.1858585858586</v>
      </c>
      <c r="N198" s="48">
        <v>842.43947203512016</v>
      </c>
      <c r="P198" s="15">
        <v>1649.7119681727206</v>
      </c>
      <c r="Q198" s="15">
        <v>200.66318383838384</v>
      </c>
      <c r="R198" s="15">
        <v>307.42307087515155</v>
      </c>
      <c r="S198" s="27">
        <f t="shared" si="21"/>
        <v>2157.7982228862561</v>
      </c>
      <c r="T198" s="27"/>
      <c r="U198" s="174">
        <v>9.9</v>
      </c>
      <c r="V198" s="32">
        <f t="shared" si="22"/>
        <v>166.63757254269905</v>
      </c>
      <c r="W198" s="210">
        <f t="shared" si="23"/>
        <v>5.0555193476504483</v>
      </c>
      <c r="X198" s="210">
        <f t="shared" si="24"/>
        <v>14.955519347650448</v>
      </c>
      <c r="Y198" s="41">
        <f t="shared" si="25"/>
        <v>-224.63431212236944</v>
      </c>
      <c r="Z198" s="210">
        <f t="shared" si="26"/>
        <v>-1.3480411931997471</v>
      </c>
      <c r="AA198" s="210">
        <f t="shared" si="27"/>
        <v>8.5519588068002541</v>
      </c>
    </row>
    <row r="199" spans="1:27">
      <c r="A199" s="50">
        <v>609</v>
      </c>
      <c r="B199" s="213">
        <v>4</v>
      </c>
      <c r="C199" s="213">
        <v>4</v>
      </c>
      <c r="D199" s="23" t="s">
        <v>495</v>
      </c>
      <c r="E199" s="41">
        <v>83205</v>
      </c>
      <c r="F199" s="41">
        <v>86.270753227071836</v>
      </c>
      <c r="G199" s="41">
        <v>-189.93306918677106</v>
      </c>
      <c r="H199" s="41">
        <v>-50.819839270517569</v>
      </c>
      <c r="I199" s="41">
        <v>-90.469955240458646</v>
      </c>
      <c r="J199" s="41">
        <v>34.69705405746808</v>
      </c>
      <c r="K199" s="41">
        <v>272.6588690999742</v>
      </c>
      <c r="L199" s="41">
        <v>162.75899099494083</v>
      </c>
      <c r="M199" s="40">
        <v>-61.877747731506517</v>
      </c>
      <c r="N199" s="48">
        <v>163.28505597044216</v>
      </c>
      <c r="P199" s="15">
        <v>1764.5446900504937</v>
      </c>
      <c r="Q199" s="15">
        <v>196.80439697133585</v>
      </c>
      <c r="R199" s="15">
        <v>348.77519943389848</v>
      </c>
      <c r="S199" s="27">
        <f t="shared" si="21"/>
        <v>2310.124286455728</v>
      </c>
      <c r="T199" s="27"/>
      <c r="U199" s="174">
        <v>8.4</v>
      </c>
      <c r="V199" s="32">
        <f t="shared" si="22"/>
        <v>210.0648440536302</v>
      </c>
      <c r="W199" s="210">
        <f t="shared" si="23"/>
        <v>0.77730786751140035</v>
      </c>
      <c r="X199" s="210">
        <f t="shared" si="24"/>
        <v>9.1773078675114004</v>
      </c>
      <c r="Y199" s="41">
        <f t="shared" si="25"/>
        <v>-296.52580964027925</v>
      </c>
      <c r="Z199" s="210">
        <f t="shared" si="26"/>
        <v>-1.4115917919353289</v>
      </c>
      <c r="AA199" s="210">
        <f t="shared" si="27"/>
        <v>6.988408208064671</v>
      </c>
    </row>
    <row r="200" spans="1:27">
      <c r="A200" s="50">
        <v>611</v>
      </c>
      <c r="B200" s="213">
        <v>1</v>
      </c>
      <c r="C200" s="214">
        <v>33</v>
      </c>
      <c r="D200" s="23" t="s">
        <v>496</v>
      </c>
      <c r="E200" s="41">
        <v>5011</v>
      </c>
      <c r="F200" s="41">
        <v>555.470760877717</v>
      </c>
      <c r="G200" s="41">
        <v>102.87323377072487</v>
      </c>
      <c r="H200" s="41">
        <v>30.028812767583684</v>
      </c>
      <c r="I200" s="41">
        <v>-90.469955240458646</v>
      </c>
      <c r="J200" s="41">
        <v>34.69705405746808</v>
      </c>
      <c r="K200" s="41">
        <v>225.02082495541086</v>
      </c>
      <c r="L200" s="41">
        <v>143.61234083168904</v>
      </c>
      <c r="M200" s="40">
        <v>-269.45719417281981</v>
      </c>
      <c r="N200" s="48">
        <v>731.77587786755601</v>
      </c>
      <c r="P200" s="15">
        <v>1886.4831433724858</v>
      </c>
      <c r="Q200" s="15">
        <v>84.844204749550983</v>
      </c>
      <c r="R200" s="15">
        <v>285.04991275992813</v>
      </c>
      <c r="S200" s="27">
        <f t="shared" si="21"/>
        <v>2256.377260881965</v>
      </c>
      <c r="T200" s="27"/>
      <c r="U200" s="174">
        <v>7.9</v>
      </c>
      <c r="V200" s="32">
        <f t="shared" si="22"/>
        <v>238.7953346041121</v>
      </c>
      <c r="W200" s="210">
        <f t="shared" si="23"/>
        <v>3.0644479678831829</v>
      </c>
      <c r="X200" s="210">
        <f t="shared" si="24"/>
        <v>10.964447967883183</v>
      </c>
      <c r="Y200" s="41">
        <f t="shared" si="25"/>
        <v>77.129145355317988</v>
      </c>
      <c r="Z200" s="210">
        <f t="shared" si="26"/>
        <v>0.32299268108896217</v>
      </c>
      <c r="AA200" s="210">
        <f t="shared" si="27"/>
        <v>8.2229926810889626</v>
      </c>
    </row>
    <row r="201" spans="1:27">
      <c r="A201" s="50">
        <v>614</v>
      </c>
      <c r="B201" s="213">
        <v>19</v>
      </c>
      <c r="C201" s="213">
        <v>19</v>
      </c>
      <c r="D201" s="23" t="s">
        <v>497</v>
      </c>
      <c r="E201" s="41">
        <v>2999</v>
      </c>
      <c r="F201" s="41">
        <v>703.9114681588602</v>
      </c>
      <c r="G201" s="41">
        <v>-227.69392219536167</v>
      </c>
      <c r="H201" s="41">
        <v>-137.12197181529976</v>
      </c>
      <c r="I201" s="41">
        <v>-90.469955240458646</v>
      </c>
      <c r="J201" s="41">
        <v>34.69705405746808</v>
      </c>
      <c r="K201" s="41">
        <v>505.71520482543002</v>
      </c>
      <c r="L201" s="41">
        <v>256.41911766940007</v>
      </c>
      <c r="M201" s="40">
        <v>26.314438146048683</v>
      </c>
      <c r="N201" s="48">
        <v>1071.771433626328</v>
      </c>
      <c r="P201" s="15">
        <v>1448.9085801440397</v>
      </c>
      <c r="Q201" s="15">
        <v>201.56283694564854</v>
      </c>
      <c r="R201" s="15">
        <v>696.91890273824595</v>
      </c>
      <c r="S201" s="27">
        <f t="shared" si="21"/>
        <v>2347.390319827934</v>
      </c>
      <c r="T201" s="27"/>
      <c r="U201" s="174">
        <v>9.1</v>
      </c>
      <c r="V201" s="32">
        <f t="shared" si="22"/>
        <v>159.22072309275163</v>
      </c>
      <c r="W201" s="210">
        <f t="shared" si="23"/>
        <v>6.7313564014024969</v>
      </c>
      <c r="X201" s="210">
        <f t="shared" si="24"/>
        <v>15.831356401402497</v>
      </c>
      <c r="Y201" s="41">
        <f t="shared" si="25"/>
        <v>-420.588795193652</v>
      </c>
      <c r="Z201" s="210">
        <f t="shared" si="26"/>
        <v>-2.6415455665820859</v>
      </c>
      <c r="AA201" s="210">
        <f t="shared" si="27"/>
        <v>6.4584544334179137</v>
      </c>
    </row>
    <row r="202" spans="1:27">
      <c r="A202" s="50">
        <v>615</v>
      </c>
      <c r="B202" s="213">
        <v>17</v>
      </c>
      <c r="C202" s="213">
        <v>17</v>
      </c>
      <c r="D202" s="23" t="s">
        <v>498</v>
      </c>
      <c r="E202" s="41">
        <v>7603</v>
      </c>
      <c r="F202" s="41">
        <v>1057.8930282940005</v>
      </c>
      <c r="G202" s="41">
        <v>268.97320329068822</v>
      </c>
      <c r="H202" s="41">
        <v>45.858551035574528</v>
      </c>
      <c r="I202" s="41">
        <v>-90.469955240458646</v>
      </c>
      <c r="J202" s="41">
        <v>34.69705405746808</v>
      </c>
      <c r="K202" s="41">
        <v>482.06749169647372</v>
      </c>
      <c r="L202" s="41">
        <v>204.79639965011313</v>
      </c>
      <c r="M202" s="40">
        <v>16.144153623569643</v>
      </c>
      <c r="N202" s="48">
        <v>2019.9599264276696</v>
      </c>
      <c r="P202" s="15">
        <v>1347.9464220647287</v>
      </c>
      <c r="Q202" s="15">
        <v>288.52401604629756</v>
      </c>
      <c r="R202" s="15">
        <v>390.87254066903057</v>
      </c>
      <c r="S202" s="27">
        <f t="shared" si="21"/>
        <v>2027.3429787800569</v>
      </c>
      <c r="T202" s="27"/>
      <c r="U202" s="174">
        <v>9</v>
      </c>
      <c r="V202" s="32">
        <f t="shared" si="22"/>
        <v>149.77182467385876</v>
      </c>
      <c r="W202" s="210">
        <f t="shared" si="23"/>
        <v>13.486915384961817</v>
      </c>
      <c r="X202" s="210">
        <f t="shared" si="24"/>
        <v>22.486915384961819</v>
      </c>
      <c r="Y202" s="41">
        <f t="shared" si="25"/>
        <v>259.05885314327213</v>
      </c>
      <c r="Z202" s="210">
        <f t="shared" si="26"/>
        <v>1.7296901717488948</v>
      </c>
      <c r="AA202" s="210">
        <f t="shared" si="27"/>
        <v>10.729690171748896</v>
      </c>
    </row>
    <row r="203" spans="1:27">
      <c r="A203" s="50">
        <v>616</v>
      </c>
      <c r="B203" s="213">
        <v>1</v>
      </c>
      <c r="C203" s="214">
        <v>32</v>
      </c>
      <c r="D203" s="23" t="s">
        <v>499</v>
      </c>
      <c r="E203" s="41">
        <v>1807</v>
      </c>
      <c r="F203" s="41">
        <v>204.39467494806934</v>
      </c>
      <c r="G203" s="41">
        <v>-117.30251837160228</v>
      </c>
      <c r="H203" s="41">
        <v>-83.065032668533988</v>
      </c>
      <c r="I203" s="41">
        <v>-90.469955240458646</v>
      </c>
      <c r="J203" s="41">
        <v>34.69705405746808</v>
      </c>
      <c r="K203" s="41">
        <v>431.49578024087316</v>
      </c>
      <c r="L203" s="41">
        <v>210.37560248604558</v>
      </c>
      <c r="M203" s="40">
        <v>-275.04814609850581</v>
      </c>
      <c r="N203" s="48">
        <v>315.07745937359653</v>
      </c>
      <c r="P203" s="15">
        <v>1770.3892302065315</v>
      </c>
      <c r="Q203" s="15">
        <v>111.85578970669619</v>
      </c>
      <c r="R203" s="15">
        <v>305.53916074864412</v>
      </c>
      <c r="S203" s="27">
        <f t="shared" ref="S203:S266" si="28">SUM(P203:R203)</f>
        <v>2187.7841806618717</v>
      </c>
      <c r="T203" s="27"/>
      <c r="U203" s="174">
        <v>8.9</v>
      </c>
      <c r="V203" s="32">
        <f t="shared" ref="V203:V266" si="29">P203/U203</f>
        <v>198.92013822545297</v>
      </c>
      <c r="W203" s="210">
        <f t="shared" ref="W203:W266" si="30">N203/V203</f>
        <v>1.5839394753310128</v>
      </c>
      <c r="X203" s="210">
        <f t="shared" ref="X203:X266" si="31">U203+W203</f>
        <v>10.483939475331013</v>
      </c>
      <c r="Y203" s="41">
        <f t="shared" ref="Y203:Y266" si="32">SUM(G203:J203)</f>
        <v>-256.14045222312689</v>
      </c>
      <c r="Z203" s="210">
        <f t="shared" ref="Z203:Z266" si="33">Y203/V203</f>
        <v>-1.2876547065979882</v>
      </c>
      <c r="AA203" s="210">
        <f t="shared" ref="AA203:AA266" si="34">U203+Z203</f>
        <v>7.6123452934020124</v>
      </c>
    </row>
    <row r="204" spans="1:27">
      <c r="A204" s="50">
        <v>619</v>
      </c>
      <c r="B204" s="213">
        <v>6</v>
      </c>
      <c r="C204" s="213">
        <v>6</v>
      </c>
      <c r="D204" s="23" t="s">
        <v>500</v>
      </c>
      <c r="E204" s="41">
        <v>2675</v>
      </c>
      <c r="F204" s="41">
        <v>30.148463233088528</v>
      </c>
      <c r="G204" s="41">
        <v>289.13377056885764</v>
      </c>
      <c r="H204" s="41">
        <v>144.14530541401098</v>
      </c>
      <c r="I204" s="41">
        <v>-90.469955240458646</v>
      </c>
      <c r="J204" s="41">
        <v>34.69705405746808</v>
      </c>
      <c r="K204" s="41">
        <v>583.36869814268721</v>
      </c>
      <c r="L204" s="41">
        <v>257.49963299059721</v>
      </c>
      <c r="M204" s="40">
        <v>24.266542056074766</v>
      </c>
      <c r="N204" s="48">
        <v>1272.789511242567</v>
      </c>
      <c r="P204" s="15">
        <v>1477.2369522435329</v>
      </c>
      <c r="Q204" s="15">
        <v>165.02050168224298</v>
      </c>
      <c r="R204" s="15">
        <v>270.03969339364488</v>
      </c>
      <c r="S204" s="27">
        <f t="shared" si="28"/>
        <v>1912.2971473194207</v>
      </c>
      <c r="T204" s="27"/>
      <c r="U204" s="174">
        <v>9</v>
      </c>
      <c r="V204" s="32">
        <f t="shared" si="29"/>
        <v>164.13743913817032</v>
      </c>
      <c r="W204" s="210">
        <f t="shared" si="30"/>
        <v>7.7544131182108744</v>
      </c>
      <c r="X204" s="210">
        <f t="shared" si="31"/>
        <v>16.754413118210874</v>
      </c>
      <c r="Y204" s="41">
        <f t="shared" si="32"/>
        <v>377.50617479987807</v>
      </c>
      <c r="Z204" s="210">
        <f t="shared" si="33"/>
        <v>2.2999394701296314</v>
      </c>
      <c r="AA204" s="210">
        <f t="shared" si="34"/>
        <v>11.299939470129631</v>
      </c>
    </row>
    <row r="205" spans="1:27">
      <c r="A205" s="50">
        <v>620</v>
      </c>
      <c r="B205" s="213">
        <v>18</v>
      </c>
      <c r="C205" s="213">
        <v>18</v>
      </c>
      <c r="D205" s="23" t="s">
        <v>501</v>
      </c>
      <c r="E205" s="41">
        <v>2380</v>
      </c>
      <c r="F205" s="41">
        <v>756.70722296573751</v>
      </c>
      <c r="G205" s="41">
        <v>117.56057041010246</v>
      </c>
      <c r="H205" s="41">
        <v>140.67205700169714</v>
      </c>
      <c r="I205" s="41">
        <v>-90.469955240458646</v>
      </c>
      <c r="J205" s="41">
        <v>34.69705405746808</v>
      </c>
      <c r="K205" s="41">
        <v>334.33673035764764</v>
      </c>
      <c r="L205" s="41">
        <v>248.32126719833951</v>
      </c>
      <c r="M205" s="40">
        <v>32.41512605042017</v>
      </c>
      <c r="N205" s="48">
        <v>1574.2400728211949</v>
      </c>
      <c r="P205" s="15">
        <v>1412.701161751758</v>
      </c>
      <c r="Q205" s="15">
        <v>370.06916386554622</v>
      </c>
      <c r="R205" s="15">
        <v>395.71353394947903</v>
      </c>
      <c r="S205" s="27">
        <f t="shared" si="28"/>
        <v>2178.4838595667834</v>
      </c>
      <c r="T205" s="27"/>
      <c r="U205" s="174">
        <v>8.9</v>
      </c>
      <c r="V205" s="32">
        <f t="shared" si="29"/>
        <v>158.73046761255708</v>
      </c>
      <c r="W205" s="210">
        <f t="shared" si="30"/>
        <v>9.917693159348179</v>
      </c>
      <c r="X205" s="210">
        <f t="shared" si="31"/>
        <v>18.817693159348181</v>
      </c>
      <c r="Y205" s="41">
        <f t="shared" si="32"/>
        <v>202.45972622880905</v>
      </c>
      <c r="Z205" s="210">
        <f t="shared" si="33"/>
        <v>1.2754937931827308</v>
      </c>
      <c r="AA205" s="210">
        <f t="shared" si="34"/>
        <v>10.175493793182731</v>
      </c>
    </row>
    <row r="206" spans="1:27">
      <c r="A206" s="50">
        <v>623</v>
      </c>
      <c r="B206" s="213">
        <v>10</v>
      </c>
      <c r="C206" s="213">
        <v>10</v>
      </c>
      <c r="D206" s="23" t="s">
        <v>502</v>
      </c>
      <c r="E206" s="41">
        <v>2107</v>
      </c>
      <c r="F206" s="41">
        <v>437.03692178314452</v>
      </c>
      <c r="G206" s="41">
        <v>240.76113302631444</v>
      </c>
      <c r="H206" s="41">
        <v>48.639730621557142</v>
      </c>
      <c r="I206" s="41">
        <v>-90.469955240458646</v>
      </c>
      <c r="J206" s="41">
        <v>34.69705405746808</v>
      </c>
      <c r="K206" s="41">
        <v>-33.928020447711745</v>
      </c>
      <c r="L206" s="41">
        <v>225.21930188385213</v>
      </c>
      <c r="M206" s="40">
        <v>-244.98386331276697</v>
      </c>
      <c r="N206" s="48">
        <v>616.97230239164003</v>
      </c>
      <c r="P206" s="15">
        <v>1282.1481088375333</v>
      </c>
      <c r="Q206" s="15">
        <v>477.24314570479356</v>
      </c>
      <c r="R206" s="15">
        <v>1031.9561621641767</v>
      </c>
      <c r="S206" s="27">
        <f t="shared" si="28"/>
        <v>2791.3474167065033</v>
      </c>
      <c r="T206" s="27"/>
      <c r="U206" s="174">
        <v>6.6000000000000005</v>
      </c>
      <c r="V206" s="32">
        <f t="shared" si="29"/>
        <v>194.26486497538383</v>
      </c>
      <c r="W206" s="210">
        <f t="shared" si="30"/>
        <v>3.1759335506696971</v>
      </c>
      <c r="X206" s="210">
        <f t="shared" si="31"/>
        <v>9.7759335506696985</v>
      </c>
      <c r="Y206" s="41">
        <f t="shared" si="32"/>
        <v>233.62796246488099</v>
      </c>
      <c r="Z206" s="210">
        <f t="shared" si="33"/>
        <v>1.202625922574754</v>
      </c>
      <c r="AA206" s="210">
        <f t="shared" si="34"/>
        <v>7.8026259225747543</v>
      </c>
    </row>
    <row r="207" spans="1:27">
      <c r="A207" s="50">
        <v>624</v>
      </c>
      <c r="B207" s="213">
        <v>8</v>
      </c>
      <c r="C207" s="213">
        <v>8</v>
      </c>
      <c r="D207" s="23" t="s">
        <v>218</v>
      </c>
      <c r="E207" s="41">
        <v>5117</v>
      </c>
      <c r="F207" s="41">
        <v>347.52527092168577</v>
      </c>
      <c r="G207" s="41">
        <v>141.7284608347538</v>
      </c>
      <c r="H207" s="41">
        <v>157.77221556416549</v>
      </c>
      <c r="I207" s="41">
        <v>-90.469955240458646</v>
      </c>
      <c r="J207" s="41">
        <v>34.69705405746808</v>
      </c>
      <c r="K207" s="41">
        <v>211.06737421112763</v>
      </c>
      <c r="L207" s="41">
        <v>139.66076336851967</v>
      </c>
      <c r="M207" s="40">
        <v>-170.58960328317374</v>
      </c>
      <c r="N207" s="48">
        <v>771.39158045432919</v>
      </c>
      <c r="P207" s="15">
        <v>1798.1460498639838</v>
      </c>
      <c r="Q207" s="15">
        <v>183.21228180574556</v>
      </c>
      <c r="R207" s="15">
        <v>444.67434760486219</v>
      </c>
      <c r="S207" s="27">
        <f t="shared" si="28"/>
        <v>2426.0326792745914</v>
      </c>
      <c r="T207" s="27"/>
      <c r="U207" s="174">
        <v>8.1</v>
      </c>
      <c r="V207" s="32">
        <f t="shared" si="29"/>
        <v>221.99333948938073</v>
      </c>
      <c r="W207" s="210">
        <f t="shared" si="30"/>
        <v>3.4748411021188743</v>
      </c>
      <c r="X207" s="210">
        <f t="shared" si="31"/>
        <v>11.574841102118874</v>
      </c>
      <c r="Y207" s="41">
        <f t="shared" si="32"/>
        <v>243.72777521592869</v>
      </c>
      <c r="Z207" s="210">
        <f t="shared" si="33"/>
        <v>1.0979058010323217</v>
      </c>
      <c r="AA207" s="210">
        <f t="shared" si="34"/>
        <v>9.1979058010323218</v>
      </c>
    </row>
    <row r="208" spans="1:27">
      <c r="A208" s="50">
        <v>625</v>
      </c>
      <c r="B208" s="213">
        <v>17</v>
      </c>
      <c r="C208" s="213">
        <v>17</v>
      </c>
      <c r="D208" s="23" t="s">
        <v>503</v>
      </c>
      <c r="E208" s="41">
        <v>2991</v>
      </c>
      <c r="F208" s="41">
        <v>587.06979269484748</v>
      </c>
      <c r="G208" s="41">
        <v>289.48885607334222</v>
      </c>
      <c r="H208" s="41">
        <v>176.07032208415274</v>
      </c>
      <c r="I208" s="41">
        <v>-90.469955240458646</v>
      </c>
      <c r="J208" s="41">
        <v>34.69705405746808</v>
      </c>
      <c r="K208" s="41">
        <v>194.3863342445197</v>
      </c>
      <c r="L208" s="41">
        <v>186.31140360669337</v>
      </c>
      <c r="M208" s="40">
        <v>96.579404881310595</v>
      </c>
      <c r="N208" s="48">
        <v>1474.1332124221162</v>
      </c>
      <c r="P208" s="15">
        <v>1468.1801550588195</v>
      </c>
      <c r="Q208" s="15">
        <v>163.01598194583752</v>
      </c>
      <c r="R208" s="15">
        <v>2036.0646137545971</v>
      </c>
      <c r="S208" s="27">
        <f t="shared" si="28"/>
        <v>3667.2607507592538</v>
      </c>
      <c r="T208" s="27"/>
      <c r="U208" s="174">
        <v>7.9</v>
      </c>
      <c r="V208" s="32">
        <f t="shared" si="29"/>
        <v>185.84558924795184</v>
      </c>
      <c r="W208" s="210">
        <f t="shared" si="30"/>
        <v>7.9320322768346916</v>
      </c>
      <c r="X208" s="210">
        <f t="shared" si="31"/>
        <v>15.832032276834692</v>
      </c>
      <c r="Y208" s="41">
        <f t="shared" si="32"/>
        <v>409.7862769745044</v>
      </c>
      <c r="Z208" s="210">
        <f t="shared" si="33"/>
        <v>2.2049825267995731</v>
      </c>
      <c r="AA208" s="210">
        <f t="shared" si="34"/>
        <v>10.104982526799574</v>
      </c>
    </row>
    <row r="209" spans="1:27">
      <c r="A209" s="50">
        <v>626</v>
      </c>
      <c r="B209" s="213">
        <v>17</v>
      </c>
      <c r="C209" s="213">
        <v>17</v>
      </c>
      <c r="D209" s="23" t="s">
        <v>220</v>
      </c>
      <c r="E209" s="41">
        <v>4835</v>
      </c>
      <c r="F209" s="41">
        <v>400.18129751500288</v>
      </c>
      <c r="G209" s="41">
        <v>-167.75933498656656</v>
      </c>
      <c r="H209" s="41">
        <v>-131.29457834928104</v>
      </c>
      <c r="I209" s="41">
        <v>-90.469955240458646</v>
      </c>
      <c r="J209" s="41">
        <v>34.69705405746808</v>
      </c>
      <c r="K209" s="41">
        <v>331.55092184729654</v>
      </c>
      <c r="L209" s="41">
        <v>198.12666026639582</v>
      </c>
      <c r="M209" s="40">
        <v>-41.042605997931744</v>
      </c>
      <c r="N209" s="48">
        <v>533.9894591321663</v>
      </c>
      <c r="P209" s="15">
        <v>1538.29699401471</v>
      </c>
      <c r="Q209" s="15">
        <v>250.74910196483964</v>
      </c>
      <c r="R209" s="15">
        <v>334.04245922994829</v>
      </c>
      <c r="S209" s="27">
        <f t="shared" si="28"/>
        <v>2123.0885552094978</v>
      </c>
      <c r="T209" s="27"/>
      <c r="U209" s="174">
        <v>9.1</v>
      </c>
      <c r="V209" s="32">
        <f t="shared" si="29"/>
        <v>169.04362571590221</v>
      </c>
      <c r="W209" s="210">
        <f t="shared" si="30"/>
        <v>3.1588855058610652</v>
      </c>
      <c r="X209" s="210">
        <f t="shared" si="31"/>
        <v>12.258885505861064</v>
      </c>
      <c r="Y209" s="41">
        <f t="shared" si="32"/>
        <v>-354.82681451883821</v>
      </c>
      <c r="Z209" s="210">
        <f t="shared" si="33"/>
        <v>-2.0990251067802261</v>
      </c>
      <c r="AA209" s="210">
        <f t="shared" si="34"/>
        <v>7.0009748932197731</v>
      </c>
    </row>
    <row r="210" spans="1:27">
      <c r="A210" s="50">
        <v>630</v>
      </c>
      <c r="B210" s="213">
        <v>17</v>
      </c>
      <c r="C210" s="213">
        <v>17</v>
      </c>
      <c r="D210" s="23" t="s">
        <v>504</v>
      </c>
      <c r="E210" s="41">
        <v>1635</v>
      </c>
      <c r="F210" s="41">
        <v>1549.0752913438425</v>
      </c>
      <c r="G210" s="41">
        <v>-130.33808320396261</v>
      </c>
      <c r="H210" s="41">
        <v>-218.03347532218578</v>
      </c>
      <c r="I210" s="41">
        <v>-90.469955240458646</v>
      </c>
      <c r="J210" s="41">
        <v>34.69705405746808</v>
      </c>
      <c r="K210" s="41">
        <v>341.62075639946192</v>
      </c>
      <c r="L210" s="41">
        <v>180.45257154142186</v>
      </c>
      <c r="M210" s="40">
        <v>-118.75290519877676</v>
      </c>
      <c r="N210" s="48">
        <v>1548.2512543970513</v>
      </c>
      <c r="P210" s="15">
        <v>1303.9941003249264</v>
      </c>
      <c r="Q210" s="15">
        <v>355.45023241590224</v>
      </c>
      <c r="R210" s="15">
        <v>861.49488728366987</v>
      </c>
      <c r="S210" s="27">
        <f t="shared" si="28"/>
        <v>2520.9392200244984</v>
      </c>
      <c r="T210" s="27"/>
      <c r="U210" s="174">
        <v>8</v>
      </c>
      <c r="V210" s="32">
        <f t="shared" si="29"/>
        <v>162.9992625406158</v>
      </c>
      <c r="W210" s="210">
        <f t="shared" si="30"/>
        <v>9.4985169274079464</v>
      </c>
      <c r="X210" s="210">
        <f t="shared" si="31"/>
        <v>17.498516927407948</v>
      </c>
      <c r="Y210" s="41">
        <f t="shared" si="32"/>
        <v>-404.14445970913903</v>
      </c>
      <c r="Z210" s="210">
        <f t="shared" si="33"/>
        <v>-2.479425080886088</v>
      </c>
      <c r="AA210" s="210">
        <f t="shared" si="34"/>
        <v>5.520574919113912</v>
      </c>
    </row>
    <row r="211" spans="1:27">
      <c r="A211" s="50">
        <v>631</v>
      </c>
      <c r="B211" s="213">
        <v>2</v>
      </c>
      <c r="C211" s="213">
        <v>2</v>
      </c>
      <c r="D211" s="23" t="s">
        <v>505</v>
      </c>
      <c r="E211" s="41">
        <v>1963</v>
      </c>
      <c r="F211" s="41">
        <v>141.21043033275788</v>
      </c>
      <c r="G211" s="41">
        <v>72.310602237117735</v>
      </c>
      <c r="H211" s="41">
        <v>119.79614399332662</v>
      </c>
      <c r="I211" s="41">
        <v>-90.469955240458631</v>
      </c>
      <c r="J211" s="41">
        <v>34.69705405746808</v>
      </c>
      <c r="K211" s="41">
        <v>302.1363190328322</v>
      </c>
      <c r="L211" s="41">
        <v>169.76572738189327</v>
      </c>
      <c r="M211" s="40">
        <v>-269.84055017829854</v>
      </c>
      <c r="N211" s="48">
        <v>479.60577163687975</v>
      </c>
      <c r="P211" s="15">
        <v>1853.8465040856538</v>
      </c>
      <c r="Q211" s="15">
        <v>104.9207294956699</v>
      </c>
      <c r="R211" s="15">
        <v>426.74503466775343</v>
      </c>
      <c r="S211" s="27">
        <f t="shared" si="28"/>
        <v>2385.5122682490774</v>
      </c>
      <c r="T211" s="27"/>
      <c r="U211" s="174">
        <v>9.1</v>
      </c>
      <c r="V211" s="32">
        <f t="shared" si="29"/>
        <v>203.71939605336857</v>
      </c>
      <c r="W211" s="210">
        <f t="shared" si="30"/>
        <v>2.3542469736717506</v>
      </c>
      <c r="X211" s="210">
        <f t="shared" si="31"/>
        <v>11.454246973671751</v>
      </c>
      <c r="Y211" s="41">
        <f t="shared" si="32"/>
        <v>136.33384504745379</v>
      </c>
      <c r="Z211" s="210">
        <f t="shared" si="33"/>
        <v>0.66922368556275458</v>
      </c>
      <c r="AA211" s="210">
        <f t="shared" si="34"/>
        <v>9.7692236855627534</v>
      </c>
    </row>
    <row r="212" spans="1:27">
      <c r="A212" s="50">
        <v>635</v>
      </c>
      <c r="B212" s="213">
        <v>6</v>
      </c>
      <c r="C212" s="213">
        <v>6</v>
      </c>
      <c r="D212" s="23" t="s">
        <v>506</v>
      </c>
      <c r="E212" s="41">
        <v>6347</v>
      </c>
      <c r="F212" s="41">
        <v>184.06209369487004</v>
      </c>
      <c r="G212" s="41">
        <v>-18.172298591965355</v>
      </c>
      <c r="H212" s="41">
        <v>-11.046825293708299</v>
      </c>
      <c r="I212" s="41">
        <v>-90.469955240458646</v>
      </c>
      <c r="J212" s="41">
        <v>34.69705405746808</v>
      </c>
      <c r="K212" s="41">
        <v>365.45173304874476</v>
      </c>
      <c r="L212" s="41">
        <v>195.1698383908157</v>
      </c>
      <c r="M212" s="40">
        <v>-90.949897589412316</v>
      </c>
      <c r="N212" s="48">
        <v>568.74174249659495</v>
      </c>
      <c r="P212" s="15">
        <v>1759.5078819157952</v>
      </c>
      <c r="Q212" s="15">
        <v>166.22487064755001</v>
      </c>
      <c r="R212" s="15">
        <v>444.2622001590421</v>
      </c>
      <c r="S212" s="27">
        <f t="shared" si="28"/>
        <v>2369.9949527223871</v>
      </c>
      <c r="T212" s="27"/>
      <c r="U212" s="174">
        <v>8.9</v>
      </c>
      <c r="V212" s="32">
        <f t="shared" si="29"/>
        <v>197.69751482199945</v>
      </c>
      <c r="W212" s="210">
        <f t="shared" si="30"/>
        <v>2.8768279814173279</v>
      </c>
      <c r="X212" s="210">
        <f t="shared" si="31"/>
        <v>11.776827981417329</v>
      </c>
      <c r="Y212" s="41">
        <f t="shared" si="32"/>
        <v>-84.992025068664219</v>
      </c>
      <c r="Z212" s="210">
        <f t="shared" si="33"/>
        <v>-0.42990942574664298</v>
      </c>
      <c r="AA212" s="210">
        <f t="shared" si="34"/>
        <v>8.4700905742533568</v>
      </c>
    </row>
    <row r="213" spans="1:27">
      <c r="A213" s="50">
        <v>636</v>
      </c>
      <c r="B213" s="213">
        <v>2</v>
      </c>
      <c r="C213" s="213">
        <v>2</v>
      </c>
      <c r="D213" s="23" t="s">
        <v>507</v>
      </c>
      <c r="E213" s="41">
        <v>8154</v>
      </c>
      <c r="F213" s="41">
        <v>503.98251336634621</v>
      </c>
      <c r="G213" s="41">
        <v>90.169853214750958</v>
      </c>
      <c r="H213" s="41">
        <v>24.114410359711915</v>
      </c>
      <c r="I213" s="41">
        <v>-90.469955240458646</v>
      </c>
      <c r="J213" s="41">
        <v>34.69705405746808</v>
      </c>
      <c r="K213" s="41">
        <v>458.86894199355379</v>
      </c>
      <c r="L213" s="41">
        <v>213.2061052241842</v>
      </c>
      <c r="M213" s="40">
        <v>-86.810890360559242</v>
      </c>
      <c r="N213" s="48">
        <v>1147.7580326352386</v>
      </c>
      <c r="P213" s="15">
        <v>1549.3950941253092</v>
      </c>
      <c r="Q213" s="15">
        <v>282.759449840569</v>
      </c>
      <c r="R213" s="15">
        <v>281.29470309977916</v>
      </c>
      <c r="S213" s="27">
        <f t="shared" si="28"/>
        <v>2113.4492470656573</v>
      </c>
      <c r="T213" s="27"/>
      <c r="U213" s="174">
        <v>8.6</v>
      </c>
      <c r="V213" s="32">
        <f t="shared" si="29"/>
        <v>180.162220247129</v>
      </c>
      <c r="W213" s="210">
        <f t="shared" si="30"/>
        <v>6.3706920966052474</v>
      </c>
      <c r="X213" s="210">
        <f t="shared" si="31"/>
        <v>14.970692096605248</v>
      </c>
      <c r="Y213" s="41">
        <f t="shared" si="32"/>
        <v>58.511362391472304</v>
      </c>
      <c r="Z213" s="210">
        <f t="shared" si="33"/>
        <v>0.32477043361927993</v>
      </c>
      <c r="AA213" s="210">
        <f t="shared" si="34"/>
        <v>8.9247704336192797</v>
      </c>
    </row>
    <row r="214" spans="1:27">
      <c r="A214" s="50">
        <v>638</v>
      </c>
      <c r="B214" s="213">
        <v>1</v>
      </c>
      <c r="C214" s="214">
        <v>32</v>
      </c>
      <c r="D214" s="23" t="s">
        <v>508</v>
      </c>
      <c r="E214" s="41">
        <v>51232</v>
      </c>
      <c r="F214" s="41">
        <v>522.99332210824025</v>
      </c>
      <c r="G214" s="41">
        <v>283.34460326278497</v>
      </c>
      <c r="H214" s="41">
        <v>105.39937891630036</v>
      </c>
      <c r="I214" s="41">
        <v>-90.469955240458646</v>
      </c>
      <c r="J214" s="41">
        <v>34.69705405746808</v>
      </c>
      <c r="K214" s="41">
        <v>-67.28122852147203</v>
      </c>
      <c r="L214" s="41">
        <v>142.97549468459584</v>
      </c>
      <c r="M214" s="40">
        <v>-29.616099312929418</v>
      </c>
      <c r="N214" s="48">
        <v>902.04256997477057</v>
      </c>
      <c r="P214" s="15">
        <v>1816.0512963108795</v>
      </c>
      <c r="Q214" s="15">
        <v>561.14902428169887</v>
      </c>
      <c r="R214" s="15">
        <v>376.9914233984228</v>
      </c>
      <c r="S214" s="27">
        <f t="shared" si="28"/>
        <v>2754.1917439910012</v>
      </c>
      <c r="T214" s="27"/>
      <c r="U214" s="174">
        <v>7.1</v>
      </c>
      <c r="V214" s="32">
        <f t="shared" si="29"/>
        <v>255.7818727198422</v>
      </c>
      <c r="W214" s="210">
        <f t="shared" si="30"/>
        <v>3.526608670047457</v>
      </c>
      <c r="X214" s="210">
        <f t="shared" si="31"/>
        <v>10.626608670047457</v>
      </c>
      <c r="Y214" s="41">
        <f t="shared" si="32"/>
        <v>332.97108099609477</v>
      </c>
      <c r="Z214" s="210">
        <f t="shared" si="33"/>
        <v>1.3017774772522597</v>
      </c>
      <c r="AA214" s="210">
        <f t="shared" si="34"/>
        <v>8.40177747725226</v>
      </c>
    </row>
    <row r="215" spans="1:27">
      <c r="A215" s="50">
        <v>678</v>
      </c>
      <c r="B215" s="213">
        <v>17</v>
      </c>
      <c r="C215" s="213">
        <v>17</v>
      </c>
      <c r="D215" s="23" t="s">
        <v>225</v>
      </c>
      <c r="E215" s="41">
        <v>24073</v>
      </c>
      <c r="F215" s="41">
        <v>476.36643964982471</v>
      </c>
      <c r="G215" s="41">
        <v>62.732690072200128</v>
      </c>
      <c r="H215" s="41">
        <v>22.426149090797207</v>
      </c>
      <c r="I215" s="41">
        <v>-90.469955240458646</v>
      </c>
      <c r="J215" s="41">
        <v>34.69705405746808</v>
      </c>
      <c r="K215" s="41">
        <v>326.58199358097932</v>
      </c>
      <c r="L215" s="41">
        <v>143.52533776924452</v>
      </c>
      <c r="M215" s="40">
        <v>-35.856519752419722</v>
      </c>
      <c r="N215" s="48">
        <v>940.00318924787666</v>
      </c>
      <c r="P215" s="15">
        <v>1757.0683513404783</v>
      </c>
      <c r="Q215" s="15">
        <v>561.98671432725462</v>
      </c>
      <c r="R215" s="15">
        <v>361.18075731920396</v>
      </c>
      <c r="S215" s="27">
        <f t="shared" si="28"/>
        <v>2680.2358229869369</v>
      </c>
      <c r="T215" s="27"/>
      <c r="U215" s="174">
        <v>8.7999999999999989</v>
      </c>
      <c r="V215" s="32">
        <f t="shared" si="29"/>
        <v>199.66685810687255</v>
      </c>
      <c r="W215" s="210">
        <f t="shared" si="30"/>
        <v>4.7078578696557436</v>
      </c>
      <c r="X215" s="210">
        <f t="shared" si="31"/>
        <v>13.507857869655743</v>
      </c>
      <c r="Y215" s="41">
        <f t="shared" si="32"/>
        <v>29.385937980006773</v>
      </c>
      <c r="Z215" s="210">
        <f t="shared" si="33"/>
        <v>0.14717484042483317</v>
      </c>
      <c r="AA215" s="210">
        <f t="shared" si="34"/>
        <v>8.9471748404248324</v>
      </c>
    </row>
    <row r="216" spans="1:27">
      <c r="A216" s="50">
        <v>680</v>
      </c>
      <c r="B216" s="213">
        <v>2</v>
      </c>
      <c r="C216" s="213">
        <v>2</v>
      </c>
      <c r="D216" s="23" t="s">
        <v>509</v>
      </c>
      <c r="E216" s="41">
        <v>24942</v>
      </c>
      <c r="F216" s="41">
        <v>333.08464466376927</v>
      </c>
      <c r="G216" s="41">
        <v>31.430785451567395</v>
      </c>
      <c r="H216" s="41">
        <v>28.651620852365973</v>
      </c>
      <c r="I216" s="41">
        <v>-90.469955240458646</v>
      </c>
      <c r="J216" s="41">
        <v>34.69705405746808</v>
      </c>
      <c r="K216" s="41">
        <v>61.28180032071306</v>
      </c>
      <c r="L216" s="41">
        <v>137.45566719937267</v>
      </c>
      <c r="M216" s="40">
        <v>10.324673241921257</v>
      </c>
      <c r="N216" s="48">
        <v>546.45629056696009</v>
      </c>
      <c r="P216" s="15">
        <v>1857.0017919446009</v>
      </c>
      <c r="Q216" s="15">
        <v>207.58999759441903</v>
      </c>
      <c r="R216" s="15">
        <v>349.67555927860468</v>
      </c>
      <c r="S216" s="27">
        <f t="shared" si="28"/>
        <v>2414.2673488176247</v>
      </c>
      <c r="T216" s="27"/>
      <c r="U216" s="174">
        <v>7.6</v>
      </c>
      <c r="V216" s="32">
        <f t="shared" si="29"/>
        <v>244.34234104534224</v>
      </c>
      <c r="W216" s="210">
        <f t="shared" si="30"/>
        <v>2.2364371571014581</v>
      </c>
      <c r="X216" s="210">
        <f t="shared" si="31"/>
        <v>9.8364371571014573</v>
      </c>
      <c r="Y216" s="41">
        <f t="shared" si="32"/>
        <v>4.3095051209428021</v>
      </c>
      <c r="Z216" s="210">
        <f t="shared" si="33"/>
        <v>1.7637160643161284E-2</v>
      </c>
      <c r="AA216" s="210">
        <f t="shared" si="34"/>
        <v>7.6176371606431612</v>
      </c>
    </row>
    <row r="217" spans="1:27">
      <c r="A217" s="50">
        <v>681</v>
      </c>
      <c r="B217" s="213">
        <v>10</v>
      </c>
      <c r="C217" s="213">
        <v>10</v>
      </c>
      <c r="D217" s="23" t="s">
        <v>510</v>
      </c>
      <c r="E217" s="41">
        <v>3308</v>
      </c>
      <c r="F217" s="41">
        <v>45.025063260590152</v>
      </c>
      <c r="G217" s="41">
        <v>101.3923238705045</v>
      </c>
      <c r="H217" s="41">
        <v>86.603870643775124</v>
      </c>
      <c r="I217" s="41">
        <v>-90.469955240458646</v>
      </c>
      <c r="J217" s="41">
        <v>34.69705405746808</v>
      </c>
      <c r="K217" s="41">
        <v>346.93861267398773</v>
      </c>
      <c r="L217" s="41">
        <v>242.44926070990019</v>
      </c>
      <c r="M217" s="40">
        <v>13.286275695284159</v>
      </c>
      <c r="N217" s="48">
        <v>779.92250569129237</v>
      </c>
      <c r="P217" s="15">
        <v>1575.2323153573932</v>
      </c>
      <c r="Q217" s="15">
        <v>292.98242805320433</v>
      </c>
      <c r="R217" s="15">
        <v>479.6045105360339</v>
      </c>
      <c r="S217" s="27">
        <f t="shared" si="28"/>
        <v>2347.8192539466313</v>
      </c>
      <c r="T217" s="27"/>
      <c r="U217" s="174">
        <v>9.4</v>
      </c>
      <c r="V217" s="32">
        <f t="shared" si="29"/>
        <v>167.57790588908438</v>
      </c>
      <c r="W217" s="210">
        <f t="shared" si="30"/>
        <v>4.6540891029364193</v>
      </c>
      <c r="X217" s="210">
        <f t="shared" si="31"/>
        <v>14.05408910293642</v>
      </c>
      <c r="Y217" s="41">
        <f t="shared" si="32"/>
        <v>132.22329333128909</v>
      </c>
      <c r="Z217" s="210">
        <f t="shared" si="33"/>
        <v>0.78902581238128355</v>
      </c>
      <c r="AA217" s="210">
        <f t="shared" si="34"/>
        <v>10.189025812381283</v>
      </c>
    </row>
    <row r="218" spans="1:27">
      <c r="A218" s="50">
        <v>683</v>
      </c>
      <c r="B218" s="213">
        <v>19</v>
      </c>
      <c r="C218" s="213">
        <v>19</v>
      </c>
      <c r="D218" s="23" t="s">
        <v>511</v>
      </c>
      <c r="E218" s="41">
        <v>3618</v>
      </c>
      <c r="F218" s="41">
        <v>1441.6434274546307</v>
      </c>
      <c r="G218" s="41">
        <v>-35.845522195519642</v>
      </c>
      <c r="H218" s="41">
        <v>39.44332760882309</v>
      </c>
      <c r="I218" s="41">
        <v>-90.469955240458646</v>
      </c>
      <c r="J218" s="41">
        <v>34.69705405746808</v>
      </c>
      <c r="K218" s="41">
        <v>688.90199085101347</v>
      </c>
      <c r="L218" s="41">
        <v>210.65776806817968</v>
      </c>
      <c r="M218" s="40">
        <v>35.854615809839693</v>
      </c>
      <c r="N218" s="48">
        <v>2324.8827064342177</v>
      </c>
      <c r="P218" s="15">
        <v>1117.5232502255139</v>
      </c>
      <c r="Q218" s="15">
        <v>148.90687562189052</v>
      </c>
      <c r="R218" s="15">
        <v>330.04298393775565</v>
      </c>
      <c r="S218" s="27">
        <f t="shared" si="28"/>
        <v>1596.4731097851602</v>
      </c>
      <c r="T218" s="27"/>
      <c r="U218" s="174">
        <v>7.1</v>
      </c>
      <c r="V218" s="32">
        <f t="shared" si="29"/>
        <v>157.39764087683295</v>
      </c>
      <c r="W218" s="210">
        <f t="shared" si="30"/>
        <v>14.770759545586127</v>
      </c>
      <c r="X218" s="210">
        <f t="shared" si="31"/>
        <v>21.870759545586125</v>
      </c>
      <c r="Y218" s="41">
        <f t="shared" si="32"/>
        <v>-52.175095769687118</v>
      </c>
      <c r="Z218" s="210">
        <f t="shared" si="33"/>
        <v>-0.33148588173894711</v>
      </c>
      <c r="AA218" s="210">
        <f t="shared" si="34"/>
        <v>6.7685141182610522</v>
      </c>
    </row>
    <row r="219" spans="1:27">
      <c r="A219" s="50">
        <v>684</v>
      </c>
      <c r="B219" s="213">
        <v>4</v>
      </c>
      <c r="C219" s="213">
        <v>4</v>
      </c>
      <c r="D219" s="23" t="s">
        <v>512</v>
      </c>
      <c r="E219" s="41">
        <v>38667</v>
      </c>
      <c r="F219" s="41">
        <v>171.97890907298552</v>
      </c>
      <c r="G219" s="41">
        <v>-8.5248729283236777</v>
      </c>
      <c r="H219" s="41">
        <v>20.889416801499397</v>
      </c>
      <c r="I219" s="41">
        <v>-90.469955240458646</v>
      </c>
      <c r="J219" s="41">
        <v>34.69705405746808</v>
      </c>
      <c r="K219" s="41">
        <v>0.49915944485768587</v>
      </c>
      <c r="L219" s="41">
        <v>180.890322474003</v>
      </c>
      <c r="M219" s="40">
        <v>-39.289600951715933</v>
      </c>
      <c r="N219" s="48">
        <v>270.67043275055647</v>
      </c>
      <c r="P219" s="15">
        <v>1841.8231156532956</v>
      </c>
      <c r="Q219" s="15">
        <v>413.63278707942175</v>
      </c>
      <c r="R219" s="15">
        <v>267.55938441720326</v>
      </c>
      <c r="S219" s="27">
        <f t="shared" si="28"/>
        <v>2523.0152871499204</v>
      </c>
      <c r="T219" s="27"/>
      <c r="U219" s="174">
        <v>7.9</v>
      </c>
      <c r="V219" s="32">
        <f t="shared" si="29"/>
        <v>233.14216653839185</v>
      </c>
      <c r="W219" s="210">
        <f t="shared" si="30"/>
        <v>1.1609673049254468</v>
      </c>
      <c r="X219" s="210">
        <f t="shared" si="31"/>
        <v>9.0609673049254464</v>
      </c>
      <c r="Y219" s="41">
        <f t="shared" si="32"/>
        <v>-43.408357309814846</v>
      </c>
      <c r="Z219" s="210">
        <f t="shared" si="33"/>
        <v>-0.18618835860679339</v>
      </c>
      <c r="AA219" s="210">
        <f t="shared" si="34"/>
        <v>7.7138116413932067</v>
      </c>
    </row>
    <row r="220" spans="1:27">
      <c r="A220" s="50">
        <v>686</v>
      </c>
      <c r="B220" s="213">
        <v>11</v>
      </c>
      <c r="C220" s="213">
        <v>11</v>
      </c>
      <c r="D220" s="23" t="s">
        <v>513</v>
      </c>
      <c r="E220" s="41">
        <v>2964</v>
      </c>
      <c r="F220" s="41">
        <v>99.957583305475652</v>
      </c>
      <c r="G220" s="41">
        <v>-61.176976794087373</v>
      </c>
      <c r="H220" s="41">
        <v>-75.621428668059039</v>
      </c>
      <c r="I220" s="41">
        <v>-90.469955240458631</v>
      </c>
      <c r="J220" s="41">
        <v>34.69705405746808</v>
      </c>
      <c r="K220" s="41">
        <v>471.4499026649691</v>
      </c>
      <c r="L220" s="41">
        <v>225.01485958616564</v>
      </c>
      <c r="M220" s="40">
        <v>190.89338731443993</v>
      </c>
      <c r="N220" s="48">
        <v>794.74442624615438</v>
      </c>
      <c r="P220" s="15">
        <v>1616.8626491525968</v>
      </c>
      <c r="Q220" s="15">
        <v>199.64798448043183</v>
      </c>
      <c r="R220" s="15">
        <v>473.66588108299595</v>
      </c>
      <c r="S220" s="27">
        <f t="shared" si="28"/>
        <v>2290.1765147160245</v>
      </c>
      <c r="T220" s="27"/>
      <c r="U220" s="174">
        <v>9.9</v>
      </c>
      <c r="V220" s="32">
        <f t="shared" si="29"/>
        <v>163.31945951036332</v>
      </c>
      <c r="W220" s="210">
        <f t="shared" si="30"/>
        <v>4.8661955447857972</v>
      </c>
      <c r="X220" s="210">
        <f t="shared" si="31"/>
        <v>14.766195544785798</v>
      </c>
      <c r="Y220" s="41">
        <f t="shared" si="32"/>
        <v>-192.57130664513696</v>
      </c>
      <c r="Z220" s="210">
        <f t="shared" si="33"/>
        <v>-1.1791081554058014</v>
      </c>
      <c r="AA220" s="210">
        <f t="shared" si="34"/>
        <v>8.720891844594199</v>
      </c>
    </row>
    <row r="221" spans="1:27">
      <c r="A221" s="50">
        <v>687</v>
      </c>
      <c r="B221" s="213">
        <v>11</v>
      </c>
      <c r="C221" s="213">
        <v>11</v>
      </c>
      <c r="D221" s="23" t="s">
        <v>514</v>
      </c>
      <c r="E221" s="41">
        <v>1477</v>
      </c>
      <c r="F221" s="41">
        <v>630.93460264205669</v>
      </c>
      <c r="G221" s="41">
        <v>54.807301396832678</v>
      </c>
      <c r="H221" s="41">
        <v>-59.370260524148016</v>
      </c>
      <c r="I221" s="41">
        <v>-90.469955240458646</v>
      </c>
      <c r="J221" s="41">
        <v>34.69705405746808</v>
      </c>
      <c r="K221" s="41">
        <v>105.38419116139872</v>
      </c>
      <c r="L221" s="41">
        <v>255.26790205617169</v>
      </c>
      <c r="M221" s="40">
        <v>98.53825321597833</v>
      </c>
      <c r="N221" s="48">
        <v>1029.7890887855406</v>
      </c>
      <c r="P221" s="15">
        <v>1260.7842421124967</v>
      </c>
      <c r="Q221" s="15">
        <v>719.57689641164518</v>
      </c>
      <c r="R221" s="15">
        <v>341.68467782023015</v>
      </c>
      <c r="S221" s="27">
        <f t="shared" si="28"/>
        <v>2322.0458163443723</v>
      </c>
      <c r="T221" s="27"/>
      <c r="U221" s="174">
        <v>9.4</v>
      </c>
      <c r="V221" s="32">
        <f t="shared" si="29"/>
        <v>134.12598320345708</v>
      </c>
      <c r="W221" s="210">
        <f t="shared" si="30"/>
        <v>7.677774762131234</v>
      </c>
      <c r="X221" s="210">
        <f t="shared" si="31"/>
        <v>17.077774762131234</v>
      </c>
      <c r="Y221" s="41">
        <f t="shared" si="32"/>
        <v>-60.335860310305904</v>
      </c>
      <c r="Z221" s="210">
        <f t="shared" si="33"/>
        <v>-0.44984468235943381</v>
      </c>
      <c r="AA221" s="210">
        <f t="shared" si="34"/>
        <v>8.9501553176405668</v>
      </c>
    </row>
    <row r="222" spans="1:27">
      <c r="A222" s="50">
        <v>689</v>
      </c>
      <c r="B222" s="213">
        <v>9</v>
      </c>
      <c r="C222" s="213">
        <v>9</v>
      </c>
      <c r="D222" s="23" t="s">
        <v>515</v>
      </c>
      <c r="E222" s="41">
        <v>3093</v>
      </c>
      <c r="F222" s="41">
        <v>-135.46631945218653</v>
      </c>
      <c r="G222" s="41">
        <v>459.05477639675297</v>
      </c>
      <c r="H222" s="41">
        <v>298.78681236801498</v>
      </c>
      <c r="I222" s="41">
        <v>-90.469955240458646</v>
      </c>
      <c r="J222" s="41">
        <v>34.69705405746808</v>
      </c>
      <c r="K222" s="41">
        <v>-6.7161349949585638</v>
      </c>
      <c r="L222" s="41">
        <v>190.2461173011713</v>
      </c>
      <c r="M222" s="40">
        <v>-37.516327190430005</v>
      </c>
      <c r="N222" s="48">
        <v>712.61602326561422</v>
      </c>
      <c r="P222" s="15">
        <v>1578.9506424413175</v>
      </c>
      <c r="Q222" s="15">
        <v>441.41486582605881</v>
      </c>
      <c r="R222" s="15">
        <v>329.18475877646296</v>
      </c>
      <c r="S222" s="27">
        <f t="shared" si="28"/>
        <v>2349.5502670438391</v>
      </c>
      <c r="T222" s="27"/>
      <c r="U222" s="174">
        <v>8.3000000000000007</v>
      </c>
      <c r="V222" s="32">
        <f t="shared" si="29"/>
        <v>190.2350171616045</v>
      </c>
      <c r="W222" s="210">
        <f t="shared" si="30"/>
        <v>3.7459771281763938</v>
      </c>
      <c r="X222" s="210">
        <f t="shared" si="31"/>
        <v>12.045977128176395</v>
      </c>
      <c r="Y222" s="41">
        <f t="shared" si="32"/>
        <v>702.06868758177745</v>
      </c>
      <c r="Z222" s="210">
        <f t="shared" si="33"/>
        <v>3.6905334152301235</v>
      </c>
      <c r="AA222" s="210">
        <f t="shared" si="34"/>
        <v>11.990533415230125</v>
      </c>
    </row>
    <row r="223" spans="1:27">
      <c r="A223" s="50">
        <v>691</v>
      </c>
      <c r="B223" s="213">
        <v>17</v>
      </c>
      <c r="C223" s="213">
        <v>17</v>
      </c>
      <c r="D223" s="23" t="s">
        <v>516</v>
      </c>
      <c r="E223" s="41">
        <v>2636</v>
      </c>
      <c r="F223" s="41">
        <v>720.88372944798869</v>
      </c>
      <c r="G223" s="41">
        <v>204.83874549321339</v>
      </c>
      <c r="H223" s="41">
        <v>2.1977633919543216</v>
      </c>
      <c r="I223" s="41">
        <v>-90.469955240458646</v>
      </c>
      <c r="J223" s="41">
        <v>34.69705405746808</v>
      </c>
      <c r="K223" s="41">
        <v>648.28591335269869</v>
      </c>
      <c r="L223" s="41">
        <v>243.49363546520183</v>
      </c>
      <c r="M223" s="40">
        <v>12.784901365705615</v>
      </c>
      <c r="N223" s="48">
        <v>1776.711787354013</v>
      </c>
      <c r="P223" s="15">
        <v>1551.4232840504731</v>
      </c>
      <c r="Q223" s="15">
        <v>125.80124355083458</v>
      </c>
      <c r="R223" s="15">
        <v>319.27601946251889</v>
      </c>
      <c r="S223" s="27">
        <f t="shared" si="28"/>
        <v>1996.5005470638266</v>
      </c>
      <c r="T223" s="27"/>
      <c r="U223" s="174">
        <v>9.9</v>
      </c>
      <c r="V223" s="32">
        <f t="shared" si="29"/>
        <v>156.70942263136092</v>
      </c>
      <c r="W223" s="210">
        <f t="shared" si="30"/>
        <v>11.337619381914912</v>
      </c>
      <c r="X223" s="210">
        <f t="shared" si="31"/>
        <v>21.237619381914911</v>
      </c>
      <c r="Y223" s="41">
        <f t="shared" si="32"/>
        <v>151.26360770217713</v>
      </c>
      <c r="Z223" s="210">
        <f t="shared" si="33"/>
        <v>0.96524896309525443</v>
      </c>
      <c r="AA223" s="210">
        <f t="shared" si="34"/>
        <v>10.865248963095254</v>
      </c>
    </row>
    <row r="224" spans="1:27">
      <c r="A224" s="50">
        <v>694</v>
      </c>
      <c r="B224" s="213">
        <v>5</v>
      </c>
      <c r="C224" s="213">
        <v>5</v>
      </c>
      <c r="D224" s="23" t="s">
        <v>517</v>
      </c>
      <c r="E224" s="41">
        <v>28349</v>
      </c>
      <c r="F224" s="41">
        <v>200.64116315366223</v>
      </c>
      <c r="G224" s="41">
        <v>-52.111719459707672</v>
      </c>
      <c r="H224" s="41">
        <v>1.9306311072281339</v>
      </c>
      <c r="I224" s="41">
        <v>-90.46995524045866</v>
      </c>
      <c r="J224" s="41">
        <v>34.69705405746808</v>
      </c>
      <c r="K224" s="41">
        <v>27.088584664766415</v>
      </c>
      <c r="L224" s="41">
        <v>150.39834321916402</v>
      </c>
      <c r="M224" s="40">
        <v>11.744470704434018</v>
      </c>
      <c r="N224" s="48">
        <v>283.91857222679761</v>
      </c>
      <c r="P224" s="15">
        <v>1823.0827187488985</v>
      </c>
      <c r="Q224" s="15">
        <v>397.88334142297782</v>
      </c>
      <c r="R224" s="15">
        <v>356.30936556297576</v>
      </c>
      <c r="S224" s="27">
        <f t="shared" si="28"/>
        <v>2577.2754257348524</v>
      </c>
      <c r="T224" s="27"/>
      <c r="U224" s="174">
        <v>7.9</v>
      </c>
      <c r="V224" s="32">
        <f t="shared" si="29"/>
        <v>230.76996439859474</v>
      </c>
      <c r="W224" s="210">
        <f t="shared" si="30"/>
        <v>1.2303099017530832</v>
      </c>
      <c r="X224" s="210">
        <f t="shared" si="31"/>
        <v>9.1303099017530833</v>
      </c>
      <c r="Y224" s="41">
        <f t="shared" si="32"/>
        <v>-105.95398953547013</v>
      </c>
      <c r="Z224" s="210">
        <f t="shared" si="33"/>
        <v>-0.45913249504368919</v>
      </c>
      <c r="AA224" s="210">
        <f t="shared" si="34"/>
        <v>7.4408675049563113</v>
      </c>
    </row>
    <row r="225" spans="1:27">
      <c r="A225" s="50">
        <v>697</v>
      </c>
      <c r="B225" s="213">
        <v>18</v>
      </c>
      <c r="C225" s="213">
        <v>18</v>
      </c>
      <c r="D225" s="23" t="s">
        <v>518</v>
      </c>
      <c r="E225" s="41">
        <v>1174</v>
      </c>
      <c r="F225" s="41">
        <v>411.08919041075399</v>
      </c>
      <c r="G225" s="41">
        <v>-110.5370709130932</v>
      </c>
      <c r="H225" s="41">
        <v>-53.019055130094394</v>
      </c>
      <c r="I225" s="41">
        <v>-90.469955240458646</v>
      </c>
      <c r="J225" s="41">
        <v>34.69705405746808</v>
      </c>
      <c r="K225" s="41">
        <v>357.51874052974301</v>
      </c>
      <c r="L225" s="41">
        <v>246.76374913846328</v>
      </c>
      <c r="M225" s="40">
        <v>-168.1320272572402</v>
      </c>
      <c r="N225" s="48">
        <v>627.91062561578292</v>
      </c>
      <c r="P225" s="15">
        <v>1584.7972253317928</v>
      </c>
      <c r="Q225" s="15">
        <v>286.17088926746169</v>
      </c>
      <c r="R225" s="15">
        <v>783.35434946950591</v>
      </c>
      <c r="S225" s="27">
        <f t="shared" si="28"/>
        <v>2654.3224640687604</v>
      </c>
      <c r="T225" s="27"/>
      <c r="U225" s="174">
        <v>9.3000000000000007</v>
      </c>
      <c r="V225" s="32">
        <f t="shared" si="29"/>
        <v>170.4083037991175</v>
      </c>
      <c r="W225" s="210">
        <f t="shared" si="30"/>
        <v>3.6847419498757708</v>
      </c>
      <c r="X225" s="210">
        <f t="shared" si="31"/>
        <v>12.984741949875772</v>
      </c>
      <c r="Y225" s="41">
        <f t="shared" si="32"/>
        <v>-219.32902722617817</v>
      </c>
      <c r="Z225" s="210">
        <f t="shared" si="33"/>
        <v>-1.2870794576109972</v>
      </c>
      <c r="AA225" s="210">
        <f t="shared" si="34"/>
        <v>8.0129205423890042</v>
      </c>
    </row>
    <row r="226" spans="1:27">
      <c r="A226" s="50">
        <v>698</v>
      </c>
      <c r="B226" s="213">
        <v>19</v>
      </c>
      <c r="C226" s="213">
        <v>19</v>
      </c>
      <c r="D226" s="23" t="s">
        <v>519</v>
      </c>
      <c r="E226" s="41">
        <v>64535</v>
      </c>
      <c r="F226" s="41">
        <v>363.53524380069143</v>
      </c>
      <c r="G226" s="41">
        <v>-281.70081532446954</v>
      </c>
      <c r="H226" s="41">
        <v>-171.6046515137113</v>
      </c>
      <c r="I226" s="41">
        <v>-90.469955240458646</v>
      </c>
      <c r="J226" s="41">
        <v>34.69705405746808</v>
      </c>
      <c r="K226" s="41">
        <v>258.82391200886121</v>
      </c>
      <c r="L226" s="41">
        <v>149.75277891200213</v>
      </c>
      <c r="M226" s="40">
        <v>-58.872813202138374</v>
      </c>
      <c r="N226" s="48">
        <v>204.16075351848613</v>
      </c>
      <c r="P226" s="15">
        <v>1965.0670501029724</v>
      </c>
      <c r="Q226" s="15">
        <v>163.53081781978773</v>
      </c>
      <c r="R226" s="15">
        <v>565.30564322391865</v>
      </c>
      <c r="S226" s="27">
        <f t="shared" si="28"/>
        <v>2693.9035111466787</v>
      </c>
      <c r="T226" s="27"/>
      <c r="U226" s="174">
        <v>8.9</v>
      </c>
      <c r="V226" s="32">
        <f t="shared" si="29"/>
        <v>220.79405057336768</v>
      </c>
      <c r="W226" s="210">
        <f t="shared" si="30"/>
        <v>0.92466600883634553</v>
      </c>
      <c r="X226" s="210">
        <f t="shared" si="31"/>
        <v>9.8246660088363456</v>
      </c>
      <c r="Y226" s="41">
        <f t="shared" si="32"/>
        <v>-509.0783680211714</v>
      </c>
      <c r="Z226" s="210">
        <f t="shared" si="33"/>
        <v>-2.3056706768102417</v>
      </c>
      <c r="AA226" s="210">
        <f t="shared" si="34"/>
        <v>6.5943293231897586</v>
      </c>
    </row>
    <row r="227" spans="1:27">
      <c r="A227" s="50">
        <v>700</v>
      </c>
      <c r="B227" s="213">
        <v>9</v>
      </c>
      <c r="C227" s="213">
        <v>9</v>
      </c>
      <c r="D227" s="23" t="s">
        <v>520</v>
      </c>
      <c r="E227" s="41">
        <v>4842</v>
      </c>
      <c r="F227" s="41">
        <v>68.439160761420808</v>
      </c>
      <c r="G227" s="41">
        <v>65.587637620539283</v>
      </c>
      <c r="H227" s="41">
        <v>96.179255470828949</v>
      </c>
      <c r="I227" s="41">
        <v>-90.469955240458646</v>
      </c>
      <c r="J227" s="41">
        <v>34.69705405746808</v>
      </c>
      <c r="K227" s="41">
        <v>103.57559077537704</v>
      </c>
      <c r="L227" s="41">
        <v>163.26708266053012</v>
      </c>
      <c r="M227" s="40">
        <v>-231.66563403552252</v>
      </c>
      <c r="N227" s="48">
        <v>209.61019209042419</v>
      </c>
      <c r="P227" s="15">
        <v>1775.7308978050853</v>
      </c>
      <c r="Q227" s="15">
        <v>257.39093102023958</v>
      </c>
      <c r="R227" s="15">
        <v>451.98177696971499</v>
      </c>
      <c r="S227" s="27">
        <f t="shared" si="28"/>
        <v>2485.10360579504</v>
      </c>
      <c r="T227" s="27"/>
      <c r="U227" s="174">
        <v>8.6</v>
      </c>
      <c r="V227" s="32">
        <f t="shared" si="29"/>
        <v>206.48033695407969</v>
      </c>
      <c r="W227" s="210">
        <f t="shared" si="30"/>
        <v>1.015158126834327</v>
      </c>
      <c r="X227" s="210">
        <f t="shared" si="31"/>
        <v>9.6151581268343271</v>
      </c>
      <c r="Y227" s="41">
        <f t="shared" si="32"/>
        <v>105.99399190837765</v>
      </c>
      <c r="Z227" s="210">
        <f t="shared" si="33"/>
        <v>0.51333697664369005</v>
      </c>
      <c r="AA227" s="210">
        <f t="shared" si="34"/>
        <v>9.1133369766436889</v>
      </c>
    </row>
    <row r="228" spans="1:27">
      <c r="A228" s="50">
        <v>702</v>
      </c>
      <c r="B228" s="213">
        <v>6</v>
      </c>
      <c r="C228" s="213">
        <v>6</v>
      </c>
      <c r="D228" s="23" t="s">
        <v>521</v>
      </c>
      <c r="E228" s="41">
        <v>4114</v>
      </c>
      <c r="F228" s="41">
        <v>13.518018086860341</v>
      </c>
      <c r="G228" s="41">
        <v>153.37302217908004</v>
      </c>
      <c r="H228" s="41">
        <v>39.844644495060557</v>
      </c>
      <c r="I228" s="41">
        <v>-90.469955240458646</v>
      </c>
      <c r="J228" s="41">
        <v>34.69705405746808</v>
      </c>
      <c r="K228" s="41">
        <v>283.38012904665544</v>
      </c>
      <c r="L228" s="41">
        <v>218.19861117070195</v>
      </c>
      <c r="M228" s="40">
        <v>-203.62493923189109</v>
      </c>
      <c r="N228" s="48">
        <v>448.91658458371774</v>
      </c>
      <c r="P228" s="15">
        <v>1691.2775018393274</v>
      </c>
      <c r="Q228" s="15">
        <v>319.15186728245021</v>
      </c>
      <c r="R228" s="15">
        <v>527.36805932085542</v>
      </c>
      <c r="S228" s="27">
        <f t="shared" si="28"/>
        <v>2537.7974284426332</v>
      </c>
      <c r="T228" s="27"/>
      <c r="U228" s="174">
        <v>9.4</v>
      </c>
      <c r="V228" s="32">
        <f t="shared" si="29"/>
        <v>179.92313849354548</v>
      </c>
      <c r="W228" s="210">
        <f t="shared" si="30"/>
        <v>2.4950464311727312</v>
      </c>
      <c r="X228" s="210">
        <f t="shared" si="31"/>
        <v>11.895046431172732</v>
      </c>
      <c r="Y228" s="41">
        <f t="shared" si="32"/>
        <v>137.44476549115001</v>
      </c>
      <c r="Z228" s="210">
        <f t="shared" si="33"/>
        <v>0.76390822571206241</v>
      </c>
      <c r="AA228" s="210">
        <f t="shared" si="34"/>
        <v>10.163908225712063</v>
      </c>
    </row>
    <row r="229" spans="1:27">
      <c r="A229" s="50">
        <v>704</v>
      </c>
      <c r="B229" s="213">
        <v>2</v>
      </c>
      <c r="C229" s="213">
        <v>2</v>
      </c>
      <c r="D229" s="23" t="s">
        <v>522</v>
      </c>
      <c r="E229" s="41">
        <v>6428</v>
      </c>
      <c r="F229" s="41">
        <v>623.52904279404277</v>
      </c>
      <c r="G229" s="41">
        <v>142.86509614667486</v>
      </c>
      <c r="H229" s="41">
        <v>28.127259572123275</v>
      </c>
      <c r="I229" s="41">
        <v>-90.469955240458646</v>
      </c>
      <c r="J229" s="41">
        <v>34.69705405746808</v>
      </c>
      <c r="K229" s="41">
        <v>172.62884912274785</v>
      </c>
      <c r="L229" s="41">
        <v>131.78538197605201</v>
      </c>
      <c r="M229" s="40">
        <v>-178.96919726197885</v>
      </c>
      <c r="N229" s="48">
        <v>864.19353118691242</v>
      </c>
      <c r="P229" s="15">
        <v>1723.7119128592442</v>
      </c>
      <c r="Q229" s="15">
        <v>117.38730460485377</v>
      </c>
      <c r="R229" s="15">
        <v>224.03252939127566</v>
      </c>
      <c r="S229" s="27">
        <f t="shared" si="28"/>
        <v>2065.1317468553739</v>
      </c>
      <c r="T229" s="27"/>
      <c r="U229" s="174">
        <v>7.1</v>
      </c>
      <c r="V229" s="32">
        <f t="shared" si="29"/>
        <v>242.77632575482315</v>
      </c>
      <c r="W229" s="210">
        <f t="shared" si="30"/>
        <v>3.5596285119647577</v>
      </c>
      <c r="X229" s="210">
        <f t="shared" si="31"/>
        <v>10.659628511964758</v>
      </c>
      <c r="Y229" s="41">
        <f t="shared" si="32"/>
        <v>115.21945453580757</v>
      </c>
      <c r="Z229" s="210">
        <f t="shared" si="33"/>
        <v>0.47459098072093858</v>
      </c>
      <c r="AA229" s="210">
        <f t="shared" si="34"/>
        <v>7.5745909807209379</v>
      </c>
    </row>
    <row r="230" spans="1:27">
      <c r="A230" s="50">
        <v>707</v>
      </c>
      <c r="B230" s="213">
        <v>12</v>
      </c>
      <c r="C230" s="213">
        <v>12</v>
      </c>
      <c r="D230" s="23" t="s">
        <v>523</v>
      </c>
      <c r="E230" s="41">
        <v>1960</v>
      </c>
      <c r="F230" s="41">
        <v>-72.011545477798904</v>
      </c>
      <c r="G230" s="41">
        <v>-108.65604491004737</v>
      </c>
      <c r="H230" s="41">
        <v>0.49168642481863489</v>
      </c>
      <c r="I230" s="41">
        <v>-90.469955240458646</v>
      </c>
      <c r="J230" s="41">
        <v>34.69705405746808</v>
      </c>
      <c r="K230" s="41">
        <v>649.39769787807995</v>
      </c>
      <c r="L230" s="41">
        <v>267.54225795578162</v>
      </c>
      <c r="M230" s="40">
        <v>-290.7392857142857</v>
      </c>
      <c r="N230" s="48">
        <v>390.25186499379868</v>
      </c>
      <c r="P230" s="15">
        <v>1277.3339109991884</v>
      </c>
      <c r="Q230" s="15">
        <v>195.60114795918369</v>
      </c>
      <c r="R230" s="15">
        <v>381.77998184387752</v>
      </c>
      <c r="S230" s="27">
        <f t="shared" si="28"/>
        <v>1854.7150408022496</v>
      </c>
      <c r="T230" s="27"/>
      <c r="U230" s="174">
        <v>8.9000000000000021</v>
      </c>
      <c r="V230" s="32">
        <f t="shared" si="29"/>
        <v>143.52066415721214</v>
      </c>
      <c r="W230" s="210">
        <f t="shared" si="30"/>
        <v>2.71913363337225</v>
      </c>
      <c r="X230" s="210">
        <f t="shared" si="31"/>
        <v>11.619133633372252</v>
      </c>
      <c r="Y230" s="41">
        <f t="shared" si="32"/>
        <v>-163.9372596682193</v>
      </c>
      <c r="Z230" s="210">
        <f t="shared" si="33"/>
        <v>-1.1422554419664814</v>
      </c>
      <c r="AA230" s="210">
        <f t="shared" si="34"/>
        <v>7.7577445580335205</v>
      </c>
    </row>
    <row r="231" spans="1:27">
      <c r="A231" s="50">
        <v>710</v>
      </c>
      <c r="B231" s="213">
        <v>1</v>
      </c>
      <c r="C231" s="214">
        <v>34</v>
      </c>
      <c r="D231" s="23" t="s">
        <v>226</v>
      </c>
      <c r="E231" s="41">
        <v>27306</v>
      </c>
      <c r="F231" s="41">
        <v>390.59296228432783</v>
      </c>
      <c r="G231" s="41">
        <v>-86.286570887756426</v>
      </c>
      <c r="H231" s="41">
        <v>0.49168642481863489</v>
      </c>
      <c r="I231" s="41">
        <v>-90.469955240458646</v>
      </c>
      <c r="J231" s="41">
        <v>34.69705405746808</v>
      </c>
      <c r="K231" s="41">
        <v>272.48758564113484</v>
      </c>
      <c r="L231" s="41">
        <v>176.10844034783159</v>
      </c>
      <c r="M231" s="40">
        <v>-28.382003955174685</v>
      </c>
      <c r="N231" s="48">
        <v>669.23919869243218</v>
      </c>
      <c r="P231" s="15">
        <v>2014.6288534617058</v>
      </c>
      <c r="Q231" s="15">
        <v>125.14062550355234</v>
      </c>
      <c r="R231" s="15">
        <v>461.26754497985195</v>
      </c>
      <c r="S231" s="27">
        <f t="shared" si="28"/>
        <v>2601.0370239451104</v>
      </c>
      <c r="T231" s="27"/>
      <c r="U231" s="174">
        <v>9.3000000000000007</v>
      </c>
      <c r="V231" s="32">
        <f t="shared" si="29"/>
        <v>216.62675843674253</v>
      </c>
      <c r="W231" s="210">
        <f t="shared" si="30"/>
        <v>3.0893653375137293</v>
      </c>
      <c r="X231" s="210">
        <f t="shared" si="31"/>
        <v>12.38936533751373</v>
      </c>
      <c r="Y231" s="41">
        <f t="shared" si="32"/>
        <v>-141.56778564592835</v>
      </c>
      <c r="Z231" s="210">
        <f t="shared" si="33"/>
        <v>-0.65351015113521971</v>
      </c>
      <c r="AA231" s="210">
        <f t="shared" si="34"/>
        <v>8.6464898488647819</v>
      </c>
    </row>
    <row r="232" spans="1:27">
      <c r="A232" s="50">
        <v>729</v>
      </c>
      <c r="B232" s="213">
        <v>13</v>
      </c>
      <c r="C232" s="213">
        <v>13</v>
      </c>
      <c r="D232" s="23" t="s">
        <v>524</v>
      </c>
      <c r="E232" s="41">
        <v>8975</v>
      </c>
      <c r="F232" s="41">
        <v>159.55633547077164</v>
      </c>
      <c r="G232" s="41">
        <v>-56.589783214050733</v>
      </c>
      <c r="H232" s="41">
        <v>-4.5640714835712153</v>
      </c>
      <c r="I232" s="41">
        <v>-90.469955240458646</v>
      </c>
      <c r="J232" s="41">
        <v>34.69705405746808</v>
      </c>
      <c r="K232" s="41">
        <v>529.37697855806073</v>
      </c>
      <c r="L232" s="41">
        <v>209.82040212101734</v>
      </c>
      <c r="M232" s="40">
        <v>20.076434540389972</v>
      </c>
      <c r="N232" s="48">
        <v>801.90339482986826</v>
      </c>
      <c r="P232" s="15">
        <v>1577.5849134066714</v>
      </c>
      <c r="Q232" s="15">
        <v>195.96037682451257</v>
      </c>
      <c r="R232" s="15">
        <v>376.15387571051139</v>
      </c>
      <c r="S232" s="27">
        <f t="shared" si="28"/>
        <v>2149.6991659416954</v>
      </c>
      <c r="T232" s="27"/>
      <c r="U232" s="174">
        <v>9.3000000000000007</v>
      </c>
      <c r="V232" s="32">
        <f t="shared" si="29"/>
        <v>169.63278638781412</v>
      </c>
      <c r="W232" s="210">
        <f t="shared" si="30"/>
        <v>4.7272901182944578</v>
      </c>
      <c r="X232" s="210">
        <f t="shared" si="31"/>
        <v>14.027290118294459</v>
      </c>
      <c r="Y232" s="41">
        <f t="shared" si="32"/>
        <v>-116.92675588061252</v>
      </c>
      <c r="Z232" s="210">
        <f t="shared" si="33"/>
        <v>-0.68929337523994216</v>
      </c>
      <c r="AA232" s="210">
        <f t="shared" si="34"/>
        <v>8.6107066247600592</v>
      </c>
    </row>
    <row r="233" spans="1:27">
      <c r="A233" s="50">
        <v>732</v>
      </c>
      <c r="B233" s="213">
        <v>19</v>
      </c>
      <c r="C233" s="213">
        <v>19</v>
      </c>
      <c r="D233" s="23" t="s">
        <v>525</v>
      </c>
      <c r="E233" s="41">
        <v>3336</v>
      </c>
      <c r="F233" s="41">
        <v>800.86042925866298</v>
      </c>
      <c r="G233" s="41">
        <v>-213.10836692104419</v>
      </c>
      <c r="H233" s="41">
        <v>133.27314041676681</v>
      </c>
      <c r="I233" s="41">
        <v>-90.469955240458646</v>
      </c>
      <c r="J233" s="41">
        <v>34.69705405746808</v>
      </c>
      <c r="K233" s="41">
        <v>404.06100791856778</v>
      </c>
      <c r="L233" s="41">
        <v>226.96086853889909</v>
      </c>
      <c r="M233" s="40">
        <v>62.151079136690647</v>
      </c>
      <c r="N233" s="48">
        <v>1358.4252571857935</v>
      </c>
      <c r="P233" s="15">
        <v>1573.5184623702025</v>
      </c>
      <c r="Q233" s="15">
        <v>241.72891666666669</v>
      </c>
      <c r="R233" s="15">
        <v>444.44338733225408</v>
      </c>
      <c r="S233" s="27">
        <f t="shared" si="28"/>
        <v>2259.6907663691231</v>
      </c>
      <c r="T233" s="27"/>
      <c r="U233" s="174">
        <v>8.6</v>
      </c>
      <c r="V233" s="32">
        <f t="shared" si="29"/>
        <v>182.96726306630262</v>
      </c>
      <c r="W233" s="210">
        <f t="shared" si="30"/>
        <v>7.424416993621068</v>
      </c>
      <c r="X233" s="210">
        <f t="shared" si="31"/>
        <v>16.024416993621067</v>
      </c>
      <c r="Y233" s="41">
        <f t="shared" si="32"/>
        <v>-135.60812768726797</v>
      </c>
      <c r="Z233" s="210">
        <f t="shared" si="33"/>
        <v>-0.74116060662790306</v>
      </c>
      <c r="AA233" s="210">
        <f t="shared" si="34"/>
        <v>7.8588393933720964</v>
      </c>
    </row>
    <row r="234" spans="1:27">
      <c r="A234" s="50">
        <v>734</v>
      </c>
      <c r="B234" s="213">
        <v>2</v>
      </c>
      <c r="C234" s="213">
        <v>2</v>
      </c>
      <c r="D234" s="23" t="s">
        <v>526</v>
      </c>
      <c r="E234" s="41">
        <v>50933</v>
      </c>
      <c r="F234" s="41">
        <v>151.89639396488911</v>
      </c>
      <c r="G234" s="41">
        <v>-29.359959990595488</v>
      </c>
      <c r="H234" s="41">
        <v>0.49168642481863495</v>
      </c>
      <c r="I234" s="41">
        <v>-90.469955240458646</v>
      </c>
      <c r="J234" s="41">
        <v>34.69705405746808</v>
      </c>
      <c r="K234" s="41">
        <v>291.73790481898874</v>
      </c>
      <c r="L234" s="41">
        <v>179.31799892917331</v>
      </c>
      <c r="M234" s="40">
        <v>-25.255492509767734</v>
      </c>
      <c r="N234" s="48">
        <v>513.05563047475709</v>
      </c>
      <c r="P234" s="15">
        <v>1703.0281387483271</v>
      </c>
      <c r="Q234" s="15">
        <v>197.65560807335126</v>
      </c>
      <c r="R234" s="15">
        <v>344.29736738121221</v>
      </c>
      <c r="S234" s="27">
        <f t="shared" si="28"/>
        <v>2244.9811142028907</v>
      </c>
      <c r="T234" s="27"/>
      <c r="U234" s="174">
        <v>8.1</v>
      </c>
      <c r="V234" s="32">
        <f t="shared" si="29"/>
        <v>210.25038749979348</v>
      </c>
      <c r="W234" s="210">
        <f t="shared" si="30"/>
        <v>2.4402125321897969</v>
      </c>
      <c r="X234" s="210">
        <f t="shared" si="31"/>
        <v>10.540212532189797</v>
      </c>
      <c r="Y234" s="41">
        <f t="shared" si="32"/>
        <v>-84.641174748767412</v>
      </c>
      <c r="Z234" s="210">
        <f t="shared" si="33"/>
        <v>-0.40257321641726129</v>
      </c>
      <c r="AA234" s="210">
        <f t="shared" si="34"/>
        <v>7.6974267835827384</v>
      </c>
    </row>
    <row r="235" spans="1:27">
      <c r="A235" s="50">
        <v>738</v>
      </c>
      <c r="B235" s="213">
        <v>2</v>
      </c>
      <c r="C235" s="213">
        <v>2</v>
      </c>
      <c r="D235" s="23" t="s">
        <v>527</v>
      </c>
      <c r="E235" s="41">
        <v>2917</v>
      </c>
      <c r="F235" s="41">
        <v>198.90145374798971</v>
      </c>
      <c r="G235" s="41">
        <v>33.217818331016545</v>
      </c>
      <c r="H235" s="41">
        <v>0.49168642481863489</v>
      </c>
      <c r="I235" s="41">
        <v>-90.469955240458646</v>
      </c>
      <c r="J235" s="41">
        <v>34.69705405746808</v>
      </c>
      <c r="K235" s="41">
        <v>307.39945198336113</v>
      </c>
      <c r="L235" s="41">
        <v>195.32761480653352</v>
      </c>
      <c r="M235" s="40">
        <v>-171.94720603359616</v>
      </c>
      <c r="N235" s="48">
        <v>507.61791809737383</v>
      </c>
      <c r="P235" s="15">
        <v>1969.4140493795528</v>
      </c>
      <c r="Q235" s="15">
        <v>146.74898525882756</v>
      </c>
      <c r="R235" s="15">
        <v>486.30513997367154</v>
      </c>
      <c r="S235" s="27">
        <f t="shared" si="28"/>
        <v>2602.4681746120518</v>
      </c>
      <c r="T235" s="27"/>
      <c r="U235" s="174">
        <v>8.8000000000000007</v>
      </c>
      <c r="V235" s="32">
        <f t="shared" si="29"/>
        <v>223.79705106585826</v>
      </c>
      <c r="W235" s="210">
        <f t="shared" si="30"/>
        <v>2.2682064650976734</v>
      </c>
      <c r="X235" s="210">
        <f t="shared" si="31"/>
        <v>11.068206465097674</v>
      </c>
      <c r="Y235" s="41">
        <f t="shared" si="32"/>
        <v>-22.063396427155389</v>
      </c>
      <c r="Z235" s="210">
        <f t="shared" si="33"/>
        <v>-9.8586627134164717E-2</v>
      </c>
      <c r="AA235" s="210">
        <f t="shared" si="34"/>
        <v>8.7014133728658365</v>
      </c>
    </row>
    <row r="236" spans="1:27">
      <c r="A236" s="50">
        <v>739</v>
      </c>
      <c r="B236" s="213">
        <v>9</v>
      </c>
      <c r="C236" s="213">
        <v>9</v>
      </c>
      <c r="D236" s="23" t="s">
        <v>528</v>
      </c>
      <c r="E236" s="41">
        <v>3256</v>
      </c>
      <c r="F236" s="41">
        <v>-29.859427410057251</v>
      </c>
      <c r="G236" s="41">
        <v>372.46192495788921</v>
      </c>
      <c r="H236" s="41">
        <v>304.52859266955585</v>
      </c>
      <c r="I236" s="41">
        <v>-90.46995524045866</v>
      </c>
      <c r="J236" s="41">
        <v>34.69705405746808</v>
      </c>
      <c r="K236" s="41">
        <v>335.08848634029329</v>
      </c>
      <c r="L236" s="41">
        <v>216.30365473330019</v>
      </c>
      <c r="M236" s="40">
        <v>125.53071253071253</v>
      </c>
      <c r="N236" s="48">
        <v>1268.2810426589438</v>
      </c>
      <c r="P236" s="15">
        <v>1545.9732701794567</v>
      </c>
      <c r="Q236" s="15">
        <v>241.87861977886976</v>
      </c>
      <c r="R236" s="15">
        <v>527.14953769488932</v>
      </c>
      <c r="S236" s="27">
        <f t="shared" si="28"/>
        <v>2315.0014276532156</v>
      </c>
      <c r="T236" s="27"/>
      <c r="U236" s="174">
        <v>8.9</v>
      </c>
      <c r="V236" s="32">
        <f t="shared" si="29"/>
        <v>173.70486181791648</v>
      </c>
      <c r="W236" s="210">
        <f t="shared" si="30"/>
        <v>7.3013560437266305</v>
      </c>
      <c r="X236" s="210">
        <f t="shared" si="31"/>
        <v>16.20135604372663</v>
      </c>
      <c r="Y236" s="41">
        <f t="shared" si="32"/>
        <v>621.21761644445462</v>
      </c>
      <c r="Z236" s="210">
        <f t="shared" si="33"/>
        <v>3.5762822637378835</v>
      </c>
      <c r="AA236" s="210">
        <f t="shared" si="34"/>
        <v>12.476282263737884</v>
      </c>
    </row>
    <row r="237" spans="1:27">
      <c r="A237" s="50">
        <v>740</v>
      </c>
      <c r="B237" s="213">
        <v>10</v>
      </c>
      <c r="C237" s="213">
        <v>10</v>
      </c>
      <c r="D237" s="23" t="s">
        <v>248</v>
      </c>
      <c r="E237" s="41">
        <v>32085</v>
      </c>
      <c r="F237" s="41">
        <v>-26.154258500979406</v>
      </c>
      <c r="G237" s="41">
        <v>-171.07617182282038</v>
      </c>
      <c r="H237" s="41">
        <v>-54.127124527892882</v>
      </c>
      <c r="I237" s="41">
        <v>-90.469955240458646</v>
      </c>
      <c r="J237" s="41">
        <v>34.69705405746808</v>
      </c>
      <c r="K237" s="41">
        <v>291.66999869570174</v>
      </c>
      <c r="L237" s="41">
        <v>191.74183214710249</v>
      </c>
      <c r="M237" s="40">
        <v>-43.410035842293908</v>
      </c>
      <c r="N237" s="48">
        <v>132.87133898606803</v>
      </c>
      <c r="P237" s="15">
        <v>1824.6016260766012</v>
      </c>
      <c r="Q237" s="15">
        <v>270.18712532335985</v>
      </c>
      <c r="R237" s="15">
        <v>462.61401459560045</v>
      </c>
      <c r="S237" s="27">
        <f t="shared" si="28"/>
        <v>2557.4027659955618</v>
      </c>
      <c r="T237" s="27"/>
      <c r="U237" s="174">
        <v>9.3000000000000007</v>
      </c>
      <c r="V237" s="32">
        <f t="shared" si="29"/>
        <v>196.19372323404312</v>
      </c>
      <c r="W237" s="210">
        <f t="shared" si="30"/>
        <v>0.67724561619926726</v>
      </c>
      <c r="X237" s="210">
        <f t="shared" si="31"/>
        <v>9.9772456161992675</v>
      </c>
      <c r="Y237" s="41">
        <f t="shared" si="32"/>
        <v>-280.97619753370384</v>
      </c>
      <c r="Z237" s="210">
        <f t="shared" si="33"/>
        <v>-1.4321365276223548</v>
      </c>
      <c r="AA237" s="210">
        <f t="shared" si="34"/>
        <v>7.8678634723776462</v>
      </c>
    </row>
    <row r="238" spans="1:27">
      <c r="A238" s="50">
        <v>742</v>
      </c>
      <c r="B238" s="213">
        <v>19</v>
      </c>
      <c r="C238" s="213">
        <v>19</v>
      </c>
      <c r="D238" s="23" t="s">
        <v>529</v>
      </c>
      <c r="E238" s="41">
        <v>988</v>
      </c>
      <c r="F238" s="41">
        <v>909.08031068600405</v>
      </c>
      <c r="G238" s="41">
        <v>-3.2625513914340969</v>
      </c>
      <c r="H238" s="41">
        <v>212.55684212394766</v>
      </c>
      <c r="I238" s="41">
        <v>-90.469955240458646</v>
      </c>
      <c r="J238" s="41">
        <v>34.69705405746808</v>
      </c>
      <c r="K238" s="41">
        <v>-23.254922944492698</v>
      </c>
      <c r="L238" s="41">
        <v>230.58062316299947</v>
      </c>
      <c r="M238" s="40">
        <v>410.00506072874492</v>
      </c>
      <c r="N238" s="48">
        <v>1679.9324612030198</v>
      </c>
      <c r="P238" s="15">
        <v>1537.7546526371364</v>
      </c>
      <c r="Q238" s="15">
        <v>653.09211336032399</v>
      </c>
      <c r="R238" s="15">
        <v>459.84338046153835</v>
      </c>
      <c r="S238" s="27">
        <f t="shared" si="28"/>
        <v>2650.6901464589987</v>
      </c>
      <c r="T238" s="27"/>
      <c r="U238" s="174">
        <v>9.1</v>
      </c>
      <c r="V238" s="32">
        <f t="shared" si="29"/>
        <v>168.98402776232268</v>
      </c>
      <c r="W238" s="210">
        <f t="shared" si="30"/>
        <v>9.9413683260400063</v>
      </c>
      <c r="X238" s="210">
        <f t="shared" si="31"/>
        <v>19.041368326040008</v>
      </c>
      <c r="Y238" s="41">
        <f t="shared" si="32"/>
        <v>153.52138954952301</v>
      </c>
      <c r="Z238" s="210">
        <f t="shared" si="33"/>
        <v>0.90849645130634482</v>
      </c>
      <c r="AA238" s="210">
        <f t="shared" si="34"/>
        <v>10.008496451306344</v>
      </c>
    </row>
    <row r="239" spans="1:27">
      <c r="A239" s="50">
        <v>743</v>
      </c>
      <c r="B239" s="213">
        <v>14</v>
      </c>
      <c r="C239" s="213">
        <v>14</v>
      </c>
      <c r="D239" s="23" t="s">
        <v>530</v>
      </c>
      <c r="E239" s="41">
        <v>65323</v>
      </c>
      <c r="F239" s="41">
        <v>315.24641744754865</v>
      </c>
      <c r="G239" s="41">
        <v>-130.73666324467084</v>
      </c>
      <c r="H239" s="41">
        <v>-61.283821705612347</v>
      </c>
      <c r="I239" s="41">
        <v>-90.469955240458646</v>
      </c>
      <c r="J239" s="41">
        <v>34.69705405746808</v>
      </c>
      <c r="K239" s="41">
        <v>188.28006881735564</v>
      </c>
      <c r="L239" s="41">
        <v>151.42920489222448</v>
      </c>
      <c r="M239" s="40">
        <v>-46.361159162928828</v>
      </c>
      <c r="N239" s="48">
        <v>360.8011458811672</v>
      </c>
      <c r="P239" s="15">
        <v>1839.9154276435602</v>
      </c>
      <c r="Q239" s="15">
        <v>230.7639380310151</v>
      </c>
      <c r="R239" s="15">
        <v>499.53682826259052</v>
      </c>
      <c r="S239" s="27">
        <f t="shared" si="28"/>
        <v>2570.2161939371658</v>
      </c>
      <c r="T239" s="27"/>
      <c r="U239" s="174">
        <v>8.4</v>
      </c>
      <c r="V239" s="32">
        <f t="shared" si="29"/>
        <v>219.03755090994764</v>
      </c>
      <c r="W239" s="210">
        <f t="shared" si="30"/>
        <v>1.6472113771464805</v>
      </c>
      <c r="X239" s="210">
        <f t="shared" si="31"/>
        <v>10.04721137714648</v>
      </c>
      <c r="Y239" s="41">
        <f t="shared" si="32"/>
        <v>-247.79338613327374</v>
      </c>
      <c r="Z239" s="210">
        <f t="shared" si="33"/>
        <v>-1.1312826732396601</v>
      </c>
      <c r="AA239" s="210">
        <f t="shared" si="34"/>
        <v>7.2687173267603402</v>
      </c>
    </row>
    <row r="240" spans="1:27">
      <c r="A240" s="50">
        <v>746</v>
      </c>
      <c r="B240" s="213">
        <v>17</v>
      </c>
      <c r="C240" s="213">
        <v>17</v>
      </c>
      <c r="D240" s="23" t="s">
        <v>531</v>
      </c>
      <c r="E240" s="41">
        <v>4735</v>
      </c>
      <c r="F240" s="41">
        <v>1189.0149575358146</v>
      </c>
      <c r="G240" s="41">
        <v>-31.548705909837821</v>
      </c>
      <c r="H240" s="41">
        <v>-123.6760509379299</v>
      </c>
      <c r="I240" s="41">
        <v>-90.469955240458646</v>
      </c>
      <c r="J240" s="41">
        <v>34.69705405746808</v>
      </c>
      <c r="K240" s="41">
        <v>297.96160404008469</v>
      </c>
      <c r="L240" s="41">
        <v>195.78413130715447</v>
      </c>
      <c r="M240" s="40">
        <v>43.185638859556491</v>
      </c>
      <c r="N240" s="48">
        <v>1514.9486737320938</v>
      </c>
      <c r="P240" s="15">
        <v>1487.4069423411527</v>
      </c>
      <c r="Q240" s="15">
        <v>423.01032734952491</v>
      </c>
      <c r="R240" s="15">
        <v>343.4510386451193</v>
      </c>
      <c r="S240" s="27">
        <f t="shared" si="28"/>
        <v>2253.8683083357969</v>
      </c>
      <c r="T240" s="27"/>
      <c r="U240" s="174">
        <v>9.6</v>
      </c>
      <c r="V240" s="32">
        <f t="shared" si="29"/>
        <v>154.93822316053675</v>
      </c>
      <c r="W240" s="210">
        <f t="shared" si="30"/>
        <v>9.7777594374656278</v>
      </c>
      <c r="X240" s="210">
        <f t="shared" si="31"/>
        <v>19.377759437465627</v>
      </c>
      <c r="Y240" s="41">
        <f t="shared" si="32"/>
        <v>-210.99765803075829</v>
      </c>
      <c r="Z240" s="210">
        <f t="shared" si="33"/>
        <v>-1.3618179796223457</v>
      </c>
      <c r="AA240" s="210">
        <f t="shared" si="34"/>
        <v>8.2381820203776535</v>
      </c>
    </row>
    <row r="241" spans="1:27">
      <c r="A241" s="50">
        <v>747</v>
      </c>
      <c r="B241" s="213">
        <v>4</v>
      </c>
      <c r="C241" s="213">
        <v>4</v>
      </c>
      <c r="D241" s="23" t="s">
        <v>532</v>
      </c>
      <c r="E241" s="41">
        <v>1308</v>
      </c>
      <c r="F241" s="41">
        <v>138.78147902933441</v>
      </c>
      <c r="G241" s="41">
        <v>277.80981423405819</v>
      </c>
      <c r="H241" s="41">
        <v>217.0171621080982</v>
      </c>
      <c r="I241" s="41">
        <v>-90.469955240458646</v>
      </c>
      <c r="J241" s="41">
        <v>34.69705405746808</v>
      </c>
      <c r="K241" s="41">
        <v>418.03650984106969</v>
      </c>
      <c r="L241" s="41">
        <v>256.18622870885832</v>
      </c>
      <c r="M241" s="40">
        <v>-185.36009174311926</v>
      </c>
      <c r="N241" s="48">
        <v>1066.6982010155498</v>
      </c>
      <c r="P241" s="15">
        <v>1405.3296493203827</v>
      </c>
      <c r="Q241" s="15">
        <v>355.62074006116211</v>
      </c>
      <c r="R241" s="15">
        <v>616.61004911743112</v>
      </c>
      <c r="S241" s="27">
        <f t="shared" si="28"/>
        <v>2377.5604384989761</v>
      </c>
      <c r="T241" s="27"/>
      <c r="U241" s="174">
        <v>9.4</v>
      </c>
      <c r="V241" s="32">
        <f t="shared" si="29"/>
        <v>149.50315418301943</v>
      </c>
      <c r="W241" s="210">
        <f t="shared" si="30"/>
        <v>7.1349544887174385</v>
      </c>
      <c r="X241" s="210">
        <f t="shared" si="31"/>
        <v>16.534954488717439</v>
      </c>
      <c r="Y241" s="41">
        <f t="shared" si="32"/>
        <v>439.05407515916579</v>
      </c>
      <c r="Z241" s="210">
        <f t="shared" si="33"/>
        <v>2.9367545959711503</v>
      </c>
      <c r="AA241" s="210">
        <f t="shared" si="34"/>
        <v>12.336754595971151</v>
      </c>
    </row>
    <row r="242" spans="1:27">
      <c r="A242" s="50">
        <v>748</v>
      </c>
      <c r="B242" s="213">
        <v>17</v>
      </c>
      <c r="C242" s="213">
        <v>17</v>
      </c>
      <c r="D242" s="23" t="s">
        <v>533</v>
      </c>
      <c r="E242" s="41">
        <v>4897</v>
      </c>
      <c r="F242" s="41">
        <v>864.86191164039587</v>
      </c>
      <c r="G242" s="41">
        <v>-184.11260268886977</v>
      </c>
      <c r="H242" s="41">
        <v>-191.95479878724768</v>
      </c>
      <c r="I242" s="41">
        <v>-90.469955240458646</v>
      </c>
      <c r="J242" s="41">
        <v>34.69705405746808</v>
      </c>
      <c r="K242" s="41">
        <v>523.09369208811802</v>
      </c>
      <c r="L242" s="41">
        <v>207.40867766118134</v>
      </c>
      <c r="M242" s="40">
        <v>87.675107208494993</v>
      </c>
      <c r="N242" s="48">
        <v>1251.1990859593234</v>
      </c>
      <c r="P242" s="15">
        <v>1595.2862478358722</v>
      </c>
      <c r="Q242" s="15">
        <v>190.01560383908514</v>
      </c>
      <c r="R242" s="15">
        <v>461.71810125915465</v>
      </c>
      <c r="S242" s="27">
        <f t="shared" si="28"/>
        <v>2247.0199529341121</v>
      </c>
      <c r="T242" s="27"/>
      <c r="U242" s="174">
        <v>9.4</v>
      </c>
      <c r="V242" s="32">
        <f t="shared" si="29"/>
        <v>169.71130296126299</v>
      </c>
      <c r="W242" s="210">
        <f t="shared" si="30"/>
        <v>7.3725147596380927</v>
      </c>
      <c r="X242" s="210">
        <f t="shared" si="31"/>
        <v>16.772514759638092</v>
      </c>
      <c r="Y242" s="41">
        <f t="shared" si="32"/>
        <v>-431.84030265910803</v>
      </c>
      <c r="Z242" s="210">
        <f t="shared" si="33"/>
        <v>-2.5445582888352263</v>
      </c>
      <c r="AA242" s="210">
        <f t="shared" si="34"/>
        <v>6.8554417111647741</v>
      </c>
    </row>
    <row r="243" spans="1:27">
      <c r="A243" s="50">
        <v>749</v>
      </c>
      <c r="B243" s="213">
        <v>11</v>
      </c>
      <c r="C243" s="213">
        <v>11</v>
      </c>
      <c r="D243" s="23" t="s">
        <v>534</v>
      </c>
      <c r="E243" s="41">
        <v>21232</v>
      </c>
      <c r="F243" s="41">
        <v>505.9848466012869</v>
      </c>
      <c r="G243" s="41">
        <v>-94.029580680467035</v>
      </c>
      <c r="H243" s="41">
        <v>-101.42461576139793</v>
      </c>
      <c r="I243" s="41">
        <v>-90.469955240458646</v>
      </c>
      <c r="J243" s="41">
        <v>34.69705405746808</v>
      </c>
      <c r="K243" s="41">
        <v>235.99255093766197</v>
      </c>
      <c r="L243" s="41">
        <v>142.23912742017171</v>
      </c>
      <c r="M243" s="40">
        <v>-93.054728711379056</v>
      </c>
      <c r="N243" s="48">
        <v>539.93469864312692</v>
      </c>
      <c r="P243" s="15">
        <v>2089.2872271745364</v>
      </c>
      <c r="Q243" s="15">
        <v>371.51709005275058</v>
      </c>
      <c r="R243" s="15">
        <v>327.39814339606249</v>
      </c>
      <c r="S243" s="27">
        <f t="shared" si="28"/>
        <v>2788.2024606233495</v>
      </c>
      <c r="T243" s="27"/>
      <c r="U243" s="174">
        <v>9.4</v>
      </c>
      <c r="V243" s="32">
        <f t="shared" si="29"/>
        <v>222.26459863558898</v>
      </c>
      <c r="W243" s="210">
        <f t="shared" si="30"/>
        <v>2.4292429021878101</v>
      </c>
      <c r="X243" s="210">
        <f t="shared" si="31"/>
        <v>11.829242902187811</v>
      </c>
      <c r="Y243" s="41">
        <f t="shared" si="32"/>
        <v>-251.22709762485553</v>
      </c>
      <c r="Z243" s="210">
        <f t="shared" si="33"/>
        <v>-1.1303063968218872</v>
      </c>
      <c r="AA243" s="210">
        <f t="shared" si="34"/>
        <v>8.2696936031781139</v>
      </c>
    </row>
    <row r="244" spans="1:27">
      <c r="A244" s="50">
        <v>751</v>
      </c>
      <c r="B244" s="213">
        <v>19</v>
      </c>
      <c r="C244" s="213">
        <v>19</v>
      </c>
      <c r="D244" s="23" t="s">
        <v>535</v>
      </c>
      <c r="E244" s="41">
        <v>2877</v>
      </c>
      <c r="F244" s="41">
        <v>430.65677805724943</v>
      </c>
      <c r="G244" s="41">
        <v>96.645660280266497</v>
      </c>
      <c r="H244" s="41">
        <v>-24.068882170502029</v>
      </c>
      <c r="I244" s="41">
        <v>-90.469955240458646</v>
      </c>
      <c r="J244" s="41">
        <v>34.69705405746808</v>
      </c>
      <c r="K244" s="41">
        <v>417.67041086380397</v>
      </c>
      <c r="L244" s="41">
        <v>175.6610375492846</v>
      </c>
      <c r="M244" s="40">
        <v>81.549183176920408</v>
      </c>
      <c r="N244" s="48">
        <v>1122.3412865942732</v>
      </c>
      <c r="P244" s="15">
        <v>1922.0370476156065</v>
      </c>
      <c r="Q244" s="15">
        <v>100.61056725755996</v>
      </c>
      <c r="R244" s="15">
        <v>821.63614818157816</v>
      </c>
      <c r="S244" s="27">
        <f t="shared" si="28"/>
        <v>2844.2837630547447</v>
      </c>
      <c r="T244" s="27"/>
      <c r="U244" s="174">
        <v>9.4</v>
      </c>
      <c r="V244" s="32">
        <f t="shared" si="29"/>
        <v>204.4720263420858</v>
      </c>
      <c r="W244" s="210">
        <f t="shared" si="30"/>
        <v>5.4889722896205555</v>
      </c>
      <c r="X244" s="210">
        <f t="shared" si="31"/>
        <v>14.888972289620556</v>
      </c>
      <c r="Y244" s="41">
        <f t="shared" si="32"/>
        <v>16.803876926773896</v>
      </c>
      <c r="Z244" s="210">
        <f t="shared" si="33"/>
        <v>8.2181789007463896E-2</v>
      </c>
      <c r="AA244" s="210">
        <f t="shared" si="34"/>
        <v>9.4821817890074644</v>
      </c>
    </row>
    <row r="245" spans="1:27">
      <c r="A245" s="50">
        <v>753</v>
      </c>
      <c r="B245" s="213">
        <v>1</v>
      </c>
      <c r="C245" s="214">
        <v>32</v>
      </c>
      <c r="D245" s="23" t="s">
        <v>536</v>
      </c>
      <c r="E245" s="41">
        <v>22320</v>
      </c>
      <c r="F245" s="41">
        <v>606.68643728654524</v>
      </c>
      <c r="G245" s="41">
        <v>296.49918552023843</v>
      </c>
      <c r="H245" s="41">
        <v>161.61525131762568</v>
      </c>
      <c r="I245" s="41">
        <v>-90.469955240458646</v>
      </c>
      <c r="J245" s="41">
        <v>34.69705405746808</v>
      </c>
      <c r="K245" s="41">
        <v>-27.487969525261658</v>
      </c>
      <c r="L245" s="41">
        <v>110.91364771619439</v>
      </c>
      <c r="M245" s="40">
        <v>-102.99435483870968</v>
      </c>
      <c r="N245" s="48">
        <v>989.4592963138831</v>
      </c>
      <c r="P245" s="15">
        <v>1849.0824176311644</v>
      </c>
      <c r="Q245" s="15">
        <v>211.46819811827956</v>
      </c>
      <c r="R245" s="15">
        <v>609.01815570096778</v>
      </c>
      <c r="S245" s="27">
        <f t="shared" si="28"/>
        <v>2669.5687714504115</v>
      </c>
      <c r="T245" s="27"/>
      <c r="U245" s="174">
        <v>6.6000000000000005</v>
      </c>
      <c r="V245" s="32">
        <f t="shared" si="29"/>
        <v>280.16400267138852</v>
      </c>
      <c r="W245" s="210">
        <f t="shared" si="30"/>
        <v>3.5317145917366304</v>
      </c>
      <c r="X245" s="210">
        <f t="shared" si="31"/>
        <v>10.131714591736632</v>
      </c>
      <c r="Y245" s="41">
        <f t="shared" si="32"/>
        <v>402.3415356548735</v>
      </c>
      <c r="Z245" s="210">
        <f t="shared" si="33"/>
        <v>1.4360929020806079</v>
      </c>
      <c r="AA245" s="210">
        <f t="shared" si="34"/>
        <v>8.0360929020806076</v>
      </c>
    </row>
    <row r="246" spans="1:27">
      <c r="A246" s="50">
        <v>755</v>
      </c>
      <c r="B246" s="213">
        <v>1</v>
      </c>
      <c r="C246" s="214">
        <v>34</v>
      </c>
      <c r="D246" s="23" t="s">
        <v>537</v>
      </c>
      <c r="E246" s="41">
        <v>6217</v>
      </c>
      <c r="F246" s="41">
        <v>543.01853314834386</v>
      </c>
      <c r="G246" s="41">
        <v>152.02401688840715</v>
      </c>
      <c r="H246" s="41">
        <v>167.0786251678025</v>
      </c>
      <c r="I246" s="41">
        <v>-90.469955240458646</v>
      </c>
      <c r="J246" s="41">
        <v>34.69705405746808</v>
      </c>
      <c r="K246" s="41">
        <v>-2.6081064072192914</v>
      </c>
      <c r="L246" s="41">
        <v>139.7614878419464</v>
      </c>
      <c r="M246" s="40">
        <v>-266.86183046485445</v>
      </c>
      <c r="N246" s="48">
        <v>676.63982501167663</v>
      </c>
      <c r="P246" s="15">
        <v>2252.3920294387281</v>
      </c>
      <c r="Q246" s="15">
        <v>88.0186636641467</v>
      </c>
      <c r="R246" s="15">
        <v>446.92690239279386</v>
      </c>
      <c r="S246" s="27">
        <f t="shared" si="28"/>
        <v>2787.3375954956682</v>
      </c>
      <c r="T246" s="27"/>
      <c r="U246" s="174">
        <v>8.6</v>
      </c>
      <c r="V246" s="32">
        <f t="shared" si="29"/>
        <v>261.90604993473585</v>
      </c>
      <c r="W246" s="210">
        <f t="shared" si="30"/>
        <v>2.5835211717342457</v>
      </c>
      <c r="X246" s="210">
        <f t="shared" si="31"/>
        <v>11.183521171734245</v>
      </c>
      <c r="Y246" s="41">
        <f t="shared" si="32"/>
        <v>263.32974087321907</v>
      </c>
      <c r="Z246" s="210">
        <f t="shared" si="33"/>
        <v>1.0054358841227149</v>
      </c>
      <c r="AA246" s="210">
        <f t="shared" si="34"/>
        <v>9.6054358841227145</v>
      </c>
    </row>
    <row r="247" spans="1:27">
      <c r="A247" s="50">
        <v>758</v>
      </c>
      <c r="B247" s="213">
        <v>19</v>
      </c>
      <c r="C247" s="213">
        <v>19</v>
      </c>
      <c r="D247" s="23" t="s">
        <v>538</v>
      </c>
      <c r="E247" s="41">
        <v>8134</v>
      </c>
      <c r="F247" s="41">
        <v>996.1738169277545</v>
      </c>
      <c r="G247" s="41">
        <v>-285.20383247619378</v>
      </c>
      <c r="H247" s="41">
        <v>-107.54628322743729</v>
      </c>
      <c r="I247" s="41">
        <v>-90.469955240458646</v>
      </c>
      <c r="J247" s="41">
        <v>34.69705405746808</v>
      </c>
      <c r="K247" s="41">
        <v>74.800112287420191</v>
      </c>
      <c r="L247" s="41">
        <v>185.8259086502681</v>
      </c>
      <c r="M247" s="40">
        <v>-111.54573395623309</v>
      </c>
      <c r="N247" s="48">
        <v>696.73108704282913</v>
      </c>
      <c r="P247" s="15">
        <v>1736.0593806038562</v>
      </c>
      <c r="Q247" s="15">
        <v>920.44417162527645</v>
      </c>
      <c r="R247" s="15">
        <v>1099.3189122962378</v>
      </c>
      <c r="S247" s="27">
        <f t="shared" si="28"/>
        <v>3755.8224645253704</v>
      </c>
      <c r="T247" s="27"/>
      <c r="U247" s="174">
        <v>8</v>
      </c>
      <c r="V247" s="32">
        <f t="shared" si="29"/>
        <v>217.00742257548202</v>
      </c>
      <c r="W247" s="210">
        <f t="shared" si="30"/>
        <v>3.2106325155789732</v>
      </c>
      <c r="X247" s="210">
        <f t="shared" si="31"/>
        <v>11.210632515578974</v>
      </c>
      <c r="Y247" s="41">
        <f t="shared" si="32"/>
        <v>-448.52301688662169</v>
      </c>
      <c r="Z247" s="210">
        <f t="shared" si="33"/>
        <v>-2.0668556474404061</v>
      </c>
      <c r="AA247" s="210">
        <f t="shared" si="34"/>
        <v>5.9331443525595944</v>
      </c>
    </row>
    <row r="248" spans="1:27">
      <c r="A248" s="50">
        <v>759</v>
      </c>
      <c r="B248" s="213">
        <v>14</v>
      </c>
      <c r="C248" s="213">
        <v>14</v>
      </c>
      <c r="D248" s="23" t="s">
        <v>539</v>
      </c>
      <c r="E248" s="41">
        <v>1942</v>
      </c>
      <c r="F248" s="41">
        <v>532.41446720457805</v>
      </c>
      <c r="G248" s="41">
        <v>42.57946123301015</v>
      </c>
      <c r="H248" s="41">
        <v>-67.546911235748823</v>
      </c>
      <c r="I248" s="41">
        <v>-90.469955240458646</v>
      </c>
      <c r="J248" s="41">
        <v>34.69705405746808</v>
      </c>
      <c r="K248" s="41">
        <v>465.59120652993619</v>
      </c>
      <c r="L248" s="41">
        <v>250.75807327760458</v>
      </c>
      <c r="M248" s="40">
        <v>-260.65242018537589</v>
      </c>
      <c r="N248" s="48">
        <v>907.37097566125453</v>
      </c>
      <c r="P248" s="15">
        <v>1332.3286027593679</v>
      </c>
      <c r="Q248" s="15">
        <v>523.90248609680748</v>
      </c>
      <c r="R248" s="15">
        <v>637.82657548074144</v>
      </c>
      <c r="S248" s="27">
        <f t="shared" si="28"/>
        <v>2494.0576643369168</v>
      </c>
      <c r="T248" s="27"/>
      <c r="U248" s="174">
        <v>9.1000000000000014</v>
      </c>
      <c r="V248" s="32">
        <f t="shared" si="29"/>
        <v>146.40973656696349</v>
      </c>
      <c r="W248" s="210">
        <f t="shared" si="30"/>
        <v>6.1974770048592349</v>
      </c>
      <c r="X248" s="210">
        <f t="shared" si="31"/>
        <v>15.297477004859235</v>
      </c>
      <c r="Y248" s="41">
        <f t="shared" si="32"/>
        <v>-80.740351185729239</v>
      </c>
      <c r="Z248" s="210">
        <f t="shared" si="33"/>
        <v>-0.55146845475540474</v>
      </c>
      <c r="AA248" s="210">
        <f t="shared" si="34"/>
        <v>8.5485315452445967</v>
      </c>
    </row>
    <row r="249" spans="1:27">
      <c r="A249" s="50">
        <v>761</v>
      </c>
      <c r="B249" s="213">
        <v>2</v>
      </c>
      <c r="C249" s="213">
        <v>2</v>
      </c>
      <c r="D249" s="23" t="s">
        <v>540</v>
      </c>
      <c r="E249" s="41">
        <v>8426</v>
      </c>
      <c r="F249" s="41">
        <v>55.856509551071056</v>
      </c>
      <c r="G249" s="41">
        <v>140.3974484536343</v>
      </c>
      <c r="H249" s="41">
        <v>81.473078531237078</v>
      </c>
      <c r="I249" s="41">
        <v>-90.469955240458646</v>
      </c>
      <c r="J249" s="41">
        <v>34.69705405746808</v>
      </c>
      <c r="K249" s="41">
        <v>470.72936798449194</v>
      </c>
      <c r="L249" s="41">
        <v>216.70219011060797</v>
      </c>
      <c r="M249" s="40">
        <v>73.650011868027534</v>
      </c>
      <c r="N249" s="48">
        <v>983.03570533632046</v>
      </c>
      <c r="P249" s="15">
        <v>1582.3553600143937</v>
      </c>
      <c r="Q249" s="15">
        <v>137.52268264894377</v>
      </c>
      <c r="R249" s="15">
        <v>258.30187512369332</v>
      </c>
      <c r="S249" s="27">
        <f t="shared" si="28"/>
        <v>1978.1799177870307</v>
      </c>
      <c r="T249" s="27"/>
      <c r="U249" s="174">
        <v>8.1999999999999993</v>
      </c>
      <c r="V249" s="32">
        <f t="shared" si="29"/>
        <v>192.97016585541388</v>
      </c>
      <c r="W249" s="210">
        <f t="shared" si="30"/>
        <v>5.0942367229599439</v>
      </c>
      <c r="X249" s="210">
        <f t="shared" si="31"/>
        <v>13.294236722959944</v>
      </c>
      <c r="Y249" s="41">
        <f t="shared" si="32"/>
        <v>166.09762580188081</v>
      </c>
      <c r="Z249" s="210">
        <f t="shared" si="33"/>
        <v>0.86074251460369389</v>
      </c>
      <c r="AA249" s="210">
        <f t="shared" si="34"/>
        <v>9.0607425146036924</v>
      </c>
    </row>
    <row r="250" spans="1:27">
      <c r="A250" s="50">
        <v>762</v>
      </c>
      <c r="B250" s="213">
        <v>11</v>
      </c>
      <c r="C250" s="213">
        <v>11</v>
      </c>
      <c r="D250" s="23" t="s">
        <v>541</v>
      </c>
      <c r="E250" s="41">
        <v>3672</v>
      </c>
      <c r="F250" s="41">
        <v>269.17737469825119</v>
      </c>
      <c r="G250" s="41">
        <v>308.48616271701394</v>
      </c>
      <c r="H250" s="41">
        <v>161.88626610494941</v>
      </c>
      <c r="I250" s="41">
        <v>-90.469955240458646</v>
      </c>
      <c r="J250" s="41">
        <v>34.69705405746808</v>
      </c>
      <c r="K250" s="41">
        <v>350.33183764762066</v>
      </c>
      <c r="L250" s="41">
        <v>241.07613004948698</v>
      </c>
      <c r="M250" s="40">
        <v>-16.627995642701524</v>
      </c>
      <c r="N250" s="48">
        <v>1258.5568744118711</v>
      </c>
      <c r="P250" s="15">
        <v>1407.5549864339021</v>
      </c>
      <c r="Q250" s="15">
        <v>410.29313834422652</v>
      </c>
      <c r="R250" s="15">
        <v>316.17953576394331</v>
      </c>
      <c r="S250" s="27">
        <f t="shared" si="28"/>
        <v>2134.0276605420718</v>
      </c>
      <c r="T250" s="27"/>
      <c r="U250" s="174">
        <v>8.6</v>
      </c>
      <c r="V250" s="32">
        <f t="shared" si="29"/>
        <v>163.66918446905839</v>
      </c>
      <c r="W250" s="210">
        <f t="shared" si="30"/>
        <v>7.6896385748766347</v>
      </c>
      <c r="X250" s="210">
        <f t="shared" si="31"/>
        <v>16.289638574876633</v>
      </c>
      <c r="Y250" s="41">
        <f t="shared" si="32"/>
        <v>414.59952763897275</v>
      </c>
      <c r="Z250" s="210">
        <f t="shared" si="33"/>
        <v>2.533155700530497</v>
      </c>
      <c r="AA250" s="210">
        <f t="shared" si="34"/>
        <v>11.133155700530496</v>
      </c>
    </row>
    <row r="251" spans="1:27">
      <c r="A251" s="50">
        <v>765</v>
      </c>
      <c r="B251" s="213">
        <v>18</v>
      </c>
      <c r="C251" s="213">
        <v>18</v>
      </c>
      <c r="D251" s="23" t="s">
        <v>542</v>
      </c>
      <c r="E251" s="41">
        <v>10354</v>
      </c>
      <c r="F251" s="41">
        <v>403.46119471030278</v>
      </c>
      <c r="G251" s="41">
        <v>-100.95763484987009</v>
      </c>
      <c r="H251" s="41">
        <v>0.49168642481863484</v>
      </c>
      <c r="I251" s="41">
        <v>-90.469955240458646</v>
      </c>
      <c r="J251" s="41">
        <v>34.69705405746808</v>
      </c>
      <c r="K251" s="41">
        <v>170.8697454839606</v>
      </c>
      <c r="L251" s="41">
        <v>179.87097083953961</v>
      </c>
      <c r="M251" s="40">
        <v>58.384489086343443</v>
      </c>
      <c r="N251" s="48">
        <v>656.34755053234551</v>
      </c>
      <c r="P251" s="15">
        <v>1592.023298630121</v>
      </c>
      <c r="Q251" s="15">
        <v>219.80983368746379</v>
      </c>
      <c r="R251" s="15">
        <v>537.26603728676821</v>
      </c>
      <c r="S251" s="27">
        <f t="shared" si="28"/>
        <v>2349.0991696043529</v>
      </c>
      <c r="T251" s="27"/>
      <c r="U251" s="174">
        <v>7.5</v>
      </c>
      <c r="V251" s="32">
        <f t="shared" si="29"/>
        <v>212.26977315068279</v>
      </c>
      <c r="W251" s="210">
        <f t="shared" si="30"/>
        <v>3.0920443395698531</v>
      </c>
      <c r="X251" s="210">
        <f t="shared" si="31"/>
        <v>10.592044339569853</v>
      </c>
      <c r="Y251" s="41">
        <f t="shared" si="32"/>
        <v>-156.23884960804202</v>
      </c>
      <c r="Z251" s="210">
        <f t="shared" si="33"/>
        <v>-0.73603908502381821</v>
      </c>
      <c r="AA251" s="210">
        <f t="shared" si="34"/>
        <v>6.7639609149761819</v>
      </c>
    </row>
    <row r="252" spans="1:27">
      <c r="A252" s="50">
        <v>768</v>
      </c>
      <c r="B252" s="213">
        <v>10</v>
      </c>
      <c r="C252" s="213">
        <v>10</v>
      </c>
      <c r="D252" s="23" t="s">
        <v>543</v>
      </c>
      <c r="E252" s="41">
        <v>2375</v>
      </c>
      <c r="F252" s="41">
        <v>242.78739643277927</v>
      </c>
      <c r="G252" s="41">
        <v>149.79651629563551</v>
      </c>
      <c r="H252" s="41">
        <v>244.56327284630873</v>
      </c>
      <c r="I252" s="41">
        <v>-90.469955240458646</v>
      </c>
      <c r="J252" s="41">
        <v>34.69705405746808</v>
      </c>
      <c r="K252" s="41">
        <v>321.3988104077913</v>
      </c>
      <c r="L252" s="41">
        <v>238.88510224334115</v>
      </c>
      <c r="M252" s="40">
        <v>101.15578947368421</v>
      </c>
      <c r="N252" s="48">
        <v>1242.8139865367907</v>
      </c>
      <c r="P252" s="15">
        <v>1341.6644709592235</v>
      </c>
      <c r="Q252" s="15">
        <v>329.67682273684204</v>
      </c>
      <c r="R252" s="15">
        <v>496.55604938159155</v>
      </c>
      <c r="S252" s="27">
        <f t="shared" si="28"/>
        <v>2167.8973430776573</v>
      </c>
      <c r="T252" s="27"/>
      <c r="U252" s="174">
        <v>8.4</v>
      </c>
      <c r="V252" s="32">
        <f t="shared" si="29"/>
        <v>159.72196082847898</v>
      </c>
      <c r="W252" s="210">
        <f t="shared" si="30"/>
        <v>7.7811089977252061</v>
      </c>
      <c r="X252" s="210">
        <f t="shared" si="31"/>
        <v>16.181108997725207</v>
      </c>
      <c r="Y252" s="41">
        <f t="shared" si="32"/>
        <v>338.58688795895364</v>
      </c>
      <c r="Z252" s="210">
        <f t="shared" si="33"/>
        <v>2.119851811251884</v>
      </c>
      <c r="AA252" s="210">
        <f t="shared" si="34"/>
        <v>10.519851811251884</v>
      </c>
    </row>
    <row r="253" spans="1:27">
      <c r="A253" s="50">
        <v>777</v>
      </c>
      <c r="B253" s="213">
        <v>18</v>
      </c>
      <c r="C253" s="213">
        <v>18</v>
      </c>
      <c r="D253" s="23" t="s">
        <v>544</v>
      </c>
      <c r="E253" s="41">
        <v>7367</v>
      </c>
      <c r="F253" s="41">
        <v>431.90600761162352</v>
      </c>
      <c r="G253" s="41">
        <v>40.473928026935894</v>
      </c>
      <c r="H253" s="41">
        <v>76.180286249504618</v>
      </c>
      <c r="I253" s="41">
        <v>-90.469955240458646</v>
      </c>
      <c r="J253" s="41">
        <v>34.69705405746808</v>
      </c>
      <c r="K253" s="41">
        <v>416.75089266393098</v>
      </c>
      <c r="L253" s="41">
        <v>211.66306832338034</v>
      </c>
      <c r="M253" s="40">
        <v>-22.342065969865615</v>
      </c>
      <c r="N253" s="48">
        <v>1098.8592157427602</v>
      </c>
      <c r="P253" s="15">
        <v>1478.8998289193817</v>
      </c>
      <c r="Q253" s="15">
        <v>252.39346572553276</v>
      </c>
      <c r="R253" s="15">
        <v>508.48348678474275</v>
      </c>
      <c r="S253" s="27">
        <f t="shared" si="28"/>
        <v>2239.7767814296571</v>
      </c>
      <c r="T253" s="27"/>
      <c r="U253" s="174">
        <v>8.9</v>
      </c>
      <c r="V253" s="32">
        <f t="shared" si="29"/>
        <v>166.16852010330129</v>
      </c>
      <c r="W253" s="210">
        <f t="shared" si="30"/>
        <v>6.6129205162303721</v>
      </c>
      <c r="X253" s="210">
        <f t="shared" si="31"/>
        <v>15.512920516230373</v>
      </c>
      <c r="Y253" s="41">
        <f t="shared" si="32"/>
        <v>60.881313093449947</v>
      </c>
      <c r="Z253" s="210">
        <f t="shared" si="33"/>
        <v>0.3663829530142178</v>
      </c>
      <c r="AA253" s="210">
        <f t="shared" si="34"/>
        <v>9.2663829530142188</v>
      </c>
    </row>
    <row r="254" spans="1:27">
      <c r="A254" s="50">
        <v>778</v>
      </c>
      <c r="B254" s="213">
        <v>11</v>
      </c>
      <c r="C254" s="213">
        <v>11</v>
      </c>
      <c r="D254" s="23" t="s">
        <v>545</v>
      </c>
      <c r="E254" s="41">
        <v>6763</v>
      </c>
      <c r="F254" s="41">
        <v>70.353950943998711</v>
      </c>
      <c r="G254" s="41">
        <v>108.54280444336247</v>
      </c>
      <c r="H254" s="41">
        <v>33.023683365688946</v>
      </c>
      <c r="I254" s="41">
        <v>-90.469955240458646</v>
      </c>
      <c r="J254" s="41">
        <v>34.69705405746808</v>
      </c>
      <c r="K254" s="41">
        <v>477.51792776556596</v>
      </c>
      <c r="L254" s="41">
        <v>200.96667421777227</v>
      </c>
      <c r="M254" s="40">
        <v>20.194883927251219</v>
      </c>
      <c r="N254" s="48">
        <v>854.82702350089073</v>
      </c>
      <c r="P254" s="15">
        <v>1612.1779796786873</v>
      </c>
      <c r="Q254" s="15">
        <v>441.62071358864409</v>
      </c>
      <c r="R254" s="15">
        <v>312.90419256170333</v>
      </c>
      <c r="S254" s="27">
        <f t="shared" si="28"/>
        <v>2366.7028858290346</v>
      </c>
      <c r="T254" s="27"/>
      <c r="U254" s="174">
        <v>9.1</v>
      </c>
      <c r="V254" s="32">
        <f t="shared" si="29"/>
        <v>177.16241534930631</v>
      </c>
      <c r="W254" s="210">
        <f t="shared" si="30"/>
        <v>4.8251036870063642</v>
      </c>
      <c r="X254" s="210">
        <f t="shared" si="31"/>
        <v>13.925103687006363</v>
      </c>
      <c r="Y254" s="41">
        <f t="shared" si="32"/>
        <v>85.793586626060844</v>
      </c>
      <c r="Z254" s="210">
        <f t="shared" si="33"/>
        <v>0.48426516683521142</v>
      </c>
      <c r="AA254" s="210">
        <f t="shared" si="34"/>
        <v>9.5842651668352108</v>
      </c>
    </row>
    <row r="255" spans="1:27">
      <c r="A255" s="50">
        <v>781</v>
      </c>
      <c r="B255" s="213">
        <v>7</v>
      </c>
      <c r="C255" s="213">
        <v>7</v>
      </c>
      <c r="D255" s="23" t="s">
        <v>546</v>
      </c>
      <c r="E255" s="41">
        <v>3504</v>
      </c>
      <c r="F255" s="41">
        <v>-201.05471115104882</v>
      </c>
      <c r="G255" s="41">
        <v>508.98687533426329</v>
      </c>
      <c r="H255" s="41">
        <v>455.2507046307972</v>
      </c>
      <c r="I255" s="41">
        <v>-90.469955240458631</v>
      </c>
      <c r="J255" s="41">
        <v>34.69705405746808</v>
      </c>
      <c r="K255" s="41">
        <v>215.83782758596624</v>
      </c>
      <c r="L255" s="41">
        <v>228.92410883925024</v>
      </c>
      <c r="M255" s="40">
        <v>-95.116723744292244</v>
      </c>
      <c r="N255" s="48">
        <v>1057.0551803321864</v>
      </c>
      <c r="P255" s="15">
        <v>1120.6762212191616</v>
      </c>
      <c r="Q255" s="15">
        <v>297.65491609589037</v>
      </c>
      <c r="R255" s="15">
        <v>719.04432112899542</v>
      </c>
      <c r="S255" s="27">
        <f t="shared" si="28"/>
        <v>2137.3754584440471</v>
      </c>
      <c r="T255" s="27"/>
      <c r="U255" s="174">
        <v>6.4</v>
      </c>
      <c r="V255" s="32">
        <f t="shared" si="29"/>
        <v>175.10565956549399</v>
      </c>
      <c r="W255" s="210">
        <f t="shared" si="30"/>
        <v>6.0366705619633088</v>
      </c>
      <c r="X255" s="210">
        <f t="shared" si="31"/>
        <v>12.436670561963309</v>
      </c>
      <c r="Y255" s="41">
        <f t="shared" si="32"/>
        <v>908.46467878207</v>
      </c>
      <c r="Z255" s="210">
        <f t="shared" si="33"/>
        <v>5.1880943256564533</v>
      </c>
      <c r="AA255" s="210">
        <f t="shared" si="34"/>
        <v>11.588094325656453</v>
      </c>
    </row>
    <row r="256" spans="1:27">
      <c r="A256" s="50">
        <v>783</v>
      </c>
      <c r="B256" s="213">
        <v>4</v>
      </c>
      <c r="C256" s="213">
        <v>4</v>
      </c>
      <c r="D256" s="23" t="s">
        <v>547</v>
      </c>
      <c r="E256" s="41">
        <v>6419</v>
      </c>
      <c r="F256" s="41">
        <v>50.708315074153838</v>
      </c>
      <c r="G256" s="41">
        <v>-18.127407109081709</v>
      </c>
      <c r="H256" s="41">
        <v>-3.9380378425030251</v>
      </c>
      <c r="I256" s="41">
        <v>-90.469955240458646</v>
      </c>
      <c r="J256" s="41">
        <v>34.69705405746808</v>
      </c>
      <c r="K256" s="41">
        <v>243.11647408136898</v>
      </c>
      <c r="L256" s="41">
        <v>192.96055818170785</v>
      </c>
      <c r="M256" s="40">
        <v>-5.8836267331360022</v>
      </c>
      <c r="N256" s="48">
        <v>403.06337448976012</v>
      </c>
      <c r="P256" s="15">
        <v>1894.4597017566975</v>
      </c>
      <c r="Q256" s="15">
        <v>174.04648636859324</v>
      </c>
      <c r="R256" s="15">
        <v>420.46237787085829</v>
      </c>
      <c r="S256" s="27">
        <f t="shared" si="28"/>
        <v>2488.9685659961492</v>
      </c>
      <c r="T256" s="27"/>
      <c r="U256" s="174">
        <v>8.9000000000000021</v>
      </c>
      <c r="V256" s="32">
        <f t="shared" si="29"/>
        <v>212.86064064681989</v>
      </c>
      <c r="W256" s="210">
        <f t="shared" si="30"/>
        <v>1.893555207129749</v>
      </c>
      <c r="X256" s="210">
        <f t="shared" si="31"/>
        <v>10.793555207129751</v>
      </c>
      <c r="Y256" s="41">
        <f t="shared" si="32"/>
        <v>-77.838346134575303</v>
      </c>
      <c r="Z256" s="210">
        <f t="shared" si="33"/>
        <v>-0.36567749630954705</v>
      </c>
      <c r="AA256" s="210">
        <f t="shared" si="34"/>
        <v>8.5343225036904542</v>
      </c>
    </row>
    <row r="257" spans="1:27">
      <c r="A257" s="50">
        <v>785</v>
      </c>
      <c r="B257" s="213">
        <v>17</v>
      </c>
      <c r="C257" s="213">
        <v>17</v>
      </c>
      <c r="D257" s="23" t="s">
        <v>548</v>
      </c>
      <c r="E257" s="41">
        <v>2626</v>
      </c>
      <c r="F257" s="41">
        <v>521.45359882492642</v>
      </c>
      <c r="G257" s="41">
        <v>529.07110768581208</v>
      </c>
      <c r="H257" s="41">
        <v>380.07246605947518</v>
      </c>
      <c r="I257" s="41">
        <v>-90.469955240458646</v>
      </c>
      <c r="J257" s="41">
        <v>34.69705405746808</v>
      </c>
      <c r="K257" s="41">
        <v>414.50929166375721</v>
      </c>
      <c r="L257" s="41">
        <v>242.43226657407769</v>
      </c>
      <c r="M257" s="40">
        <v>41.163366336633665</v>
      </c>
      <c r="N257" s="48">
        <v>2072.9291959819325</v>
      </c>
      <c r="P257" s="15">
        <v>1353.781388576951</v>
      </c>
      <c r="Q257" s="15">
        <v>188.10526961157655</v>
      </c>
      <c r="R257" s="15">
        <v>1659.2675425217062</v>
      </c>
      <c r="S257" s="27">
        <f t="shared" si="28"/>
        <v>3201.1542007102339</v>
      </c>
      <c r="T257" s="27"/>
      <c r="U257" s="174">
        <v>8.3000000000000007</v>
      </c>
      <c r="V257" s="32">
        <f t="shared" si="29"/>
        <v>163.10619139481335</v>
      </c>
      <c r="W257" s="210">
        <f t="shared" si="30"/>
        <v>12.709077308808094</v>
      </c>
      <c r="X257" s="210">
        <f t="shared" si="31"/>
        <v>21.009077308808095</v>
      </c>
      <c r="Y257" s="41">
        <f t="shared" si="32"/>
        <v>853.37067256229682</v>
      </c>
      <c r="Z257" s="210">
        <f t="shared" si="33"/>
        <v>5.2319943545039047</v>
      </c>
      <c r="AA257" s="210">
        <f t="shared" si="34"/>
        <v>13.531994354503905</v>
      </c>
    </row>
    <row r="258" spans="1:27">
      <c r="A258" s="50">
        <v>790</v>
      </c>
      <c r="B258" s="213">
        <v>6</v>
      </c>
      <c r="C258" s="213">
        <v>6</v>
      </c>
      <c r="D258" s="23" t="s">
        <v>245</v>
      </c>
      <c r="E258" s="41">
        <v>23734</v>
      </c>
      <c r="F258" s="41">
        <v>88.925729038930243</v>
      </c>
      <c r="G258" s="41">
        <v>99.049489621914091</v>
      </c>
      <c r="H258" s="41">
        <v>35.78309534030695</v>
      </c>
      <c r="I258" s="41">
        <v>-90.469955240458646</v>
      </c>
      <c r="J258" s="41">
        <v>34.69705405746808</v>
      </c>
      <c r="K258" s="41">
        <v>414.52441990060396</v>
      </c>
      <c r="L258" s="41">
        <v>184.46959106024289</v>
      </c>
      <c r="M258" s="40">
        <v>-89.01719052835594</v>
      </c>
      <c r="N258" s="48">
        <v>677.96223327089274</v>
      </c>
      <c r="P258" s="15">
        <v>1674.9140120183422</v>
      </c>
      <c r="Q258" s="15">
        <v>192.53633167607649</v>
      </c>
      <c r="R258" s="15">
        <v>305.47522559282379</v>
      </c>
      <c r="S258" s="27">
        <f t="shared" si="28"/>
        <v>2172.9255692872425</v>
      </c>
      <c r="T258" s="27"/>
      <c r="U258" s="174">
        <v>8.9</v>
      </c>
      <c r="V258" s="32">
        <f t="shared" si="29"/>
        <v>188.19258562003844</v>
      </c>
      <c r="W258" s="210">
        <f t="shared" si="30"/>
        <v>3.6024917296141576</v>
      </c>
      <c r="X258" s="210">
        <f t="shared" si="31"/>
        <v>12.502491729614158</v>
      </c>
      <c r="Y258" s="41">
        <f t="shared" si="32"/>
        <v>79.059683779230468</v>
      </c>
      <c r="Z258" s="210">
        <f t="shared" si="33"/>
        <v>0.42009988607549226</v>
      </c>
      <c r="AA258" s="210">
        <f t="shared" si="34"/>
        <v>9.3200998860754929</v>
      </c>
    </row>
    <row r="259" spans="1:27">
      <c r="A259" s="50">
        <v>791</v>
      </c>
      <c r="B259" s="213">
        <v>17</v>
      </c>
      <c r="C259" s="213">
        <v>17</v>
      </c>
      <c r="D259" s="23" t="s">
        <v>254</v>
      </c>
      <c r="E259" s="41">
        <v>5029</v>
      </c>
      <c r="F259" s="41">
        <v>581.70956342180455</v>
      </c>
      <c r="G259" s="41">
        <v>110.1445421495382</v>
      </c>
      <c r="H259" s="41">
        <v>-4.9122349909436487</v>
      </c>
      <c r="I259" s="41">
        <v>-90.469955240458646</v>
      </c>
      <c r="J259" s="41">
        <v>34.69705405746808</v>
      </c>
      <c r="K259" s="41">
        <v>579.79096692683504</v>
      </c>
      <c r="L259" s="41">
        <v>250.43193193605671</v>
      </c>
      <c r="M259" s="40">
        <v>-45.188705508053289</v>
      </c>
      <c r="N259" s="48">
        <v>1416.203162772488</v>
      </c>
      <c r="P259" s="15">
        <v>1400.7333815549032</v>
      </c>
      <c r="Q259" s="15">
        <v>264.73369974149927</v>
      </c>
      <c r="R259" s="15">
        <v>370.88529109683827</v>
      </c>
      <c r="S259" s="27">
        <f t="shared" si="28"/>
        <v>2036.3523723932408</v>
      </c>
      <c r="T259" s="27"/>
      <c r="U259" s="174">
        <v>9.1</v>
      </c>
      <c r="V259" s="32">
        <f t="shared" si="29"/>
        <v>153.92674522581353</v>
      </c>
      <c r="W259" s="210">
        <f t="shared" si="30"/>
        <v>9.2005009311077828</v>
      </c>
      <c r="X259" s="210">
        <f t="shared" si="31"/>
        <v>18.300500931107784</v>
      </c>
      <c r="Y259" s="41">
        <f t="shared" si="32"/>
        <v>49.459405975603985</v>
      </c>
      <c r="Z259" s="210">
        <f t="shared" si="33"/>
        <v>0.32131781844049306</v>
      </c>
      <c r="AA259" s="210">
        <f t="shared" si="34"/>
        <v>9.4213178184404924</v>
      </c>
    </row>
    <row r="260" spans="1:27">
      <c r="A260" s="50">
        <v>831</v>
      </c>
      <c r="B260" s="213">
        <v>9</v>
      </c>
      <c r="C260" s="213">
        <v>9</v>
      </c>
      <c r="D260" s="23" t="s">
        <v>549</v>
      </c>
      <c r="E260" s="41">
        <v>4559</v>
      </c>
      <c r="F260" s="41">
        <v>353.6489756231997</v>
      </c>
      <c r="G260" s="41">
        <v>32.074980315485732</v>
      </c>
      <c r="H260" s="41">
        <v>48.4100457619354</v>
      </c>
      <c r="I260" s="41">
        <v>-90.469955240458646</v>
      </c>
      <c r="J260" s="41">
        <v>34.69705405746808</v>
      </c>
      <c r="K260" s="41">
        <v>185.10490738908166</v>
      </c>
      <c r="L260" s="41">
        <v>148.4556099608626</v>
      </c>
      <c r="M260" s="40">
        <v>-187.10945382759377</v>
      </c>
      <c r="N260" s="48">
        <v>524.81216406022179</v>
      </c>
      <c r="P260" s="15">
        <v>1945.2887753217951</v>
      </c>
      <c r="Q260" s="15">
        <v>123.17495678876948</v>
      </c>
      <c r="R260" s="15">
        <v>480.57017840894923</v>
      </c>
      <c r="S260" s="27">
        <f t="shared" si="28"/>
        <v>2549.0339105195139</v>
      </c>
      <c r="T260" s="27"/>
      <c r="U260" s="174">
        <v>8.4</v>
      </c>
      <c r="V260" s="32">
        <f t="shared" si="29"/>
        <v>231.58199706211846</v>
      </c>
      <c r="W260" s="210">
        <f t="shared" si="30"/>
        <v>2.2662045008595753</v>
      </c>
      <c r="X260" s="210">
        <f t="shared" si="31"/>
        <v>10.666204500859575</v>
      </c>
      <c r="Y260" s="41">
        <f t="shared" si="32"/>
        <v>24.712124894430573</v>
      </c>
      <c r="Z260" s="210">
        <f t="shared" si="33"/>
        <v>0.10671004312913801</v>
      </c>
      <c r="AA260" s="210">
        <f t="shared" si="34"/>
        <v>8.5067100431291376</v>
      </c>
    </row>
    <row r="261" spans="1:27">
      <c r="A261" s="50">
        <v>832</v>
      </c>
      <c r="B261" s="213">
        <v>17</v>
      </c>
      <c r="C261" s="213">
        <v>17</v>
      </c>
      <c r="D261" s="23" t="s">
        <v>550</v>
      </c>
      <c r="E261" s="41">
        <v>3825</v>
      </c>
      <c r="F261" s="41">
        <v>984.84658924001724</v>
      </c>
      <c r="G261" s="41">
        <v>421.79118219482302</v>
      </c>
      <c r="H261" s="41">
        <v>259.35602286576261</v>
      </c>
      <c r="I261" s="41">
        <v>-90.469955240458646</v>
      </c>
      <c r="J261" s="41">
        <v>34.69705405746808</v>
      </c>
      <c r="K261" s="41">
        <v>480.42945339430577</v>
      </c>
      <c r="L261" s="41">
        <v>200.11550485588398</v>
      </c>
      <c r="M261" s="40">
        <v>-65.61071895424837</v>
      </c>
      <c r="N261" s="48">
        <v>2225.1551324337952</v>
      </c>
      <c r="P261" s="15">
        <v>1299.9960128122041</v>
      </c>
      <c r="Q261" s="15">
        <v>268.93149385620922</v>
      </c>
      <c r="R261" s="15">
        <v>286.63823806253583</v>
      </c>
      <c r="S261" s="27">
        <f t="shared" si="28"/>
        <v>1855.5657447309491</v>
      </c>
      <c r="T261" s="27"/>
      <c r="U261" s="174">
        <v>7.9</v>
      </c>
      <c r="V261" s="32">
        <f t="shared" si="29"/>
        <v>164.5564573180005</v>
      </c>
      <c r="W261" s="210">
        <f t="shared" si="30"/>
        <v>13.522138047331371</v>
      </c>
      <c r="X261" s="210">
        <f t="shared" si="31"/>
        <v>21.422138047331373</v>
      </c>
      <c r="Y261" s="41">
        <f t="shared" si="32"/>
        <v>625.37430387759514</v>
      </c>
      <c r="Z261" s="210">
        <f t="shared" si="33"/>
        <v>3.8003631949190408</v>
      </c>
      <c r="AA261" s="210">
        <f t="shared" si="34"/>
        <v>11.700363194919042</v>
      </c>
    </row>
    <row r="262" spans="1:27">
      <c r="A262" s="50">
        <v>833</v>
      </c>
      <c r="B262" s="213">
        <v>2</v>
      </c>
      <c r="C262" s="213">
        <v>2</v>
      </c>
      <c r="D262" s="23" t="s">
        <v>551</v>
      </c>
      <c r="E262" s="41">
        <v>1691</v>
      </c>
      <c r="F262" s="41">
        <v>159.66365631587118</v>
      </c>
      <c r="G262" s="41">
        <v>263.65258275981347</v>
      </c>
      <c r="H262" s="41">
        <v>335.69511954789772</v>
      </c>
      <c r="I262" s="41">
        <v>-90.469955240458646</v>
      </c>
      <c r="J262" s="41">
        <v>34.69705405746808</v>
      </c>
      <c r="K262" s="41">
        <v>222.70392971905562</v>
      </c>
      <c r="L262" s="41">
        <v>198.16446550052305</v>
      </c>
      <c r="M262" s="40">
        <v>-167.13069189828505</v>
      </c>
      <c r="N262" s="48">
        <v>956.9761607821265</v>
      </c>
      <c r="P262" s="15">
        <v>1358.1635965543767</v>
      </c>
      <c r="Q262" s="15">
        <v>118.5515127143702</v>
      </c>
      <c r="R262" s="15">
        <v>827.08097511555286</v>
      </c>
      <c r="S262" s="27">
        <f t="shared" si="28"/>
        <v>2303.7960843842998</v>
      </c>
      <c r="T262" s="27"/>
      <c r="U262" s="174">
        <v>6.9</v>
      </c>
      <c r="V262" s="32">
        <f t="shared" si="29"/>
        <v>196.83530384846037</v>
      </c>
      <c r="W262" s="210">
        <f t="shared" si="30"/>
        <v>4.8618115859890851</v>
      </c>
      <c r="X262" s="210">
        <f t="shared" si="31"/>
        <v>11.761811585989086</v>
      </c>
      <c r="Y262" s="41">
        <f t="shared" si="32"/>
        <v>543.57480112472058</v>
      </c>
      <c r="Z262" s="210">
        <f t="shared" si="33"/>
        <v>2.7615716819946492</v>
      </c>
      <c r="AA262" s="210">
        <f t="shared" si="34"/>
        <v>9.6615716819946496</v>
      </c>
    </row>
    <row r="263" spans="1:27">
      <c r="A263" s="50">
        <v>834</v>
      </c>
      <c r="B263" s="213">
        <v>5</v>
      </c>
      <c r="C263" s="213">
        <v>5</v>
      </c>
      <c r="D263" s="23" t="s">
        <v>552</v>
      </c>
      <c r="E263" s="41">
        <v>5879</v>
      </c>
      <c r="F263" s="41">
        <v>175.61817417293011</v>
      </c>
      <c r="G263" s="41">
        <v>276.29509104936494</v>
      </c>
      <c r="H263" s="41">
        <v>159.42056892145635</v>
      </c>
      <c r="I263" s="41">
        <v>-90.469955240458646</v>
      </c>
      <c r="J263" s="41">
        <v>34.69705405746808</v>
      </c>
      <c r="K263" s="41">
        <v>271.4109549318934</v>
      </c>
      <c r="L263" s="41">
        <v>185.23634451853448</v>
      </c>
      <c r="M263" s="40">
        <v>-261.76628678346657</v>
      </c>
      <c r="N263" s="48">
        <v>750.44194564796305</v>
      </c>
      <c r="P263" s="15">
        <v>1783.8278735983558</v>
      </c>
      <c r="Q263" s="15">
        <v>163.66841333560131</v>
      </c>
      <c r="R263" s="15">
        <v>355.71616333131476</v>
      </c>
      <c r="S263" s="27">
        <f t="shared" si="28"/>
        <v>2303.2124502652719</v>
      </c>
      <c r="T263" s="27"/>
      <c r="U263" s="174">
        <v>8.6</v>
      </c>
      <c r="V263" s="32">
        <f t="shared" si="29"/>
        <v>207.42184576725069</v>
      </c>
      <c r="W263" s="210">
        <f t="shared" si="30"/>
        <v>3.6179503796819863</v>
      </c>
      <c r="X263" s="210">
        <f t="shared" si="31"/>
        <v>12.217950379681985</v>
      </c>
      <c r="Y263" s="41">
        <f t="shared" si="32"/>
        <v>379.94275878783071</v>
      </c>
      <c r="Z263" s="210">
        <f t="shared" si="33"/>
        <v>1.8317393589013127</v>
      </c>
      <c r="AA263" s="210">
        <f t="shared" si="34"/>
        <v>10.431739358901313</v>
      </c>
    </row>
    <row r="264" spans="1:27">
      <c r="A264" s="50">
        <v>837</v>
      </c>
      <c r="B264" s="213">
        <v>6</v>
      </c>
      <c r="C264" s="213">
        <v>6</v>
      </c>
      <c r="D264" s="23" t="s">
        <v>553</v>
      </c>
      <c r="E264" s="41">
        <v>249009</v>
      </c>
      <c r="F264" s="41">
        <v>43.895047824265376</v>
      </c>
      <c r="G264" s="41">
        <v>-140.43769701715246</v>
      </c>
      <c r="H264" s="41">
        <v>-10.287471634352404</v>
      </c>
      <c r="I264" s="41">
        <v>-90.469955240458646</v>
      </c>
      <c r="J264" s="41">
        <v>34.69705405746808</v>
      </c>
      <c r="K264" s="41">
        <v>4.9624537332221506</v>
      </c>
      <c r="L264" s="41">
        <v>147.46495259249343</v>
      </c>
      <c r="M264" s="40">
        <v>334.844804806252</v>
      </c>
      <c r="N264" s="48">
        <v>324.66918914197856</v>
      </c>
      <c r="P264" s="15">
        <v>1790.1135381648546</v>
      </c>
      <c r="Q264" s="15">
        <v>331.12527622696365</v>
      </c>
      <c r="R264" s="15">
        <v>438.7423833961696</v>
      </c>
      <c r="S264" s="27">
        <f t="shared" si="28"/>
        <v>2559.9811977879881</v>
      </c>
      <c r="T264" s="27"/>
      <c r="U264" s="174">
        <v>7.6</v>
      </c>
      <c r="V264" s="32">
        <f t="shared" si="29"/>
        <v>235.5412550216914</v>
      </c>
      <c r="W264" s="210">
        <f t="shared" si="30"/>
        <v>1.3783962775951042</v>
      </c>
      <c r="X264" s="210">
        <f t="shared" si="31"/>
        <v>8.9783962775951043</v>
      </c>
      <c r="Y264" s="41">
        <f t="shared" si="32"/>
        <v>-206.49806983449545</v>
      </c>
      <c r="Z264" s="210">
        <f t="shared" si="33"/>
        <v>-0.87669597334648952</v>
      </c>
      <c r="AA264" s="210">
        <f t="shared" si="34"/>
        <v>6.7233040266535102</v>
      </c>
    </row>
    <row r="265" spans="1:27">
      <c r="A265" s="50">
        <v>844</v>
      </c>
      <c r="B265" s="213">
        <v>11</v>
      </c>
      <c r="C265" s="213">
        <v>11</v>
      </c>
      <c r="D265" s="23" t="s">
        <v>554</v>
      </c>
      <c r="E265" s="41">
        <v>1441</v>
      </c>
      <c r="F265" s="41">
        <v>-83.701010050546003</v>
      </c>
      <c r="G265" s="41">
        <v>107.92561367495831</v>
      </c>
      <c r="H265" s="41">
        <v>-15.601724941872536</v>
      </c>
      <c r="I265" s="41">
        <v>-90.469955240458646</v>
      </c>
      <c r="J265" s="41">
        <v>34.69705405746808</v>
      </c>
      <c r="K265" s="41">
        <v>521.64989944194508</v>
      </c>
      <c r="L265" s="41">
        <v>248.75395775541702</v>
      </c>
      <c r="M265" s="40">
        <v>-250.54823039555865</v>
      </c>
      <c r="N265" s="48">
        <v>472.7056043215938</v>
      </c>
      <c r="P265" s="15">
        <v>1527.0609857594955</v>
      </c>
      <c r="Q265" s="15">
        <v>242.57297709923665</v>
      </c>
      <c r="R265" s="15">
        <v>486.81709360166553</v>
      </c>
      <c r="S265" s="27">
        <f t="shared" si="28"/>
        <v>2256.4510564603975</v>
      </c>
      <c r="T265" s="27"/>
      <c r="U265" s="174">
        <v>9.9</v>
      </c>
      <c r="V265" s="32">
        <f t="shared" si="29"/>
        <v>154.24858442015105</v>
      </c>
      <c r="W265" s="210">
        <f t="shared" si="30"/>
        <v>3.0645701294347796</v>
      </c>
      <c r="X265" s="210">
        <f t="shared" si="31"/>
        <v>12.964570129434779</v>
      </c>
      <c r="Y265" s="41">
        <f t="shared" si="32"/>
        <v>36.550987550095215</v>
      </c>
      <c r="Z265" s="210">
        <f t="shared" si="33"/>
        <v>0.23696157528768991</v>
      </c>
      <c r="AA265" s="210">
        <f t="shared" si="34"/>
        <v>10.136961575287691</v>
      </c>
    </row>
    <row r="266" spans="1:27">
      <c r="A266" s="50">
        <v>845</v>
      </c>
      <c r="B266" s="213">
        <v>19</v>
      </c>
      <c r="C266" s="213">
        <v>19</v>
      </c>
      <c r="D266" s="23" t="s">
        <v>555</v>
      </c>
      <c r="E266" s="41">
        <v>2863</v>
      </c>
      <c r="F266" s="41">
        <v>811.5996516027335</v>
      </c>
      <c r="G266" s="41">
        <v>73.824414013068008</v>
      </c>
      <c r="H266" s="41">
        <v>2.6896166173349449</v>
      </c>
      <c r="I266" s="41">
        <v>-90.469955240458646</v>
      </c>
      <c r="J266" s="41">
        <v>34.69705405746808</v>
      </c>
      <c r="K266" s="41">
        <v>438.35425360143012</v>
      </c>
      <c r="L266" s="41">
        <v>206.01743949850427</v>
      </c>
      <c r="M266" s="40">
        <v>-4.7684247293049253</v>
      </c>
      <c r="N266" s="48">
        <v>1471.9440494410164</v>
      </c>
      <c r="P266" s="15">
        <v>1296.786077886363</v>
      </c>
      <c r="Q266" s="15">
        <v>244.6593670974502</v>
      </c>
      <c r="R266" s="15">
        <v>1057.8105079575269</v>
      </c>
      <c r="S266" s="27">
        <f t="shared" si="28"/>
        <v>2599.2559529413402</v>
      </c>
      <c r="T266" s="27"/>
      <c r="U266" s="174">
        <v>6.9</v>
      </c>
      <c r="V266" s="32">
        <f t="shared" si="29"/>
        <v>187.94001128787869</v>
      </c>
      <c r="W266" s="210">
        <f t="shared" si="30"/>
        <v>7.8319887253084914</v>
      </c>
      <c r="X266" s="210">
        <f t="shared" si="31"/>
        <v>14.731988725308492</v>
      </c>
      <c r="Y266" s="41">
        <f t="shared" si="32"/>
        <v>20.741129447412391</v>
      </c>
      <c r="Z266" s="210">
        <f t="shared" si="33"/>
        <v>0.11036037140405398</v>
      </c>
      <c r="AA266" s="210">
        <f t="shared" si="34"/>
        <v>7.0103603714040545</v>
      </c>
    </row>
    <row r="267" spans="1:27">
      <c r="A267" s="50">
        <v>846</v>
      </c>
      <c r="B267" s="213">
        <v>14</v>
      </c>
      <c r="C267" s="213">
        <v>14</v>
      </c>
      <c r="D267" s="23" t="s">
        <v>556</v>
      </c>
      <c r="E267" s="41">
        <v>4862</v>
      </c>
      <c r="F267" s="41">
        <v>206.25192567254709</v>
      </c>
      <c r="G267" s="41">
        <v>269.68119990049331</v>
      </c>
      <c r="H267" s="41">
        <v>69.448112025932531</v>
      </c>
      <c r="I267" s="41">
        <v>-90.469955240458646</v>
      </c>
      <c r="J267" s="41">
        <v>34.69705405746808</v>
      </c>
      <c r="K267" s="41">
        <v>585.37872270357707</v>
      </c>
      <c r="L267" s="41">
        <v>234.09671865113523</v>
      </c>
      <c r="M267" s="40">
        <v>-79.52241875771287</v>
      </c>
      <c r="N267" s="48">
        <v>1229.5613590332227</v>
      </c>
      <c r="P267" s="15">
        <v>1609.0758252138842</v>
      </c>
      <c r="Q267" s="15">
        <v>154.77200575894693</v>
      </c>
      <c r="R267" s="15">
        <v>366.11291879531058</v>
      </c>
      <c r="S267" s="27">
        <f t="shared" ref="S267:S330" si="35">SUM(P267:R267)</f>
        <v>2129.9607497681418</v>
      </c>
      <c r="T267" s="27"/>
      <c r="U267" s="174">
        <v>9.6999999999999993</v>
      </c>
      <c r="V267" s="32">
        <f t="shared" ref="V267:V330" si="36">P267/U267</f>
        <v>165.88410569215301</v>
      </c>
      <c r="W267" s="210">
        <f t="shared" ref="W267:W330" si="37">N267/V267</f>
        <v>7.4121710088068191</v>
      </c>
      <c r="X267" s="210">
        <f t="shared" ref="X267:X330" si="38">U267+W267</f>
        <v>17.112171008806818</v>
      </c>
      <c r="Y267" s="41">
        <f t="shared" ref="Y267:Y303" si="39">SUM(G267:J267)</f>
        <v>283.35641074343528</v>
      </c>
      <c r="Z267" s="210">
        <f t="shared" ref="Z267:Z330" si="40">Y267/V267</f>
        <v>1.7081588953994595</v>
      </c>
      <c r="AA267" s="210">
        <f t="shared" ref="AA267:AA330" si="41">U267+Z267</f>
        <v>11.40815889539946</v>
      </c>
    </row>
    <row r="268" spans="1:27">
      <c r="A268" s="50">
        <v>848</v>
      </c>
      <c r="B268" s="213">
        <v>12</v>
      </c>
      <c r="C268" s="213">
        <v>12</v>
      </c>
      <c r="D268" s="23" t="s">
        <v>557</v>
      </c>
      <c r="E268" s="41">
        <v>4160</v>
      </c>
      <c r="F268" s="41">
        <v>252.9121247754471</v>
      </c>
      <c r="G268" s="41">
        <v>9.0508563209203281</v>
      </c>
      <c r="H268" s="41">
        <v>34.342638842420875</v>
      </c>
      <c r="I268" s="41">
        <v>-90.469955240458646</v>
      </c>
      <c r="J268" s="41">
        <v>34.69705405746808</v>
      </c>
      <c r="K268" s="41">
        <v>614.48705867543686</v>
      </c>
      <c r="L268" s="41">
        <v>234.81972914931282</v>
      </c>
      <c r="M268" s="40">
        <v>145.99447115384615</v>
      </c>
      <c r="N268" s="48">
        <v>1235.8339777546348</v>
      </c>
      <c r="P268" s="15">
        <v>1455.1394106020314</v>
      </c>
      <c r="Q268" s="15">
        <v>172.36745865384617</v>
      </c>
      <c r="R268" s="15">
        <v>275.19180609980765</v>
      </c>
      <c r="S268" s="27">
        <f t="shared" si="35"/>
        <v>1902.6986753556853</v>
      </c>
      <c r="T268" s="27"/>
      <c r="U268" s="174">
        <v>9.1</v>
      </c>
      <c r="V268" s="32">
        <f t="shared" si="36"/>
        <v>159.90542973648698</v>
      </c>
      <c r="W268" s="210">
        <f t="shared" si="37"/>
        <v>7.7285304182053309</v>
      </c>
      <c r="X268" s="210">
        <f t="shared" si="38"/>
        <v>16.828530418205332</v>
      </c>
      <c r="Y268" s="41">
        <f t="shared" si="39"/>
        <v>-12.379406019649366</v>
      </c>
      <c r="Z268" s="210">
        <f t="shared" si="40"/>
        <v>-7.7417046063099709E-2</v>
      </c>
      <c r="AA268" s="210">
        <f t="shared" si="41"/>
        <v>9.0225829539368991</v>
      </c>
    </row>
    <row r="269" spans="1:27">
      <c r="A269" s="50">
        <v>849</v>
      </c>
      <c r="B269" s="213">
        <v>16</v>
      </c>
      <c r="C269" s="213">
        <v>16</v>
      </c>
      <c r="D269" s="23" t="s">
        <v>558</v>
      </c>
      <c r="E269" s="41">
        <v>2903</v>
      </c>
      <c r="F269" s="41">
        <v>669.91352088518443</v>
      </c>
      <c r="G269" s="41">
        <v>240.80478831251068</v>
      </c>
      <c r="H269" s="41">
        <v>45.170947518069525</v>
      </c>
      <c r="I269" s="41">
        <v>-90.469955240458646</v>
      </c>
      <c r="J269" s="41">
        <v>34.69705405746808</v>
      </c>
      <c r="K269" s="41">
        <v>557.90758202052905</v>
      </c>
      <c r="L269" s="41">
        <v>240.09808516010861</v>
      </c>
      <c r="M269" s="40">
        <v>72.700654495349639</v>
      </c>
      <c r="N269" s="48">
        <v>1770.8226772290025</v>
      </c>
      <c r="P269" s="15">
        <v>1533.2236911681796</v>
      </c>
      <c r="Q269" s="15">
        <v>189.24037547364796</v>
      </c>
      <c r="R269" s="15">
        <v>268.81152437464686</v>
      </c>
      <c r="S269" s="27">
        <f t="shared" si="35"/>
        <v>1991.2755910164742</v>
      </c>
      <c r="T269" s="27"/>
      <c r="U269" s="174">
        <v>9.5</v>
      </c>
      <c r="V269" s="32">
        <f t="shared" si="36"/>
        <v>161.39196749138733</v>
      </c>
      <c r="W269" s="210">
        <f t="shared" si="37"/>
        <v>10.972185944281906</v>
      </c>
      <c r="X269" s="210">
        <f t="shared" si="38"/>
        <v>20.472185944281904</v>
      </c>
      <c r="Y269" s="41">
        <f t="shared" si="39"/>
        <v>230.20283464758964</v>
      </c>
      <c r="Z269" s="210">
        <f t="shared" si="40"/>
        <v>1.4263586857869763</v>
      </c>
      <c r="AA269" s="210">
        <f t="shared" si="41"/>
        <v>10.926358685786976</v>
      </c>
    </row>
    <row r="270" spans="1:27">
      <c r="A270" s="50">
        <v>850</v>
      </c>
      <c r="B270" s="213">
        <v>13</v>
      </c>
      <c r="C270" s="213">
        <v>13</v>
      </c>
      <c r="D270" s="23" t="s">
        <v>559</v>
      </c>
      <c r="E270" s="41">
        <v>2407</v>
      </c>
      <c r="F270" s="41">
        <v>497.44977821921998</v>
      </c>
      <c r="G270" s="41">
        <v>105.47460493781661</v>
      </c>
      <c r="H270" s="41">
        <v>94.478931883264991</v>
      </c>
      <c r="I270" s="41">
        <v>-90.469955240458646</v>
      </c>
      <c r="J270" s="41">
        <v>34.69705405746808</v>
      </c>
      <c r="K270" s="41">
        <v>379.23501782791539</v>
      </c>
      <c r="L270" s="41">
        <v>167.68220541672838</v>
      </c>
      <c r="M270" s="40">
        <v>-214.01246364769423</v>
      </c>
      <c r="N270" s="48">
        <v>974.53517347450168</v>
      </c>
      <c r="P270" s="15">
        <v>1701.9461962013449</v>
      </c>
      <c r="Q270" s="15">
        <v>222.66612131283753</v>
      </c>
      <c r="R270" s="15">
        <v>374.84693371217281</v>
      </c>
      <c r="S270" s="27">
        <f t="shared" si="35"/>
        <v>2299.4592512263553</v>
      </c>
      <c r="T270" s="27"/>
      <c r="U270" s="174">
        <v>9.4</v>
      </c>
      <c r="V270" s="32">
        <f t="shared" si="36"/>
        <v>181.05810597886648</v>
      </c>
      <c r="W270" s="210">
        <f t="shared" si="37"/>
        <v>5.3824443164574562</v>
      </c>
      <c r="X270" s="210">
        <f t="shared" si="38"/>
        <v>14.782444316457457</v>
      </c>
      <c r="Y270" s="41">
        <f t="shared" si="39"/>
        <v>144.18063563809102</v>
      </c>
      <c r="Z270" s="210">
        <f t="shared" si="40"/>
        <v>0.79632245603475005</v>
      </c>
      <c r="AA270" s="210">
        <f t="shared" si="41"/>
        <v>10.19632245603475</v>
      </c>
    </row>
    <row r="271" spans="1:27">
      <c r="A271" s="50">
        <v>851</v>
      </c>
      <c r="B271" s="213">
        <v>19</v>
      </c>
      <c r="C271" s="213">
        <v>19</v>
      </c>
      <c r="D271" s="23" t="s">
        <v>560</v>
      </c>
      <c r="E271" s="41">
        <v>21227</v>
      </c>
      <c r="F271" s="41">
        <v>363.15380029544269</v>
      </c>
      <c r="G271" s="41">
        <v>-162.05077314602335</v>
      </c>
      <c r="H271" s="41">
        <v>-110.92181192460315</v>
      </c>
      <c r="I271" s="41">
        <v>-90.469955240458646</v>
      </c>
      <c r="J271" s="41">
        <v>34.69705405746808</v>
      </c>
      <c r="K271" s="41">
        <v>282.75452881445329</v>
      </c>
      <c r="L271" s="41">
        <v>154.21983938972809</v>
      </c>
      <c r="M271" s="40">
        <v>-21.75983417345833</v>
      </c>
      <c r="N271" s="48">
        <v>449.6228480927897</v>
      </c>
      <c r="P271" s="15">
        <v>1830.6767191738838</v>
      </c>
      <c r="Q271" s="15">
        <v>227.17883591652139</v>
      </c>
      <c r="R271" s="15">
        <v>350.95628325828795</v>
      </c>
      <c r="S271" s="27">
        <f t="shared" si="35"/>
        <v>2408.8118383486931</v>
      </c>
      <c r="T271" s="27"/>
      <c r="U271" s="174">
        <v>8.4</v>
      </c>
      <c r="V271" s="32">
        <f t="shared" si="36"/>
        <v>217.93770466355758</v>
      </c>
      <c r="W271" s="210">
        <f t="shared" si="37"/>
        <v>2.0630796712615527</v>
      </c>
      <c r="X271" s="210">
        <f t="shared" si="38"/>
        <v>10.463079671261553</v>
      </c>
      <c r="Y271" s="41">
        <f t="shared" si="39"/>
        <v>-328.74548625361706</v>
      </c>
      <c r="Z271" s="210">
        <f t="shared" si="40"/>
        <v>-1.5084378665046489</v>
      </c>
      <c r="AA271" s="210">
        <f t="shared" si="41"/>
        <v>6.8915621334953512</v>
      </c>
    </row>
    <row r="272" spans="1:27">
      <c r="A272" s="50">
        <v>853</v>
      </c>
      <c r="B272" s="213">
        <v>2</v>
      </c>
      <c r="C272" s="213">
        <v>2</v>
      </c>
      <c r="D272" s="23" t="s">
        <v>561</v>
      </c>
      <c r="E272" s="41">
        <v>197900</v>
      </c>
      <c r="F272" s="41">
        <v>148.57196505314738</v>
      </c>
      <c r="G272" s="41">
        <v>-107.03502505074296</v>
      </c>
      <c r="H272" s="41">
        <v>0.49168642481863489</v>
      </c>
      <c r="I272" s="41">
        <v>-90.469955240458646</v>
      </c>
      <c r="J272" s="41">
        <v>34.69705405746808</v>
      </c>
      <c r="K272" s="41">
        <v>-15.218406921613838</v>
      </c>
      <c r="L272" s="41">
        <v>160.25841758762775</v>
      </c>
      <c r="M272" s="40">
        <v>225.4288933804952</v>
      </c>
      <c r="N272" s="48">
        <v>356.72462931098261</v>
      </c>
      <c r="P272" s="15">
        <v>1565.6089594104501</v>
      </c>
      <c r="Q272" s="15">
        <v>465.61063060131391</v>
      </c>
      <c r="R272" s="15">
        <v>417.34797753805356</v>
      </c>
      <c r="S272" s="27">
        <f t="shared" si="35"/>
        <v>2448.5675675498178</v>
      </c>
      <c r="T272" s="27"/>
      <c r="U272" s="174">
        <v>6.9</v>
      </c>
      <c r="V272" s="32">
        <f t="shared" si="36"/>
        <v>226.8998491899203</v>
      </c>
      <c r="W272" s="210">
        <f t="shared" si="37"/>
        <v>1.5721677673412469</v>
      </c>
      <c r="X272" s="210">
        <f t="shared" si="38"/>
        <v>8.4721677673412472</v>
      </c>
      <c r="Y272" s="41">
        <f t="shared" si="39"/>
        <v>-162.3162398089149</v>
      </c>
      <c r="Z272" s="210">
        <f t="shared" si="40"/>
        <v>-0.71536512866102675</v>
      </c>
      <c r="AA272" s="210">
        <f t="shared" si="41"/>
        <v>6.1846348713389734</v>
      </c>
    </row>
    <row r="273" spans="1:27">
      <c r="A273" s="50">
        <v>854</v>
      </c>
      <c r="B273" s="213">
        <v>19</v>
      </c>
      <c r="C273" s="213">
        <v>19</v>
      </c>
      <c r="D273" s="23" t="s">
        <v>562</v>
      </c>
      <c r="E273" s="41">
        <v>3262</v>
      </c>
      <c r="F273" s="41">
        <v>396.42477224479387</v>
      </c>
      <c r="G273" s="41">
        <v>-79.381306374454908</v>
      </c>
      <c r="H273" s="41">
        <v>-87.889664750318644</v>
      </c>
      <c r="I273" s="41">
        <v>-90.469955240458646</v>
      </c>
      <c r="J273" s="41">
        <v>34.69705405746808</v>
      </c>
      <c r="K273" s="41">
        <v>403.46833534672675</v>
      </c>
      <c r="L273" s="41">
        <v>205.71553094268342</v>
      </c>
      <c r="M273" s="40">
        <v>-134.26210913549968</v>
      </c>
      <c r="N273" s="48">
        <v>648.30265711118125</v>
      </c>
      <c r="P273" s="15">
        <v>1712.1048155881494</v>
      </c>
      <c r="Q273" s="15">
        <v>262.7527995095034</v>
      </c>
      <c r="R273" s="15">
        <v>386.25522820821578</v>
      </c>
      <c r="S273" s="27">
        <f t="shared" si="35"/>
        <v>2361.1128433058684</v>
      </c>
      <c r="T273" s="27"/>
      <c r="U273" s="174">
        <v>9</v>
      </c>
      <c r="V273" s="32">
        <f t="shared" si="36"/>
        <v>190.23386839868328</v>
      </c>
      <c r="W273" s="210">
        <f t="shared" si="37"/>
        <v>3.4079244803690725</v>
      </c>
      <c r="X273" s="210">
        <f t="shared" si="38"/>
        <v>12.407924480369072</v>
      </c>
      <c r="Y273" s="41">
        <f t="shared" si="39"/>
        <v>-223.04387230776413</v>
      </c>
      <c r="Z273" s="210">
        <f t="shared" si="40"/>
        <v>-1.1724719377535822</v>
      </c>
      <c r="AA273" s="210">
        <f t="shared" si="41"/>
        <v>7.8275280622464178</v>
      </c>
    </row>
    <row r="274" spans="1:27">
      <c r="A274" s="50">
        <v>857</v>
      </c>
      <c r="B274" s="213">
        <v>11</v>
      </c>
      <c r="C274" s="213">
        <v>11</v>
      </c>
      <c r="D274" s="23" t="s">
        <v>563</v>
      </c>
      <c r="E274" s="41">
        <v>2394</v>
      </c>
      <c r="F274" s="41">
        <v>8.100596446683884</v>
      </c>
      <c r="G274" s="41">
        <v>-427.17688864488986</v>
      </c>
      <c r="H274" s="41">
        <v>-278.37763771971015</v>
      </c>
      <c r="I274" s="41">
        <v>-90.469955240458646</v>
      </c>
      <c r="J274" s="41">
        <v>34.69705405746808</v>
      </c>
      <c r="K274" s="41">
        <v>470.38369142474619</v>
      </c>
      <c r="L274" s="41">
        <v>216.60331273685333</v>
      </c>
      <c r="M274" s="40">
        <v>77.734753550543019</v>
      </c>
      <c r="N274" s="48">
        <v>11.494926631476766</v>
      </c>
      <c r="P274" s="15">
        <v>1417.1421731513205</v>
      </c>
      <c r="Q274" s="15">
        <v>268.47989139515454</v>
      </c>
      <c r="R274" s="15">
        <v>460.13550901537161</v>
      </c>
      <c r="S274" s="27">
        <f t="shared" si="35"/>
        <v>2145.7575735618466</v>
      </c>
      <c r="T274" s="27"/>
      <c r="U274" s="174">
        <v>9.4</v>
      </c>
      <c r="V274" s="32">
        <f t="shared" si="36"/>
        <v>150.75980565439579</v>
      </c>
      <c r="W274" s="210">
        <f t="shared" si="37"/>
        <v>7.6246626755595057E-2</v>
      </c>
      <c r="X274" s="210">
        <f t="shared" si="38"/>
        <v>9.4762466267555947</v>
      </c>
      <c r="Y274" s="41">
        <f t="shared" si="39"/>
        <v>-761.32742754759045</v>
      </c>
      <c r="Z274" s="210">
        <f t="shared" si="40"/>
        <v>-5.0499363822003707</v>
      </c>
      <c r="AA274" s="210">
        <f t="shared" si="41"/>
        <v>4.3500636177996297</v>
      </c>
    </row>
    <row r="275" spans="1:27">
      <c r="A275" s="50">
        <v>858</v>
      </c>
      <c r="B275" s="213">
        <v>1</v>
      </c>
      <c r="C275" s="214">
        <v>33</v>
      </c>
      <c r="D275" s="23" t="s">
        <v>564</v>
      </c>
      <c r="E275" s="41">
        <v>40384</v>
      </c>
      <c r="F275" s="41">
        <v>526.04515866928091</v>
      </c>
      <c r="G275" s="41">
        <v>162.87120252569991</v>
      </c>
      <c r="H275" s="41">
        <v>69.085431790735356</v>
      </c>
      <c r="I275" s="41">
        <v>-90.469955240458646</v>
      </c>
      <c r="J275" s="41">
        <v>34.69705405746808</v>
      </c>
      <c r="K275" s="41">
        <v>-22.294515015536447</v>
      </c>
      <c r="L275" s="41">
        <v>112.0002469487396</v>
      </c>
      <c r="M275" s="40">
        <v>-91.205997424722668</v>
      </c>
      <c r="N275" s="48">
        <v>700.72862633144712</v>
      </c>
      <c r="P275" s="15">
        <v>2005.7389060981186</v>
      </c>
      <c r="Q275" s="15">
        <v>186.98558642036448</v>
      </c>
      <c r="R275" s="15">
        <v>407.45818291326867</v>
      </c>
      <c r="S275" s="27">
        <f t="shared" si="35"/>
        <v>2600.1826754317517</v>
      </c>
      <c r="T275" s="27"/>
      <c r="U275" s="174">
        <v>7.1</v>
      </c>
      <c r="V275" s="32">
        <f t="shared" si="36"/>
        <v>282.49843747860825</v>
      </c>
      <c r="W275" s="210">
        <f t="shared" si="37"/>
        <v>2.4804690340438031</v>
      </c>
      <c r="X275" s="210">
        <f t="shared" si="38"/>
        <v>9.5804690340438032</v>
      </c>
      <c r="Y275" s="41">
        <f t="shared" si="39"/>
        <v>176.18373313344469</v>
      </c>
      <c r="Z275" s="210">
        <f t="shared" si="40"/>
        <v>0.62366268183973916</v>
      </c>
      <c r="AA275" s="210">
        <f t="shared" si="41"/>
        <v>7.7236626818397385</v>
      </c>
    </row>
    <row r="276" spans="1:27">
      <c r="A276" s="50">
        <v>859</v>
      </c>
      <c r="B276" s="213">
        <v>17</v>
      </c>
      <c r="C276" s="213">
        <v>17</v>
      </c>
      <c r="D276" s="23" t="s">
        <v>565</v>
      </c>
      <c r="E276" s="41">
        <v>6562</v>
      </c>
      <c r="F276" s="41">
        <v>1546.1191107763129</v>
      </c>
      <c r="G276" s="41">
        <v>-241.92564741373761</v>
      </c>
      <c r="H276" s="41">
        <v>-265.60577569187291</v>
      </c>
      <c r="I276" s="41">
        <v>-90.469955240458646</v>
      </c>
      <c r="J276" s="41">
        <v>34.69705405746808</v>
      </c>
      <c r="K276" s="41">
        <v>704.41418288551415</v>
      </c>
      <c r="L276" s="41">
        <v>143.85772237345719</v>
      </c>
      <c r="M276" s="40">
        <v>-156.64736360865589</v>
      </c>
      <c r="N276" s="48">
        <v>1674.4393281582686</v>
      </c>
      <c r="P276" s="15">
        <v>1671.2299236091435</v>
      </c>
      <c r="Q276" s="15">
        <v>66.926079244132879</v>
      </c>
      <c r="R276" s="15">
        <v>158.83940544955806</v>
      </c>
      <c r="S276" s="27">
        <f t="shared" si="35"/>
        <v>1896.9954083028342</v>
      </c>
      <c r="T276" s="27"/>
      <c r="U276" s="174">
        <v>9.9</v>
      </c>
      <c r="V276" s="32">
        <f t="shared" si="36"/>
        <v>168.81110339486298</v>
      </c>
      <c r="W276" s="210">
        <f t="shared" si="37"/>
        <v>9.9190118095586293</v>
      </c>
      <c r="X276" s="210">
        <f t="shared" si="38"/>
        <v>19.819011809558631</v>
      </c>
      <c r="Y276" s="41">
        <f t="shared" si="39"/>
        <v>-563.30432428860104</v>
      </c>
      <c r="Z276" s="210">
        <f t="shared" si="40"/>
        <v>-3.3368914304824258</v>
      </c>
      <c r="AA276" s="210">
        <f t="shared" si="41"/>
        <v>6.5631085695175742</v>
      </c>
    </row>
    <row r="277" spans="1:27">
      <c r="A277" s="50">
        <v>886</v>
      </c>
      <c r="B277" s="213">
        <v>4</v>
      </c>
      <c r="C277" s="213">
        <v>4</v>
      </c>
      <c r="D277" s="23" t="s">
        <v>566</v>
      </c>
      <c r="E277" s="41">
        <v>12599</v>
      </c>
      <c r="F277" s="41">
        <v>301.74058107723334</v>
      </c>
      <c r="G277" s="41">
        <v>-45.110966503523152</v>
      </c>
      <c r="H277" s="41">
        <v>-56.592569614492369</v>
      </c>
      <c r="I277" s="41">
        <v>-90.469955240458646</v>
      </c>
      <c r="J277" s="41">
        <v>34.69705405746808</v>
      </c>
      <c r="K277" s="41">
        <v>287.17956945336044</v>
      </c>
      <c r="L277" s="41">
        <v>151.38057834145377</v>
      </c>
      <c r="M277" s="40">
        <v>-18.535359949202316</v>
      </c>
      <c r="N277" s="48">
        <v>564.28893164208012</v>
      </c>
      <c r="P277" s="15">
        <v>1897.8040123635622</v>
      </c>
      <c r="Q277" s="15">
        <v>144.74058512580365</v>
      </c>
      <c r="R277" s="15">
        <v>247.78711338201444</v>
      </c>
      <c r="S277" s="27">
        <f t="shared" si="35"/>
        <v>2290.33171087138</v>
      </c>
      <c r="T277" s="27"/>
      <c r="U277" s="174">
        <v>8.9</v>
      </c>
      <c r="V277" s="32">
        <f t="shared" si="36"/>
        <v>213.2364058835463</v>
      </c>
      <c r="W277" s="210">
        <f t="shared" si="37"/>
        <v>2.6463067097006516</v>
      </c>
      <c r="X277" s="210">
        <f t="shared" si="38"/>
        <v>11.546306709700652</v>
      </c>
      <c r="Y277" s="41">
        <f t="shared" si="39"/>
        <v>-157.47643730100609</v>
      </c>
      <c r="Z277" s="210">
        <f t="shared" si="40"/>
        <v>-0.73850633829857315</v>
      </c>
      <c r="AA277" s="210">
        <f t="shared" si="41"/>
        <v>8.161493661701428</v>
      </c>
    </row>
    <row r="278" spans="1:27">
      <c r="A278" s="50">
        <v>887</v>
      </c>
      <c r="B278" s="213">
        <v>6</v>
      </c>
      <c r="C278" s="213">
        <v>6</v>
      </c>
      <c r="D278" s="23" t="s">
        <v>567</v>
      </c>
      <c r="E278" s="41">
        <v>4569</v>
      </c>
      <c r="F278" s="41">
        <v>28.100161901582446</v>
      </c>
      <c r="G278" s="41">
        <v>-128.08506688897987</v>
      </c>
      <c r="H278" s="41">
        <v>-56.954323090926714</v>
      </c>
      <c r="I278" s="41">
        <v>-90.469955240458646</v>
      </c>
      <c r="J278" s="41">
        <v>34.69705405746808</v>
      </c>
      <c r="K278" s="41">
        <v>564.71704710578035</v>
      </c>
      <c r="L278" s="41">
        <v>227.0212583330906</v>
      </c>
      <c r="M278" s="40">
        <v>-58.713722915298753</v>
      </c>
      <c r="N278" s="48">
        <v>520.31245328249804</v>
      </c>
      <c r="P278" s="15">
        <v>1810.8140952718527</v>
      </c>
      <c r="Q278" s="15">
        <v>154.75421142481943</v>
      </c>
      <c r="R278" s="15">
        <v>413.38832230019699</v>
      </c>
      <c r="S278" s="27">
        <f t="shared" si="35"/>
        <v>2378.9566289968693</v>
      </c>
      <c r="T278" s="27"/>
      <c r="U278" s="174">
        <v>10.299999999999999</v>
      </c>
      <c r="V278" s="32">
        <f t="shared" si="36"/>
        <v>175.80719371571388</v>
      </c>
      <c r="W278" s="210">
        <f t="shared" si="37"/>
        <v>2.959562929625398</v>
      </c>
      <c r="X278" s="210">
        <f t="shared" si="38"/>
        <v>13.259562929625396</v>
      </c>
      <c r="Y278" s="41">
        <f t="shared" si="39"/>
        <v>-240.81229116289714</v>
      </c>
      <c r="Z278" s="210">
        <f t="shared" si="40"/>
        <v>-1.3697522045218393</v>
      </c>
      <c r="AA278" s="210">
        <f t="shared" si="41"/>
        <v>8.9302477954781594</v>
      </c>
    </row>
    <row r="279" spans="1:27">
      <c r="A279" s="50">
        <v>889</v>
      </c>
      <c r="B279" s="213">
        <v>17</v>
      </c>
      <c r="C279" s="213">
        <v>17</v>
      </c>
      <c r="D279" s="23" t="s">
        <v>568</v>
      </c>
      <c r="E279" s="41">
        <v>2523</v>
      </c>
      <c r="F279" s="41">
        <v>751.87537864447881</v>
      </c>
      <c r="G279" s="41">
        <v>418.75051987509585</v>
      </c>
      <c r="H279" s="41">
        <v>141.96326347932177</v>
      </c>
      <c r="I279" s="41">
        <v>-90.469955240458646</v>
      </c>
      <c r="J279" s="41">
        <v>34.69705405746808</v>
      </c>
      <c r="K279" s="41">
        <v>454.02560033053049</v>
      </c>
      <c r="L279" s="41">
        <v>219.17729005445386</v>
      </c>
      <c r="M279" s="40">
        <v>93.32223543400714</v>
      </c>
      <c r="N279" s="48">
        <v>2023.3413866551384</v>
      </c>
      <c r="P279" s="15">
        <v>1375.6081397651944</v>
      </c>
      <c r="Q279" s="15">
        <v>243.52831866825207</v>
      </c>
      <c r="R279" s="15">
        <v>1308.6736626013478</v>
      </c>
      <c r="S279" s="27">
        <f t="shared" si="35"/>
        <v>2927.8101210347941</v>
      </c>
      <c r="T279" s="27"/>
      <c r="U279" s="174">
        <v>8.4</v>
      </c>
      <c r="V279" s="32">
        <f t="shared" si="36"/>
        <v>163.76287378157076</v>
      </c>
      <c r="W279" s="210">
        <f t="shared" si="37"/>
        <v>12.355311921027349</v>
      </c>
      <c r="X279" s="210">
        <f t="shared" si="38"/>
        <v>20.755311921027349</v>
      </c>
      <c r="Y279" s="41">
        <f t="shared" si="39"/>
        <v>504.94088217142701</v>
      </c>
      <c r="Z279" s="210">
        <f t="shared" si="40"/>
        <v>3.0833660310878783</v>
      </c>
      <c r="AA279" s="210">
        <f t="shared" si="41"/>
        <v>11.483366031087879</v>
      </c>
    </row>
    <row r="280" spans="1:27">
      <c r="A280" s="50">
        <v>890</v>
      </c>
      <c r="B280" s="213">
        <v>19</v>
      </c>
      <c r="C280" s="213">
        <v>19</v>
      </c>
      <c r="D280" s="23" t="s">
        <v>569</v>
      </c>
      <c r="E280" s="41">
        <v>1180</v>
      </c>
      <c r="F280" s="41">
        <v>1622.2913952853582</v>
      </c>
      <c r="G280" s="41">
        <v>-34.795377741276866</v>
      </c>
      <c r="H280" s="41">
        <v>379.37377773472389</v>
      </c>
      <c r="I280" s="41">
        <v>-90.469955240458646</v>
      </c>
      <c r="J280" s="41">
        <v>34.69705405746808</v>
      </c>
      <c r="K280" s="41">
        <v>360.41257870977074</v>
      </c>
      <c r="L280" s="41">
        <v>201.46018418310987</v>
      </c>
      <c r="M280" s="40">
        <v>366.68898305084747</v>
      </c>
      <c r="N280" s="48">
        <v>2839.6586400597839</v>
      </c>
      <c r="P280" s="15">
        <v>1720.7884494755397</v>
      </c>
      <c r="Q280" s="15">
        <v>80.968772881355946</v>
      </c>
      <c r="R280" s="15">
        <v>680.7765781966101</v>
      </c>
      <c r="S280" s="27">
        <f t="shared" si="35"/>
        <v>2482.5338005535059</v>
      </c>
      <c r="T280" s="27"/>
      <c r="U280" s="174">
        <v>8.4</v>
      </c>
      <c r="V280" s="32">
        <f t="shared" si="36"/>
        <v>204.85576779470711</v>
      </c>
      <c r="W280" s="210">
        <f t="shared" si="37"/>
        <v>13.861746098872363</v>
      </c>
      <c r="X280" s="210">
        <f t="shared" si="38"/>
        <v>22.261746098872365</v>
      </c>
      <c r="Y280" s="41">
        <f t="shared" si="39"/>
        <v>288.80549881045647</v>
      </c>
      <c r="Z280" s="210">
        <f t="shared" si="40"/>
        <v>1.409799206141358</v>
      </c>
      <c r="AA280" s="210">
        <f t="shared" si="41"/>
        <v>9.8097992061413581</v>
      </c>
    </row>
    <row r="281" spans="1:27">
      <c r="A281" s="50">
        <v>892</v>
      </c>
      <c r="B281" s="213">
        <v>13</v>
      </c>
      <c r="C281" s="213">
        <v>13</v>
      </c>
      <c r="D281" s="23" t="s">
        <v>570</v>
      </c>
      <c r="E281" s="41">
        <v>3592</v>
      </c>
      <c r="F281" s="41">
        <v>1088.6001653173723</v>
      </c>
      <c r="G281" s="41">
        <v>141.40362221196412</v>
      </c>
      <c r="H281" s="41">
        <v>41.376391061495561</v>
      </c>
      <c r="I281" s="41">
        <v>-90.469955240458646</v>
      </c>
      <c r="J281" s="41">
        <v>34.69705405746808</v>
      </c>
      <c r="K281" s="41">
        <v>583.02144625456287</v>
      </c>
      <c r="L281" s="41">
        <v>161.28120851274778</v>
      </c>
      <c r="M281" s="40">
        <v>-157.00473273942094</v>
      </c>
      <c r="N281" s="48">
        <v>1802.905199455972</v>
      </c>
      <c r="P281" s="15">
        <v>1591.9974103050415</v>
      </c>
      <c r="Q281" s="15">
        <v>130.19453452115812</v>
      </c>
      <c r="R281" s="15">
        <v>249.76886433042318</v>
      </c>
      <c r="S281" s="27">
        <f t="shared" si="35"/>
        <v>1971.9608091566229</v>
      </c>
      <c r="T281" s="27"/>
      <c r="U281" s="174">
        <v>9</v>
      </c>
      <c r="V281" s="32">
        <f t="shared" si="36"/>
        <v>176.8886011450046</v>
      </c>
      <c r="W281" s="210">
        <f t="shared" si="37"/>
        <v>10.192319843029562</v>
      </c>
      <c r="X281" s="210">
        <f t="shared" si="38"/>
        <v>19.192319843029562</v>
      </c>
      <c r="Y281" s="41">
        <f t="shared" si="39"/>
        <v>127.00711209046911</v>
      </c>
      <c r="Z281" s="210">
        <f t="shared" si="40"/>
        <v>0.71800619863772286</v>
      </c>
      <c r="AA281" s="210">
        <f t="shared" si="41"/>
        <v>9.7180061986377222</v>
      </c>
    </row>
    <row r="282" spans="1:27">
      <c r="A282" s="50">
        <v>893</v>
      </c>
      <c r="B282" s="213">
        <v>15</v>
      </c>
      <c r="C282" s="213">
        <v>15</v>
      </c>
      <c r="D282" s="23" t="s">
        <v>571</v>
      </c>
      <c r="E282" s="41">
        <v>7434</v>
      </c>
      <c r="F282" s="41">
        <v>863.84892446854622</v>
      </c>
      <c r="G282" s="41">
        <v>-65.457508065061717</v>
      </c>
      <c r="H282" s="41">
        <v>-2.2690055833382878</v>
      </c>
      <c r="I282" s="41">
        <v>-90.469955240458646</v>
      </c>
      <c r="J282" s="41">
        <v>34.69705405746808</v>
      </c>
      <c r="K282" s="41">
        <v>322.24533761370839</v>
      </c>
      <c r="L282" s="41">
        <v>203.99657983608142</v>
      </c>
      <c r="M282" s="40">
        <v>-3.4440408931934354</v>
      </c>
      <c r="N282" s="48">
        <v>1263.1473862139931</v>
      </c>
      <c r="P282" s="15">
        <v>1625.8997229269701</v>
      </c>
      <c r="Q282" s="15">
        <v>266.4704670433145</v>
      </c>
      <c r="R282" s="15">
        <v>463.90632143029319</v>
      </c>
      <c r="S282" s="27">
        <f t="shared" si="35"/>
        <v>2356.2765114005779</v>
      </c>
      <c r="T282" s="27"/>
      <c r="U282" s="174">
        <v>8.6</v>
      </c>
      <c r="V282" s="32">
        <f t="shared" si="36"/>
        <v>189.05810731708956</v>
      </c>
      <c r="W282" s="210">
        <f t="shared" si="37"/>
        <v>6.6812653746471371</v>
      </c>
      <c r="X282" s="210">
        <f t="shared" si="38"/>
        <v>15.281265374647138</v>
      </c>
      <c r="Y282" s="41">
        <f t="shared" si="39"/>
        <v>-123.49941483139057</v>
      </c>
      <c r="Z282" s="210">
        <f t="shared" si="40"/>
        <v>-0.65323522267287115</v>
      </c>
      <c r="AA282" s="210">
        <f t="shared" si="41"/>
        <v>7.9467647773271288</v>
      </c>
    </row>
    <row r="283" spans="1:27">
      <c r="A283" s="50">
        <v>895</v>
      </c>
      <c r="B283" s="213">
        <v>2</v>
      </c>
      <c r="C283" s="213">
        <v>2</v>
      </c>
      <c r="D283" s="23" t="s">
        <v>572</v>
      </c>
      <c r="E283" s="41">
        <v>15092</v>
      </c>
      <c r="F283" s="41">
        <v>119.36217187665208</v>
      </c>
      <c r="G283" s="41">
        <v>44.831923073178586</v>
      </c>
      <c r="H283" s="41">
        <v>75.714414007434058</v>
      </c>
      <c r="I283" s="41">
        <v>-90.469955240458646</v>
      </c>
      <c r="J283" s="41">
        <v>34.69705405746808</v>
      </c>
      <c r="K283" s="41">
        <v>118.91046431189362</v>
      </c>
      <c r="L283" s="41">
        <v>172.50307830737725</v>
      </c>
      <c r="M283" s="40">
        <v>-80.278226875165657</v>
      </c>
      <c r="N283" s="48">
        <v>395.27092353862048</v>
      </c>
      <c r="P283" s="15">
        <v>1800.2675532658923</v>
      </c>
      <c r="Q283" s="15">
        <v>407.74393943811282</v>
      </c>
      <c r="R283" s="15">
        <v>407.50807181069172</v>
      </c>
      <c r="S283" s="27">
        <f t="shared" si="35"/>
        <v>2615.5195645146969</v>
      </c>
      <c r="T283" s="27"/>
      <c r="U283" s="174">
        <v>8.6</v>
      </c>
      <c r="V283" s="32">
        <f t="shared" si="36"/>
        <v>209.33343642626656</v>
      </c>
      <c r="W283" s="210">
        <f t="shared" si="37"/>
        <v>1.8882359659625929</v>
      </c>
      <c r="X283" s="210">
        <f t="shared" si="38"/>
        <v>10.488235965962593</v>
      </c>
      <c r="Y283" s="41">
        <f t="shared" si="39"/>
        <v>64.773435897622079</v>
      </c>
      <c r="Z283" s="210">
        <f t="shared" si="40"/>
        <v>0.30942708916182726</v>
      </c>
      <c r="AA283" s="210">
        <f t="shared" si="41"/>
        <v>8.9094270891618272</v>
      </c>
    </row>
    <row r="284" spans="1:27">
      <c r="A284" s="50">
        <v>905</v>
      </c>
      <c r="B284" s="213">
        <v>15</v>
      </c>
      <c r="C284" s="213">
        <v>15</v>
      </c>
      <c r="D284" s="23" t="s">
        <v>293</v>
      </c>
      <c r="E284" s="41">
        <v>67988</v>
      </c>
      <c r="F284" s="41">
        <v>323.77498056751108</v>
      </c>
      <c r="G284" s="41">
        <v>-215.77108566048463</v>
      </c>
      <c r="H284" s="41">
        <v>-96.430139288738559</v>
      </c>
      <c r="I284" s="41">
        <v>-90.469955240458646</v>
      </c>
      <c r="J284" s="41">
        <v>34.69705405746808</v>
      </c>
      <c r="K284" s="41">
        <v>46.76577032439063</v>
      </c>
      <c r="L284" s="41">
        <v>155.72078427873953</v>
      </c>
      <c r="M284" s="40">
        <v>454.00697181855622</v>
      </c>
      <c r="N284" s="48">
        <v>612.29438087722474</v>
      </c>
      <c r="P284" s="15">
        <v>1917.5685527444787</v>
      </c>
      <c r="Q284" s="15">
        <v>271.5635292698712</v>
      </c>
      <c r="R284" s="15">
        <v>404.50958376194626</v>
      </c>
      <c r="S284" s="27">
        <f t="shared" si="35"/>
        <v>2593.6416657762966</v>
      </c>
      <c r="T284" s="27"/>
      <c r="U284" s="174">
        <v>8.4</v>
      </c>
      <c r="V284" s="32">
        <f t="shared" si="36"/>
        <v>228.28197056481889</v>
      </c>
      <c r="W284" s="210">
        <f t="shared" si="37"/>
        <v>2.6821845779685369</v>
      </c>
      <c r="X284" s="210">
        <f t="shared" si="38"/>
        <v>11.082184577968537</v>
      </c>
      <c r="Y284" s="41">
        <f t="shared" si="39"/>
        <v>-367.97412613221377</v>
      </c>
      <c r="Z284" s="210">
        <f t="shared" si="40"/>
        <v>-1.6119281133843655</v>
      </c>
      <c r="AA284" s="210">
        <f t="shared" si="41"/>
        <v>6.7880718866156347</v>
      </c>
    </row>
    <row r="285" spans="1:27">
      <c r="A285" s="50">
        <v>908</v>
      </c>
      <c r="B285" s="213">
        <v>6</v>
      </c>
      <c r="C285" s="213">
        <v>6</v>
      </c>
      <c r="D285" s="23" t="s">
        <v>573</v>
      </c>
      <c r="E285" s="41">
        <v>20703</v>
      </c>
      <c r="F285" s="41">
        <v>227.62025474057359</v>
      </c>
      <c r="G285" s="41">
        <v>-114.4625252988952</v>
      </c>
      <c r="H285" s="41">
        <v>-46.473528495903786</v>
      </c>
      <c r="I285" s="41">
        <v>-90.469955240458646</v>
      </c>
      <c r="J285" s="41">
        <v>34.69705405746808</v>
      </c>
      <c r="K285" s="41">
        <v>206.80057525746116</v>
      </c>
      <c r="L285" s="41">
        <v>138.30827818365273</v>
      </c>
      <c r="M285" s="40">
        <v>33.097811911317201</v>
      </c>
      <c r="N285" s="48">
        <v>389.11796513545619</v>
      </c>
      <c r="P285" s="15">
        <v>1950.7625780548167</v>
      </c>
      <c r="Q285" s="15">
        <v>224.57660474327395</v>
      </c>
      <c r="R285" s="15">
        <v>304.39139274136124</v>
      </c>
      <c r="S285" s="27">
        <f t="shared" si="35"/>
        <v>2479.7305755394518</v>
      </c>
      <c r="T285" s="27"/>
      <c r="U285" s="174">
        <v>8.9</v>
      </c>
      <c r="V285" s="32">
        <f t="shared" si="36"/>
        <v>219.1868065230131</v>
      </c>
      <c r="W285" s="210">
        <f t="shared" si="37"/>
        <v>1.7752800513319285</v>
      </c>
      <c r="X285" s="210">
        <f t="shared" si="38"/>
        <v>10.675280051331928</v>
      </c>
      <c r="Y285" s="41">
        <f t="shared" si="39"/>
        <v>-216.70895497778955</v>
      </c>
      <c r="Z285" s="210">
        <f t="shared" si="40"/>
        <v>-0.98869525230770039</v>
      </c>
      <c r="AA285" s="210">
        <f t="shared" si="41"/>
        <v>7.9113047476923004</v>
      </c>
    </row>
    <row r="286" spans="1:27">
      <c r="A286" s="50">
        <v>915</v>
      </c>
      <c r="B286" s="213">
        <v>11</v>
      </c>
      <c r="C286" s="213">
        <v>11</v>
      </c>
      <c r="D286" s="23" t="s">
        <v>574</v>
      </c>
      <c r="E286" s="41">
        <v>19759</v>
      </c>
      <c r="F286" s="41">
        <v>-96.276014208616658</v>
      </c>
      <c r="G286" s="41">
        <v>-14.487823352269407</v>
      </c>
      <c r="H286" s="41">
        <v>0.49168642481863489</v>
      </c>
      <c r="I286" s="41">
        <v>-90.469955240458646</v>
      </c>
      <c r="J286" s="41">
        <v>34.69705405746808</v>
      </c>
      <c r="K286" s="41">
        <v>307.43948987085543</v>
      </c>
      <c r="L286" s="41">
        <v>167.54255693006087</v>
      </c>
      <c r="M286" s="40">
        <v>-126.88658332911585</v>
      </c>
      <c r="N286" s="48">
        <v>182.0504111729835</v>
      </c>
      <c r="P286" s="15">
        <v>1827.0014090236903</v>
      </c>
      <c r="Q286" s="15">
        <v>182.82473171719218</v>
      </c>
      <c r="R286" s="15">
        <v>402.47539373437928</v>
      </c>
      <c r="S286" s="27">
        <f t="shared" si="35"/>
        <v>2412.3015344752616</v>
      </c>
      <c r="T286" s="27"/>
      <c r="U286" s="174">
        <v>8.8000000000000007</v>
      </c>
      <c r="V286" s="32">
        <f t="shared" si="36"/>
        <v>207.61379647996478</v>
      </c>
      <c r="W286" s="210">
        <f t="shared" si="37"/>
        <v>0.8768704886650045</v>
      </c>
      <c r="X286" s="210">
        <f t="shared" si="38"/>
        <v>9.6768704886650045</v>
      </c>
      <c r="Y286" s="41">
        <f t="shared" si="39"/>
        <v>-69.769038110441343</v>
      </c>
      <c r="Z286" s="210">
        <f t="shared" si="40"/>
        <v>-0.33605203167302139</v>
      </c>
      <c r="AA286" s="210">
        <f t="shared" si="41"/>
        <v>8.4639479683269787</v>
      </c>
    </row>
    <row r="287" spans="1:27">
      <c r="A287" s="50">
        <v>918</v>
      </c>
      <c r="B287" s="213">
        <v>2</v>
      </c>
      <c r="C287" s="213">
        <v>2</v>
      </c>
      <c r="D287" s="23" t="s">
        <v>575</v>
      </c>
      <c r="E287" s="41">
        <v>2228</v>
      </c>
      <c r="F287" s="41">
        <v>155.20983448051695</v>
      </c>
      <c r="G287" s="41">
        <v>-8.1194424221278734</v>
      </c>
      <c r="H287" s="41">
        <v>0.49168642481863484</v>
      </c>
      <c r="I287" s="41">
        <v>-90.469955240458646</v>
      </c>
      <c r="J287" s="41">
        <v>34.69705405746808</v>
      </c>
      <c r="K287" s="41">
        <v>414.91059991176428</v>
      </c>
      <c r="L287" s="41">
        <v>228.96623828184056</v>
      </c>
      <c r="M287" s="40">
        <v>-206.87881508078993</v>
      </c>
      <c r="N287" s="48">
        <v>528.80720043327358</v>
      </c>
      <c r="P287" s="15">
        <v>1809.1493374532765</v>
      </c>
      <c r="Q287" s="15">
        <v>133.58021813285458</v>
      </c>
      <c r="R287" s="15">
        <v>438.87712727684021</v>
      </c>
      <c r="S287" s="27">
        <f t="shared" si="35"/>
        <v>2381.6066828629714</v>
      </c>
      <c r="T287" s="27"/>
      <c r="U287" s="174">
        <v>9.5</v>
      </c>
      <c r="V287" s="32">
        <f t="shared" si="36"/>
        <v>190.4367723635028</v>
      </c>
      <c r="W287" s="210">
        <f t="shared" si="37"/>
        <v>2.7768124499815325</v>
      </c>
      <c r="X287" s="210">
        <f t="shared" si="38"/>
        <v>12.276812449981533</v>
      </c>
      <c r="Y287" s="41">
        <f t="shared" si="39"/>
        <v>-63.400657180299802</v>
      </c>
      <c r="Z287" s="210">
        <f t="shared" si="40"/>
        <v>-0.33292234684214034</v>
      </c>
      <c r="AA287" s="210">
        <f t="shared" si="41"/>
        <v>9.1670776531578593</v>
      </c>
    </row>
    <row r="288" spans="1:27">
      <c r="A288" s="50">
        <v>921</v>
      </c>
      <c r="B288" s="213">
        <v>11</v>
      </c>
      <c r="C288" s="213">
        <v>11</v>
      </c>
      <c r="D288" s="23" t="s">
        <v>576</v>
      </c>
      <c r="E288" s="41">
        <v>1894</v>
      </c>
      <c r="F288" s="41">
        <v>79.839860101034731</v>
      </c>
      <c r="G288" s="41">
        <v>378.10354544800884</v>
      </c>
      <c r="H288" s="41">
        <v>29.477532094210158</v>
      </c>
      <c r="I288" s="41">
        <v>-90.469955240458646</v>
      </c>
      <c r="J288" s="41">
        <v>34.697054057468087</v>
      </c>
      <c r="K288" s="41">
        <v>560.02828668685765</v>
      </c>
      <c r="L288" s="41">
        <v>258.62148987893073</v>
      </c>
      <c r="M288" s="40">
        <v>129.46251319957761</v>
      </c>
      <c r="N288" s="48">
        <v>1379.7603262458701</v>
      </c>
      <c r="P288" s="15">
        <v>1392.7219357209258</v>
      </c>
      <c r="Q288" s="15">
        <v>231.45019112988379</v>
      </c>
      <c r="R288" s="15">
        <v>450.86878751256597</v>
      </c>
      <c r="S288" s="27">
        <f t="shared" si="35"/>
        <v>2075.0409143633756</v>
      </c>
      <c r="T288" s="27"/>
      <c r="U288" s="174">
        <v>9.2000000000000011</v>
      </c>
      <c r="V288" s="32">
        <f t="shared" si="36"/>
        <v>151.38281910010062</v>
      </c>
      <c r="W288" s="210">
        <f t="shared" si="37"/>
        <v>9.1143785962495194</v>
      </c>
      <c r="X288" s="210">
        <f t="shared" si="38"/>
        <v>18.314378596249519</v>
      </c>
      <c r="Y288" s="41">
        <f t="shared" si="39"/>
        <v>351.80817635922847</v>
      </c>
      <c r="Z288" s="210">
        <f t="shared" si="40"/>
        <v>2.3239636997815336</v>
      </c>
      <c r="AA288" s="210">
        <f t="shared" si="41"/>
        <v>11.523963699781534</v>
      </c>
    </row>
    <row r="289" spans="1:27">
      <c r="A289" s="50">
        <v>922</v>
      </c>
      <c r="B289" s="213">
        <v>6</v>
      </c>
      <c r="C289" s="213">
        <v>6</v>
      </c>
      <c r="D289" s="23" t="s">
        <v>577</v>
      </c>
      <c r="E289" s="41">
        <v>4501</v>
      </c>
      <c r="F289" s="41">
        <v>595.46747628865171</v>
      </c>
      <c r="G289" s="41">
        <v>-28.952651466844877</v>
      </c>
      <c r="H289" s="41">
        <v>-35.972435499227537</v>
      </c>
      <c r="I289" s="41">
        <v>-90.469955240458646</v>
      </c>
      <c r="J289" s="41">
        <v>34.69705405746808</v>
      </c>
      <c r="K289" s="41">
        <v>278.33795097454635</v>
      </c>
      <c r="L289" s="41">
        <v>154.92908397189686</v>
      </c>
      <c r="M289" s="40">
        <v>-251.10397689402356</v>
      </c>
      <c r="N289" s="48">
        <v>656.93254621224912</v>
      </c>
      <c r="P289" s="15">
        <v>2095.8207752696112</v>
      </c>
      <c r="Q289" s="15">
        <v>102.78068784714506</v>
      </c>
      <c r="R289" s="15">
        <v>331.72321369100194</v>
      </c>
      <c r="S289" s="27">
        <f t="shared" si="35"/>
        <v>2530.3246768077584</v>
      </c>
      <c r="T289" s="27"/>
      <c r="U289" s="174">
        <v>9.3000000000000007</v>
      </c>
      <c r="V289" s="32">
        <f t="shared" si="36"/>
        <v>225.35707260963559</v>
      </c>
      <c r="W289" s="210">
        <f t="shared" si="37"/>
        <v>2.9150740138970046</v>
      </c>
      <c r="X289" s="210">
        <f t="shared" si="38"/>
        <v>12.215074013897006</v>
      </c>
      <c r="Y289" s="41">
        <f t="shared" si="39"/>
        <v>-120.69798814906298</v>
      </c>
      <c r="Z289" s="210">
        <f t="shared" si="40"/>
        <v>-0.53558553433171596</v>
      </c>
      <c r="AA289" s="210">
        <f t="shared" si="41"/>
        <v>8.7644144656682847</v>
      </c>
    </row>
    <row r="290" spans="1:27">
      <c r="A290" s="50">
        <v>924</v>
      </c>
      <c r="B290" s="213">
        <v>16</v>
      </c>
      <c r="C290" s="213">
        <v>16</v>
      </c>
      <c r="D290" s="23" t="s">
        <v>578</v>
      </c>
      <c r="E290" s="41">
        <v>2946</v>
      </c>
      <c r="F290" s="41">
        <v>331.31395090025501</v>
      </c>
      <c r="G290" s="41">
        <v>48.142439707054493</v>
      </c>
      <c r="H290" s="41">
        <v>-35.872302889745235</v>
      </c>
      <c r="I290" s="41">
        <v>-90.469955240458646</v>
      </c>
      <c r="J290" s="41">
        <v>34.69705405746808</v>
      </c>
      <c r="K290" s="41">
        <v>556.07084387356281</v>
      </c>
      <c r="L290" s="41">
        <v>244.53497826009755</v>
      </c>
      <c r="M290" s="40">
        <v>34.037678207739305</v>
      </c>
      <c r="N290" s="48">
        <v>1122.4546868962143</v>
      </c>
      <c r="P290" s="15">
        <v>1703.1472551103182</v>
      </c>
      <c r="Q290" s="15">
        <v>187.71460556687035</v>
      </c>
      <c r="R290" s="15">
        <v>294.11479942837741</v>
      </c>
      <c r="S290" s="27">
        <f t="shared" si="35"/>
        <v>2184.9766601055662</v>
      </c>
      <c r="T290" s="27"/>
      <c r="U290" s="174">
        <v>9.8000000000000007</v>
      </c>
      <c r="V290" s="32">
        <f t="shared" si="36"/>
        <v>173.79053623574674</v>
      </c>
      <c r="W290" s="210">
        <f t="shared" si="37"/>
        <v>6.4586640401040327</v>
      </c>
      <c r="X290" s="210">
        <f t="shared" si="38"/>
        <v>16.258664040104033</v>
      </c>
      <c r="Y290" s="41">
        <f t="shared" si="39"/>
        <v>-43.502764365681315</v>
      </c>
      <c r="Z290" s="210">
        <f t="shared" si="40"/>
        <v>-0.25031722272074614</v>
      </c>
      <c r="AA290" s="210">
        <f t="shared" si="41"/>
        <v>9.549682777279255</v>
      </c>
    </row>
    <row r="291" spans="1:27">
      <c r="A291" s="50">
        <v>925</v>
      </c>
      <c r="B291" s="213">
        <v>11</v>
      </c>
      <c r="C291" s="213">
        <v>11</v>
      </c>
      <c r="D291" s="23" t="s">
        <v>579</v>
      </c>
      <c r="E291" s="41">
        <v>3427</v>
      </c>
      <c r="F291" s="41">
        <v>362.20769066744271</v>
      </c>
      <c r="G291" s="41">
        <v>364.02535834623063</v>
      </c>
      <c r="H291" s="41">
        <v>256.52567832333216</v>
      </c>
      <c r="I291" s="41">
        <v>-90.46995524045866</v>
      </c>
      <c r="J291" s="41">
        <v>34.69705405746808</v>
      </c>
      <c r="K291" s="41">
        <v>-5.9576278379730203</v>
      </c>
      <c r="L291" s="41">
        <v>239.43109043630139</v>
      </c>
      <c r="M291" s="40">
        <v>-8.0732419025386637</v>
      </c>
      <c r="N291" s="48">
        <v>1152.3860468700459</v>
      </c>
      <c r="P291" s="15">
        <v>1514.8078783545429</v>
      </c>
      <c r="Q291" s="15">
        <v>664.03909308433037</v>
      </c>
      <c r="R291" s="15">
        <v>346.60658646573671</v>
      </c>
      <c r="S291" s="27">
        <f t="shared" si="35"/>
        <v>2525.4535579046101</v>
      </c>
      <c r="T291" s="27"/>
      <c r="U291" s="174">
        <v>8.4</v>
      </c>
      <c r="V291" s="32">
        <f t="shared" si="36"/>
        <v>180.33427123268368</v>
      </c>
      <c r="W291" s="210">
        <f t="shared" si="37"/>
        <v>6.3902775606259148</v>
      </c>
      <c r="X291" s="210">
        <f t="shared" si="38"/>
        <v>14.790277560625915</v>
      </c>
      <c r="Y291" s="41">
        <f t="shared" si="39"/>
        <v>564.7781354865723</v>
      </c>
      <c r="Z291" s="210">
        <f t="shared" si="40"/>
        <v>3.1318402854099996</v>
      </c>
      <c r="AA291" s="210">
        <f t="shared" si="41"/>
        <v>11.53184028541</v>
      </c>
    </row>
    <row r="292" spans="1:27">
      <c r="A292" s="50">
        <v>927</v>
      </c>
      <c r="B292" s="213">
        <v>1</v>
      </c>
      <c r="C292" s="214">
        <v>34</v>
      </c>
      <c r="D292" s="23" t="s">
        <v>580</v>
      </c>
      <c r="E292" s="41">
        <v>28913</v>
      </c>
      <c r="F292" s="41">
        <v>467.08617546483873</v>
      </c>
      <c r="G292" s="41">
        <v>47.526166000203197</v>
      </c>
      <c r="H292" s="41">
        <v>43.394650648497766</v>
      </c>
      <c r="I292" s="41">
        <v>-90.469955240458646</v>
      </c>
      <c r="J292" s="41">
        <v>34.69705405746808</v>
      </c>
      <c r="K292" s="41">
        <v>90.697613283760703</v>
      </c>
      <c r="L292" s="41">
        <v>139.32080180989195</v>
      </c>
      <c r="M292" s="40">
        <v>-110.80998166914537</v>
      </c>
      <c r="N292" s="48">
        <v>621.44252437529747</v>
      </c>
      <c r="P292" s="15">
        <v>1958.0592260702313</v>
      </c>
      <c r="Q292" s="15">
        <v>110.54219195517587</v>
      </c>
      <c r="R292" s="15">
        <v>306.04634476192717</v>
      </c>
      <c r="S292" s="27">
        <f t="shared" si="35"/>
        <v>2374.6477627873342</v>
      </c>
      <c r="T292" s="27"/>
      <c r="U292" s="174">
        <v>7.8</v>
      </c>
      <c r="V292" s="32">
        <f t="shared" si="36"/>
        <v>251.03323411156811</v>
      </c>
      <c r="W292" s="210">
        <f t="shared" si="37"/>
        <v>2.4755388527524858</v>
      </c>
      <c r="X292" s="210">
        <f t="shared" si="38"/>
        <v>10.275538852752486</v>
      </c>
      <c r="Y292" s="41">
        <f t="shared" si="39"/>
        <v>35.147915465710398</v>
      </c>
      <c r="Z292" s="210">
        <f t="shared" si="40"/>
        <v>0.14001299704440492</v>
      </c>
      <c r="AA292" s="210">
        <f t="shared" si="41"/>
        <v>7.9400129970444047</v>
      </c>
    </row>
    <row r="293" spans="1:27">
      <c r="A293" s="50">
        <v>931</v>
      </c>
      <c r="B293" s="213">
        <v>13</v>
      </c>
      <c r="C293" s="213">
        <v>13</v>
      </c>
      <c r="D293" s="23" t="s">
        <v>581</v>
      </c>
      <c r="E293" s="41">
        <v>5951</v>
      </c>
      <c r="F293" s="41">
        <v>110.18170640849078</v>
      </c>
      <c r="G293" s="41">
        <v>407.07547541903625</v>
      </c>
      <c r="H293" s="41">
        <v>267.63881693593254</v>
      </c>
      <c r="I293" s="41">
        <v>-90.469955240458646</v>
      </c>
      <c r="J293" s="41">
        <v>34.69705405746808</v>
      </c>
      <c r="K293" s="41">
        <v>398.63750747683582</v>
      </c>
      <c r="L293" s="41">
        <v>220.08306042331367</v>
      </c>
      <c r="M293" s="40">
        <v>24.511846748445638</v>
      </c>
      <c r="N293" s="48">
        <v>1372.3555122493053</v>
      </c>
      <c r="P293" s="15">
        <v>1452.975525455141</v>
      </c>
      <c r="Q293" s="15">
        <v>393.47659149722728</v>
      </c>
      <c r="R293" s="15">
        <v>372.23871063193411</v>
      </c>
      <c r="S293" s="27">
        <f t="shared" si="35"/>
        <v>2218.6908275843025</v>
      </c>
      <c r="T293" s="27"/>
      <c r="U293" s="174">
        <v>8.4</v>
      </c>
      <c r="V293" s="32">
        <f t="shared" si="36"/>
        <v>172.97327683989772</v>
      </c>
      <c r="W293" s="210">
        <f t="shared" si="37"/>
        <v>7.9339163674371704</v>
      </c>
      <c r="X293" s="210">
        <f t="shared" si="38"/>
        <v>16.333916367437169</v>
      </c>
      <c r="Y293" s="41">
        <f t="shared" si="39"/>
        <v>618.94139117197835</v>
      </c>
      <c r="Z293" s="210">
        <f t="shared" si="40"/>
        <v>3.5782486316939242</v>
      </c>
      <c r="AA293" s="210">
        <f t="shared" si="41"/>
        <v>11.978248631693925</v>
      </c>
    </row>
    <row r="294" spans="1:27">
      <c r="A294" s="50">
        <v>934</v>
      </c>
      <c r="B294" s="213">
        <v>14</v>
      </c>
      <c r="C294" s="213">
        <v>14</v>
      </c>
      <c r="D294" s="23" t="s">
        <v>582</v>
      </c>
      <c r="E294" s="41">
        <v>2671</v>
      </c>
      <c r="F294" s="41">
        <v>56.465842189461362</v>
      </c>
      <c r="G294" s="41">
        <v>145.04829827647001</v>
      </c>
      <c r="H294" s="41">
        <v>9.206434812121028</v>
      </c>
      <c r="I294" s="41">
        <v>-90.469955240458646</v>
      </c>
      <c r="J294" s="41">
        <v>34.69705405746808</v>
      </c>
      <c r="K294" s="41">
        <v>458.56375464014036</v>
      </c>
      <c r="L294" s="41">
        <v>210.37030712304923</v>
      </c>
      <c r="M294" s="40">
        <v>-294.92886559341071</v>
      </c>
      <c r="N294" s="48">
        <v>528.95287028508164</v>
      </c>
      <c r="P294" s="15">
        <v>1735.7755482955472</v>
      </c>
      <c r="Q294" s="15">
        <v>231.17549457132162</v>
      </c>
      <c r="R294" s="15">
        <v>347.98532340801194</v>
      </c>
      <c r="S294" s="27">
        <f t="shared" si="35"/>
        <v>2314.936366274881</v>
      </c>
      <c r="T294" s="27"/>
      <c r="U294" s="174">
        <v>9.6</v>
      </c>
      <c r="V294" s="32">
        <f t="shared" si="36"/>
        <v>180.80995294745284</v>
      </c>
      <c r="W294" s="210">
        <f t="shared" si="37"/>
        <v>2.925463237296491</v>
      </c>
      <c r="X294" s="210">
        <f t="shared" si="38"/>
        <v>12.52546323729649</v>
      </c>
      <c r="Y294" s="41">
        <f t="shared" si="39"/>
        <v>98.481831905600458</v>
      </c>
      <c r="Z294" s="210">
        <f t="shared" si="40"/>
        <v>0.54467041388048665</v>
      </c>
      <c r="AA294" s="210">
        <f t="shared" si="41"/>
        <v>10.144670413880487</v>
      </c>
    </row>
    <row r="295" spans="1:27">
      <c r="A295" s="50">
        <v>935</v>
      </c>
      <c r="B295" s="213">
        <v>8</v>
      </c>
      <c r="C295" s="213">
        <v>8</v>
      </c>
      <c r="D295" s="23" t="s">
        <v>583</v>
      </c>
      <c r="E295" s="41">
        <v>2985</v>
      </c>
      <c r="F295" s="41">
        <v>41.620695381876438</v>
      </c>
      <c r="G295" s="41">
        <v>16.984498716344934</v>
      </c>
      <c r="H295" s="41">
        <v>39.760660580370036</v>
      </c>
      <c r="I295" s="41">
        <v>-90.469955240458646</v>
      </c>
      <c r="J295" s="41">
        <v>34.69705405746808</v>
      </c>
      <c r="K295" s="41">
        <v>363.50108801784199</v>
      </c>
      <c r="L295" s="41">
        <v>208.53846738420859</v>
      </c>
      <c r="M295" s="40">
        <v>72.452261306532662</v>
      </c>
      <c r="N295" s="48">
        <v>687.08477022442514</v>
      </c>
      <c r="P295" s="15">
        <v>1744.8223658037161</v>
      </c>
      <c r="Q295" s="15">
        <v>225.45077922948073</v>
      </c>
      <c r="R295" s="15">
        <v>555.39981426117265</v>
      </c>
      <c r="S295" s="27">
        <f t="shared" si="35"/>
        <v>2525.6729592943693</v>
      </c>
      <c r="T295" s="27"/>
      <c r="U295" s="174">
        <v>9.9</v>
      </c>
      <c r="V295" s="32">
        <f t="shared" si="36"/>
        <v>176.24468341451677</v>
      </c>
      <c r="W295" s="210">
        <f t="shared" si="37"/>
        <v>3.8984709037063183</v>
      </c>
      <c r="X295" s="210">
        <f t="shared" si="38"/>
        <v>13.798470903706319</v>
      </c>
      <c r="Y295" s="41">
        <f t="shared" si="39"/>
        <v>0.97225811372440774</v>
      </c>
      <c r="Z295" s="210">
        <f t="shared" si="40"/>
        <v>5.5165244981473611E-3</v>
      </c>
      <c r="AA295" s="210">
        <f t="shared" si="41"/>
        <v>9.9055165244981485</v>
      </c>
    </row>
    <row r="296" spans="1:27">
      <c r="A296" s="50">
        <v>936</v>
      </c>
      <c r="B296" s="213">
        <v>6</v>
      </c>
      <c r="C296" s="213">
        <v>6</v>
      </c>
      <c r="D296" s="23" t="s">
        <v>584</v>
      </c>
      <c r="E296" s="41">
        <v>6395</v>
      </c>
      <c r="F296" s="41">
        <v>132.46334988702702</v>
      </c>
      <c r="G296" s="41">
        <v>310.49382441535971</v>
      </c>
      <c r="H296" s="41">
        <v>137.99423180927437</v>
      </c>
      <c r="I296" s="41">
        <v>-90.469955240458646</v>
      </c>
      <c r="J296" s="41">
        <v>34.69705405746808</v>
      </c>
      <c r="K296" s="41">
        <v>313.96371132582794</v>
      </c>
      <c r="L296" s="41">
        <v>221.51354418751001</v>
      </c>
      <c r="M296" s="40">
        <v>82.024394057857705</v>
      </c>
      <c r="N296" s="48">
        <v>1142.6801545201065</v>
      </c>
      <c r="P296" s="15">
        <v>1450.1386795097194</v>
      </c>
      <c r="Q296" s="15">
        <v>309.51146833463645</v>
      </c>
      <c r="R296" s="15">
        <v>358.65808363880524</v>
      </c>
      <c r="S296" s="27">
        <f t="shared" si="35"/>
        <v>2118.3082314831609</v>
      </c>
      <c r="T296" s="27"/>
      <c r="U296" s="174">
        <v>8.6</v>
      </c>
      <c r="V296" s="32">
        <f t="shared" si="36"/>
        <v>168.62077668717669</v>
      </c>
      <c r="W296" s="210">
        <f t="shared" si="37"/>
        <v>6.7766272755343397</v>
      </c>
      <c r="X296" s="210">
        <f t="shared" si="38"/>
        <v>15.376627275534339</v>
      </c>
      <c r="Y296" s="41">
        <f t="shared" si="39"/>
        <v>392.71515504164347</v>
      </c>
      <c r="Z296" s="210">
        <f t="shared" si="40"/>
        <v>2.32898437996288</v>
      </c>
      <c r="AA296" s="210">
        <f t="shared" si="41"/>
        <v>10.928984379962881</v>
      </c>
    </row>
    <row r="297" spans="1:27">
      <c r="A297" s="50">
        <v>946</v>
      </c>
      <c r="B297" s="213">
        <v>15</v>
      </c>
      <c r="C297" s="213">
        <v>15</v>
      </c>
      <c r="D297" s="23" t="s">
        <v>307</v>
      </c>
      <c r="E297" s="41">
        <v>6287</v>
      </c>
      <c r="F297" s="41">
        <v>802.40372240910506</v>
      </c>
      <c r="G297" s="41">
        <v>-22.943857118102084</v>
      </c>
      <c r="H297" s="41">
        <v>12.4070310846603</v>
      </c>
      <c r="I297" s="41">
        <v>-90.469955240458631</v>
      </c>
      <c r="J297" s="41">
        <v>34.69705405746808</v>
      </c>
      <c r="K297" s="41">
        <v>345.27497863933309</v>
      </c>
      <c r="L297" s="41">
        <v>216.96121268841119</v>
      </c>
      <c r="M297" s="40">
        <v>112.04374105296644</v>
      </c>
      <c r="N297" s="48">
        <v>1410.3739275936243</v>
      </c>
      <c r="P297" s="15">
        <v>1785.7284598287545</v>
      </c>
      <c r="Q297" s="15">
        <v>210.02774423413396</v>
      </c>
      <c r="R297" s="15">
        <v>419.38099774315248</v>
      </c>
      <c r="S297" s="27">
        <f t="shared" si="35"/>
        <v>2415.137201806041</v>
      </c>
      <c r="T297" s="27"/>
      <c r="U297" s="174">
        <v>9.1999999999999993</v>
      </c>
      <c r="V297" s="32">
        <f t="shared" si="36"/>
        <v>194.10091954660376</v>
      </c>
      <c r="W297" s="210">
        <f t="shared" si="37"/>
        <v>7.2661887995589458</v>
      </c>
      <c r="X297" s="210">
        <f t="shared" si="38"/>
        <v>16.466188799558946</v>
      </c>
      <c r="Y297" s="41">
        <f t="shared" si="39"/>
        <v>-66.309727216432336</v>
      </c>
      <c r="Z297" s="210">
        <f t="shared" si="40"/>
        <v>-0.34162500296919679</v>
      </c>
      <c r="AA297" s="210">
        <f t="shared" si="41"/>
        <v>8.8583749970308023</v>
      </c>
    </row>
    <row r="298" spans="1:27">
      <c r="A298" s="50">
        <v>976</v>
      </c>
      <c r="B298" s="213">
        <v>19</v>
      </c>
      <c r="C298" s="213">
        <v>19</v>
      </c>
      <c r="D298" s="23" t="s">
        <v>585</v>
      </c>
      <c r="E298" s="41">
        <v>3788</v>
      </c>
      <c r="F298" s="41">
        <v>489.61474623768078</v>
      </c>
      <c r="G298" s="41">
        <v>-33.948052562393613</v>
      </c>
      <c r="H298" s="41">
        <v>-35.841771342183442</v>
      </c>
      <c r="I298" s="41">
        <v>-90.469955240458646</v>
      </c>
      <c r="J298" s="41">
        <v>34.697054057468087</v>
      </c>
      <c r="K298" s="41">
        <v>498.0649859132638</v>
      </c>
      <c r="L298" s="41">
        <v>217.2046154073694</v>
      </c>
      <c r="M298" s="40">
        <v>-191.23891235480465</v>
      </c>
      <c r="N298" s="48">
        <v>888.08271013618275</v>
      </c>
      <c r="P298" s="15">
        <v>1564.2432047443774</v>
      </c>
      <c r="Q298" s="15">
        <v>140.09825659978881</v>
      </c>
      <c r="R298" s="15">
        <v>399.33558938014772</v>
      </c>
      <c r="S298" s="27">
        <f t="shared" si="35"/>
        <v>2103.6770507243141</v>
      </c>
      <c r="T298" s="27"/>
      <c r="U298" s="174">
        <v>8.4</v>
      </c>
      <c r="V298" s="32">
        <f t="shared" si="36"/>
        <v>186.21942913623539</v>
      </c>
      <c r="W298" s="210">
        <f t="shared" si="37"/>
        <v>4.769012096404154</v>
      </c>
      <c r="X298" s="210">
        <f t="shared" si="38"/>
        <v>13.169012096404154</v>
      </c>
      <c r="Y298" s="41">
        <f t="shared" si="39"/>
        <v>-125.5627250875676</v>
      </c>
      <c r="Z298" s="210">
        <f t="shared" si="40"/>
        <v>-0.67427295674775034</v>
      </c>
      <c r="AA298" s="210">
        <f t="shared" si="41"/>
        <v>7.7257270432522498</v>
      </c>
    </row>
    <row r="299" spans="1:27">
      <c r="A299" s="50">
        <v>977</v>
      </c>
      <c r="B299" s="213">
        <v>17</v>
      </c>
      <c r="C299" s="213">
        <v>17</v>
      </c>
      <c r="D299" s="23" t="s">
        <v>586</v>
      </c>
      <c r="E299" s="41">
        <v>15293</v>
      </c>
      <c r="F299" s="41">
        <v>649.38064956307949</v>
      </c>
      <c r="G299" s="41">
        <v>-37.83371631767092</v>
      </c>
      <c r="H299" s="41">
        <v>-38.409464652610424</v>
      </c>
      <c r="I299" s="41">
        <v>-90.469955240458646</v>
      </c>
      <c r="J299" s="41">
        <v>34.69705405746808</v>
      </c>
      <c r="K299" s="41">
        <v>426.79225627424455</v>
      </c>
      <c r="L299" s="41">
        <v>159.11941955079774</v>
      </c>
      <c r="M299" s="40">
        <v>13.445694108415616</v>
      </c>
      <c r="N299" s="48">
        <v>1116.7219373635066</v>
      </c>
      <c r="P299" s="15">
        <v>2007.0112420356718</v>
      </c>
      <c r="Q299" s="15">
        <v>230.59845550251748</v>
      </c>
      <c r="R299" s="15">
        <v>373.03575904994432</v>
      </c>
      <c r="S299" s="27">
        <f t="shared" si="35"/>
        <v>2610.6454565881336</v>
      </c>
      <c r="T299" s="27"/>
      <c r="U299" s="174">
        <v>10.3</v>
      </c>
      <c r="V299" s="32">
        <f t="shared" si="36"/>
        <v>194.85546039181278</v>
      </c>
      <c r="W299" s="210">
        <f t="shared" si="37"/>
        <v>5.7310271681276825</v>
      </c>
      <c r="X299" s="210">
        <f t="shared" si="38"/>
        <v>16.031027168127682</v>
      </c>
      <c r="Y299" s="41">
        <f t="shared" si="39"/>
        <v>-132.01608215327192</v>
      </c>
      <c r="Z299" s="210">
        <f t="shared" si="40"/>
        <v>-0.67750773772423789</v>
      </c>
      <c r="AA299" s="210">
        <f t="shared" si="41"/>
        <v>9.6224922622757632</v>
      </c>
    </row>
    <row r="300" spans="1:27">
      <c r="A300" s="50">
        <v>980</v>
      </c>
      <c r="B300" s="213">
        <v>6</v>
      </c>
      <c r="C300" s="213">
        <v>6</v>
      </c>
      <c r="D300" s="23" t="s">
        <v>587</v>
      </c>
      <c r="E300" s="41">
        <v>33607</v>
      </c>
      <c r="F300" s="41">
        <v>652.79963967762865</v>
      </c>
      <c r="G300" s="41">
        <v>9.8137567582367566</v>
      </c>
      <c r="H300" s="41">
        <v>-9.5068247179447276</v>
      </c>
      <c r="I300" s="41">
        <v>-90.469955240458646</v>
      </c>
      <c r="J300" s="41">
        <v>34.69705405746808</v>
      </c>
      <c r="K300" s="41">
        <v>163.16406184444591</v>
      </c>
      <c r="L300" s="41">
        <v>125.59792048308245</v>
      </c>
      <c r="M300" s="40">
        <v>-120.34442229297468</v>
      </c>
      <c r="N300" s="48">
        <v>765.75123058972474</v>
      </c>
      <c r="P300" s="15">
        <v>1901.4358328271448</v>
      </c>
      <c r="Q300" s="15">
        <v>213.74147647811463</v>
      </c>
      <c r="R300" s="15">
        <v>267.55007095939533</v>
      </c>
      <c r="S300" s="27">
        <f t="shared" si="35"/>
        <v>2382.7273802646546</v>
      </c>
      <c r="T300" s="27"/>
      <c r="U300" s="174">
        <v>8.4</v>
      </c>
      <c r="V300" s="32">
        <f t="shared" si="36"/>
        <v>226.3614086698982</v>
      </c>
      <c r="W300" s="210">
        <f t="shared" si="37"/>
        <v>3.3828700532007039</v>
      </c>
      <c r="X300" s="210">
        <f t="shared" si="38"/>
        <v>11.782870053200703</v>
      </c>
      <c r="Y300" s="41">
        <f t="shared" si="39"/>
        <v>-55.46596914269854</v>
      </c>
      <c r="Z300" s="210">
        <f t="shared" si="40"/>
        <v>-0.24503279719196441</v>
      </c>
      <c r="AA300" s="210">
        <f t="shared" si="41"/>
        <v>8.1549672028080362</v>
      </c>
    </row>
    <row r="301" spans="1:27">
      <c r="A301" s="50">
        <v>981</v>
      </c>
      <c r="B301" s="213">
        <v>5</v>
      </c>
      <c r="C301" s="213">
        <v>5</v>
      </c>
      <c r="D301" s="23" t="s">
        <v>588</v>
      </c>
      <c r="E301" s="41">
        <v>2237</v>
      </c>
      <c r="F301" s="41">
        <v>-77.134797948062982</v>
      </c>
      <c r="G301" s="41">
        <v>295.20329492602775</v>
      </c>
      <c r="H301" s="41">
        <v>145.46397416169543</v>
      </c>
      <c r="I301" s="41">
        <v>-90.469955240458646</v>
      </c>
      <c r="J301" s="41">
        <v>34.69705405746808</v>
      </c>
      <c r="K301" s="41">
        <v>502.33040543010912</v>
      </c>
      <c r="L301" s="41">
        <v>226.46176794260478</v>
      </c>
      <c r="M301" s="40">
        <v>-258.45820295037998</v>
      </c>
      <c r="N301" s="48">
        <v>778.0935403992446</v>
      </c>
      <c r="P301" s="15">
        <v>1737.9021637266053</v>
      </c>
      <c r="Q301" s="15">
        <v>96.823325882878862</v>
      </c>
      <c r="R301" s="15">
        <v>307.38678557460884</v>
      </c>
      <c r="S301" s="27">
        <f t="shared" si="35"/>
        <v>2142.1122751840931</v>
      </c>
      <c r="T301" s="27"/>
      <c r="U301" s="174">
        <v>9.3000000000000007</v>
      </c>
      <c r="V301" s="32">
        <f t="shared" si="36"/>
        <v>186.87120040071022</v>
      </c>
      <c r="W301" s="210">
        <f t="shared" si="37"/>
        <v>4.1637959125363837</v>
      </c>
      <c r="X301" s="210">
        <f t="shared" si="38"/>
        <v>13.463795912536384</v>
      </c>
      <c r="Y301" s="41">
        <f t="shared" si="39"/>
        <v>384.89436790473258</v>
      </c>
      <c r="Z301" s="210">
        <f t="shared" si="40"/>
        <v>2.0596772915216408</v>
      </c>
      <c r="AA301" s="210">
        <f t="shared" si="41"/>
        <v>11.359677291521642</v>
      </c>
    </row>
    <row r="302" spans="1:27">
      <c r="A302" s="50">
        <v>989</v>
      </c>
      <c r="B302" s="213">
        <v>14</v>
      </c>
      <c r="C302" s="213">
        <v>14</v>
      </c>
      <c r="D302" s="23" t="s">
        <v>589</v>
      </c>
      <c r="E302" s="41">
        <v>5406</v>
      </c>
      <c r="F302" s="41">
        <v>209.77922475441778</v>
      </c>
      <c r="G302" s="41">
        <v>-176.98747912432196</v>
      </c>
      <c r="H302" s="41">
        <v>-96.584390351568786</v>
      </c>
      <c r="I302" s="41">
        <v>-90.469955240458646</v>
      </c>
      <c r="J302" s="41">
        <v>34.69705405746808</v>
      </c>
      <c r="K302" s="41">
        <v>378.2714150482285</v>
      </c>
      <c r="L302" s="41">
        <v>212.77786453686269</v>
      </c>
      <c r="M302" s="40">
        <v>-75.468553459119491</v>
      </c>
      <c r="N302" s="48">
        <v>396.01518024174914</v>
      </c>
      <c r="P302" s="15">
        <v>1751.506570132407</v>
      </c>
      <c r="Q302" s="15">
        <v>228.48035553089159</v>
      </c>
      <c r="R302" s="15">
        <v>429.6023101126155</v>
      </c>
      <c r="S302" s="27">
        <f t="shared" si="35"/>
        <v>2409.5892357759139</v>
      </c>
      <c r="T302" s="27"/>
      <c r="U302" s="174">
        <v>10.1</v>
      </c>
      <c r="V302" s="32">
        <f t="shared" si="36"/>
        <v>173.41649209231753</v>
      </c>
      <c r="W302" s="210">
        <f t="shared" si="37"/>
        <v>2.283607374729574</v>
      </c>
      <c r="X302" s="210">
        <f t="shared" si="38"/>
        <v>12.383607374729573</v>
      </c>
      <c r="Y302" s="41">
        <f t="shared" si="39"/>
        <v>-329.34477065888132</v>
      </c>
      <c r="Z302" s="210">
        <f t="shared" si="40"/>
        <v>-1.8991548421101496</v>
      </c>
      <c r="AA302" s="210">
        <f t="shared" si="41"/>
        <v>8.2008451578898498</v>
      </c>
    </row>
    <row r="303" spans="1:27">
      <c r="A303" s="50">
        <v>992</v>
      </c>
      <c r="B303" s="213">
        <v>13</v>
      </c>
      <c r="C303" s="213">
        <v>13</v>
      </c>
      <c r="D303" s="23" t="s">
        <v>590</v>
      </c>
      <c r="E303" s="41">
        <v>18120</v>
      </c>
      <c r="F303" s="41">
        <v>187.95484399393567</v>
      </c>
      <c r="G303" s="41">
        <v>-12.1418193220732</v>
      </c>
      <c r="H303" s="41">
        <v>34.339381827050211</v>
      </c>
      <c r="I303" s="41">
        <v>-90.469955240458646</v>
      </c>
      <c r="J303" s="41">
        <v>34.69705405746808</v>
      </c>
      <c r="K303" s="41">
        <v>284.79544392252666</v>
      </c>
      <c r="L303" s="41">
        <v>161.9371531312764</v>
      </c>
      <c r="M303" s="40">
        <v>-44.251103752759384</v>
      </c>
      <c r="N303" s="48">
        <v>556.86099863720676</v>
      </c>
      <c r="P303" s="15">
        <v>1820.5771596794523</v>
      </c>
      <c r="Q303" s="15">
        <v>354.09742836644602</v>
      </c>
      <c r="R303" s="15">
        <v>425.63879423333333</v>
      </c>
      <c r="S303" s="27">
        <f t="shared" si="35"/>
        <v>2600.3133822792315</v>
      </c>
      <c r="T303" s="27"/>
      <c r="U303" s="174">
        <v>9.4</v>
      </c>
      <c r="V303" s="32">
        <f t="shared" si="36"/>
        <v>193.67842124249492</v>
      </c>
      <c r="W303" s="210">
        <f t="shared" si="37"/>
        <v>2.8751834874778814</v>
      </c>
      <c r="X303" s="210">
        <f t="shared" si="38"/>
        <v>12.275183487477882</v>
      </c>
      <c r="Y303" s="41">
        <f t="shared" si="39"/>
        <v>-33.575338678013551</v>
      </c>
      <c r="Z303" s="210">
        <f t="shared" si="40"/>
        <v>-0.17335611506237741</v>
      </c>
      <c r="AA303" s="210">
        <f t="shared" si="41"/>
        <v>9.2266438849376229</v>
      </c>
    </row>
  </sheetData>
  <autoFilter ref="A10:AA10" xr:uid="{82E51147-30BF-4F9C-9105-1ECAC569D66A}">
    <sortState xmlns:xlrd2="http://schemas.microsoft.com/office/spreadsheetml/2017/richdata2" ref="A11:AA303">
      <sortCondition ref="A10"/>
    </sortState>
  </autoFilter>
  <conditionalFormatting sqref="E11:E302">
    <cfRule type="cellIs" dxfId="3" priority="1" operator="lessThan">
      <formula>0</formula>
    </cfRule>
  </conditionalFormatting>
  <hyperlinks>
    <hyperlink ref="A5" r:id="rId1" display="VM:n valtionosuuslaskelma 19.9.2022" xr:uid="{00FB8186-8F0A-45B8-92AD-90D4CE59F96E}"/>
    <hyperlink ref="A6" r:id="rId2" display="https://vos.oph.fi/rap/vos/v24/vop6os24.html" xr:uid="{FCE33FE1-437F-4782-906A-71F1B1280989}"/>
  </hyperlinks>
  <pageMargins left="0.7" right="0.7" top="0.75" bottom="0.75" header="0.3" footer="0.3"/>
  <ignoredErrors>
    <ignoredError sqref="Y1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82963-9796-4253-BA40-E157C956A758}">
  <dimension ref="A1:AI304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25"/>
  <cols>
    <col min="1" max="1" width="9.28515625" bestFit="1" customWidth="1"/>
    <col min="2" max="2" width="14.140625" customWidth="1"/>
    <col min="3" max="3" width="10.7109375" bestFit="1" customWidth="1"/>
    <col min="4" max="4" width="13.85546875" bestFit="1" customWidth="1"/>
    <col min="5" max="5" width="10.140625" bestFit="1" customWidth="1"/>
    <col min="6" max="6" width="11.5703125" bestFit="1" customWidth="1"/>
    <col min="7" max="8" width="12.5703125" bestFit="1" customWidth="1"/>
    <col min="9" max="18" width="10.140625" bestFit="1" customWidth="1"/>
    <col min="19" max="19" width="5.140625" customWidth="1"/>
    <col min="20" max="20" width="12.28515625" style="324" bestFit="1" customWidth="1"/>
  </cols>
  <sheetData>
    <row r="1" spans="1:35" s="24" customFormat="1" ht="45.75">
      <c r="A1" s="310" t="s">
        <v>1077</v>
      </c>
      <c r="T1" s="318"/>
    </row>
    <row r="2" spans="1:35" s="10" customFormat="1" ht="23.25">
      <c r="A2" s="349" t="s">
        <v>1095</v>
      </c>
      <c r="T2" s="319"/>
    </row>
    <row r="3" spans="1:35" s="23" customFormat="1" ht="18.75">
      <c r="A3" s="311" t="s">
        <v>1076</v>
      </c>
      <c r="T3" s="319"/>
    </row>
    <row r="4" spans="1:35" s="24" customFormat="1" ht="30">
      <c r="T4" s="318"/>
    </row>
    <row r="5" spans="1:35" s="10" customFormat="1" ht="16.5">
      <c r="A5" s="295" t="s">
        <v>12</v>
      </c>
      <c r="T5" s="319"/>
      <c r="U5" s="295"/>
    </row>
    <row r="6" spans="1:35" s="23" customFormat="1" ht="16.5">
      <c r="T6" s="319"/>
    </row>
    <row r="7" spans="1:35" ht="15">
      <c r="B7" s="257"/>
      <c r="C7" s="257"/>
      <c r="D7" s="305"/>
      <c r="E7" s="305"/>
      <c r="F7" s="259"/>
      <c r="G7" s="259"/>
      <c r="H7" s="259"/>
      <c r="I7" s="259"/>
      <c r="J7" s="259"/>
      <c r="K7" s="259"/>
      <c r="L7" s="259"/>
      <c r="M7" s="259"/>
      <c r="N7" s="257"/>
      <c r="O7" s="257"/>
      <c r="P7" s="257"/>
      <c r="Q7" s="257"/>
      <c r="R7" s="257"/>
      <c r="S7" s="257"/>
      <c r="T7" s="320"/>
      <c r="U7" s="305"/>
      <c r="V7" s="305"/>
      <c r="W7" s="259"/>
      <c r="X7" s="259"/>
      <c r="Y7" s="259"/>
      <c r="Z7" s="259"/>
      <c r="AA7" s="259"/>
      <c r="AB7" s="259"/>
      <c r="AC7" s="259"/>
      <c r="AD7" s="259"/>
      <c r="AE7" s="257"/>
      <c r="AF7" s="257"/>
      <c r="AG7" s="257"/>
      <c r="AH7" s="257"/>
      <c r="AI7" s="257"/>
    </row>
    <row r="8" spans="1:35" s="357" customFormat="1" ht="15">
      <c r="A8" s="350" t="s">
        <v>1074</v>
      </c>
      <c r="B8" s="351" t="s">
        <v>13</v>
      </c>
      <c r="C8" s="352" t="s">
        <v>1096</v>
      </c>
      <c r="D8" s="353" t="s">
        <v>14</v>
      </c>
      <c r="E8" s="354"/>
      <c r="F8" s="354"/>
      <c r="G8" s="354"/>
      <c r="H8" s="354"/>
      <c r="I8" s="353" t="s">
        <v>15</v>
      </c>
      <c r="J8" s="354"/>
      <c r="K8" s="354"/>
      <c r="L8" s="354"/>
      <c r="M8" s="354"/>
      <c r="N8" s="353" t="s">
        <v>16</v>
      </c>
      <c r="O8" s="355"/>
      <c r="P8" s="355"/>
      <c r="Q8" s="355"/>
      <c r="R8" s="355"/>
      <c r="S8" s="355"/>
      <c r="T8" s="356"/>
      <c r="U8" s="353" t="s">
        <v>1078</v>
      </c>
      <c r="V8" s="354"/>
      <c r="W8" s="354"/>
      <c r="X8" s="354"/>
      <c r="Z8" s="358" t="s">
        <v>1079</v>
      </c>
      <c r="AA8" s="354"/>
      <c r="AB8" s="354"/>
      <c r="AC8" s="354"/>
      <c r="AD8" s="354"/>
      <c r="AE8" s="355"/>
      <c r="AF8" s="355"/>
      <c r="AG8" s="355"/>
      <c r="AH8" s="355"/>
      <c r="AI8" s="355"/>
    </row>
    <row r="10" spans="1:35" ht="45.75" customHeight="1">
      <c r="A10" s="287"/>
      <c r="B10" s="288"/>
      <c r="C10" s="289"/>
      <c r="D10" s="290">
        <v>2023</v>
      </c>
      <c r="E10" s="290" t="s">
        <v>18</v>
      </c>
      <c r="F10" s="290" t="s">
        <v>19</v>
      </c>
      <c r="G10" s="290" t="s">
        <v>20</v>
      </c>
      <c r="H10" s="291" t="s">
        <v>1075</v>
      </c>
      <c r="I10" s="292">
        <v>2023</v>
      </c>
      <c r="J10" s="292" t="s">
        <v>18</v>
      </c>
      <c r="K10" s="292" t="s">
        <v>19</v>
      </c>
      <c r="L10" s="292" t="s">
        <v>20</v>
      </c>
      <c r="M10" s="293" t="s">
        <v>1075</v>
      </c>
      <c r="N10" s="294">
        <v>2023</v>
      </c>
      <c r="O10" s="294" t="s">
        <v>18</v>
      </c>
      <c r="P10" s="294" t="s">
        <v>19</v>
      </c>
      <c r="Q10" s="294" t="s">
        <v>20</v>
      </c>
      <c r="R10" s="294" t="s">
        <v>1075</v>
      </c>
      <c r="S10" s="306"/>
      <c r="T10" s="321" t="s">
        <v>937</v>
      </c>
      <c r="U10" s="290">
        <v>2023</v>
      </c>
      <c r="V10" s="290" t="s">
        <v>18</v>
      </c>
      <c r="W10" s="290" t="s">
        <v>19</v>
      </c>
      <c r="X10" s="290" t="s">
        <v>20</v>
      </c>
      <c r="Y10" s="291" t="s">
        <v>1075</v>
      </c>
      <c r="Z10" s="292">
        <v>2023</v>
      </c>
      <c r="AA10" s="292" t="s">
        <v>18</v>
      </c>
      <c r="AB10" s="292" t="s">
        <v>19</v>
      </c>
      <c r="AC10" s="292" t="s">
        <v>20</v>
      </c>
      <c r="AD10" s="293" t="s">
        <v>1075</v>
      </c>
      <c r="AE10" s="294">
        <v>2023</v>
      </c>
      <c r="AF10" s="294" t="s">
        <v>18</v>
      </c>
      <c r="AG10" s="294" t="s">
        <v>19</v>
      </c>
      <c r="AH10" s="294" t="s">
        <v>20</v>
      </c>
      <c r="AI10" s="294" t="s">
        <v>1075</v>
      </c>
    </row>
    <row r="11" spans="1:35" ht="15">
      <c r="A11" s="296">
        <v>5</v>
      </c>
      <c r="B11" s="257" t="s">
        <v>22</v>
      </c>
      <c r="C11" s="297">
        <v>14</v>
      </c>
      <c r="D11" s="303">
        <v>13866.5993</v>
      </c>
      <c r="E11" s="303">
        <v>13420.04228370127</v>
      </c>
      <c r="F11" s="303">
        <v>13814.958820995704</v>
      </c>
      <c r="G11" s="303">
        <v>14644.79253318631</v>
      </c>
      <c r="H11" s="304">
        <v>14815.507774746902</v>
      </c>
      <c r="I11" s="303">
        <v>2299.9640499999996</v>
      </c>
      <c r="J11" s="303">
        <v>2201.4668019999999</v>
      </c>
      <c r="K11" s="303">
        <v>2279.3107070000001</v>
      </c>
      <c r="L11" s="303">
        <v>2402.3866645000003</v>
      </c>
      <c r="M11" s="304">
        <v>2561.6609184999998</v>
      </c>
      <c r="N11" s="303">
        <v>2454.0784000000003</v>
      </c>
      <c r="O11" s="303">
        <v>3454.5142072324797</v>
      </c>
      <c r="P11" s="303">
        <v>3483.9544803960002</v>
      </c>
      <c r="Q11" s="303">
        <v>3483.9544803960002</v>
      </c>
      <c r="R11" s="303">
        <v>3483.9544803960002</v>
      </c>
      <c r="S11" s="303"/>
      <c r="T11" s="322">
        <v>9183</v>
      </c>
      <c r="U11" s="307">
        <f>D11*1000/$T11</f>
        <v>1510.029325928346</v>
      </c>
      <c r="V11" s="307">
        <f t="shared" ref="V11:AI11" si="0">E11*1000/$T11</f>
        <v>1461.4006624960548</v>
      </c>
      <c r="W11" s="307">
        <f t="shared" si="0"/>
        <v>1504.4058391588483</v>
      </c>
      <c r="X11" s="307">
        <f t="shared" si="0"/>
        <v>1594.7721369036599</v>
      </c>
      <c r="Y11" s="307">
        <f t="shared" si="0"/>
        <v>1613.3624931663837</v>
      </c>
      <c r="Z11" s="307">
        <f t="shared" si="0"/>
        <v>250.45889687465967</v>
      </c>
      <c r="AA11" s="307">
        <f t="shared" si="0"/>
        <v>239.73285440487859</v>
      </c>
      <c r="AB11" s="307">
        <f t="shared" si="0"/>
        <v>248.20981237068494</v>
      </c>
      <c r="AC11" s="307">
        <f t="shared" si="0"/>
        <v>261.61239948818474</v>
      </c>
      <c r="AD11" s="307">
        <f t="shared" si="0"/>
        <v>278.95686796253943</v>
      </c>
      <c r="AE11" s="307">
        <f t="shared" si="0"/>
        <v>267.24146792987045</v>
      </c>
      <c r="AF11" s="307">
        <f t="shared" si="0"/>
        <v>376.18580063513883</v>
      </c>
      <c r="AG11" s="307">
        <f t="shared" si="0"/>
        <v>379.39175437177397</v>
      </c>
      <c r="AH11" s="307">
        <f t="shared" si="0"/>
        <v>379.39175437177397</v>
      </c>
      <c r="AI11" s="307">
        <f t="shared" si="0"/>
        <v>379.39175437177397</v>
      </c>
    </row>
    <row r="12" spans="1:35" ht="15">
      <c r="A12" s="296">
        <v>9</v>
      </c>
      <c r="B12" s="257" t="s">
        <v>23</v>
      </c>
      <c r="C12" s="297">
        <v>17</v>
      </c>
      <c r="D12" s="303">
        <v>3888.28253</v>
      </c>
      <c r="E12" s="303">
        <v>3764.8109876782778</v>
      </c>
      <c r="F12" s="303">
        <v>3895.1985770884075</v>
      </c>
      <c r="G12" s="303">
        <v>4170.8386943075257</v>
      </c>
      <c r="H12" s="304">
        <v>4206.7267893786029</v>
      </c>
      <c r="I12" s="303">
        <v>256.39558999999997</v>
      </c>
      <c r="J12" s="303">
        <v>220.55862999999999</v>
      </c>
      <c r="K12" s="303">
        <v>224.90195900000003</v>
      </c>
      <c r="L12" s="303">
        <v>236.90537950000001</v>
      </c>
      <c r="M12" s="304">
        <v>252.61181350000001</v>
      </c>
      <c r="N12" s="303">
        <v>786.91356000000007</v>
      </c>
      <c r="O12" s="303">
        <v>829.94528017879986</v>
      </c>
      <c r="P12" s="303">
        <v>826.12205933399991</v>
      </c>
      <c r="Q12" s="303">
        <v>826.12205933399991</v>
      </c>
      <c r="R12" s="303">
        <v>826.12205933399991</v>
      </c>
      <c r="S12" s="303"/>
      <c r="T12" s="322">
        <v>2447</v>
      </c>
      <c r="U12" s="307">
        <f t="shared" ref="U12:U75" si="1">D12*1000/$T12</f>
        <v>1588.9998079280751</v>
      </c>
      <c r="V12" s="307">
        <f t="shared" ref="V12:V75" si="2">E12*1000/$T12</f>
        <v>1538.5414743270444</v>
      </c>
      <c r="W12" s="307">
        <f t="shared" ref="W12:W75" si="3">F12*1000/$T12</f>
        <v>1591.8261451117319</v>
      </c>
      <c r="X12" s="307">
        <f t="shared" ref="X12:X75" si="4">G12*1000/$T12</f>
        <v>1704.4702469585311</v>
      </c>
      <c r="Y12" s="307">
        <f t="shared" ref="Y12:Y75" si="5">H12*1000/$T12</f>
        <v>1719.1364075924</v>
      </c>
      <c r="Z12" s="307">
        <f t="shared" ref="Z12:Z75" si="6">I12*1000/$T12</f>
        <v>104.77956272987331</v>
      </c>
      <c r="AA12" s="307">
        <f t="shared" ref="AA12:AA75" si="7">J12*1000/$T12</f>
        <v>90.134299141806295</v>
      </c>
      <c r="AB12" s="307">
        <f t="shared" ref="AB12:AB75" si="8">K12*1000/$T12</f>
        <v>91.909259910094008</v>
      </c>
      <c r="AC12" s="307">
        <f t="shared" ref="AC12:AC75" si="9">L12*1000/$T12</f>
        <v>96.81462178177361</v>
      </c>
      <c r="AD12" s="307">
        <f t="shared" ref="AD12:AD75" si="10">M12*1000/$T12</f>
        <v>103.23327073968125</v>
      </c>
      <c r="AE12" s="307">
        <f t="shared" ref="AE12:AE75" si="11">N12*1000/$T12</f>
        <v>321.58298324478955</v>
      </c>
      <c r="AF12" s="307">
        <f t="shared" ref="AF12:AF75" si="12">O12*1000/$T12</f>
        <v>339.16848393085405</v>
      </c>
      <c r="AG12" s="307">
        <f t="shared" ref="AG12:AG75" si="13">P12*1000/$T12</f>
        <v>337.60607246996318</v>
      </c>
      <c r="AH12" s="307">
        <f t="shared" ref="AH12:AH75" si="14">Q12*1000/$T12</f>
        <v>337.60607246996318</v>
      </c>
      <c r="AI12" s="307">
        <f t="shared" ref="AI12:AI75" si="15">R12*1000/$T12</f>
        <v>337.60607246996318</v>
      </c>
    </row>
    <row r="13" spans="1:35" ht="15">
      <c r="A13" s="296">
        <v>10</v>
      </c>
      <c r="B13" s="257" t="s">
        <v>24</v>
      </c>
      <c r="C13" s="297">
        <v>14</v>
      </c>
      <c r="D13" s="303">
        <v>15177.962680000001</v>
      </c>
      <c r="E13" s="303">
        <v>17169.155789097411</v>
      </c>
      <c r="F13" s="303">
        <v>17747.5220494364</v>
      </c>
      <c r="G13" s="303">
        <v>18910.839617510763</v>
      </c>
      <c r="H13" s="304">
        <v>19100.861470163614</v>
      </c>
      <c r="I13" s="303">
        <v>2552.0278099999991</v>
      </c>
      <c r="J13" s="303">
        <v>1969.7882199999999</v>
      </c>
      <c r="K13" s="303">
        <v>1929.5534990000003</v>
      </c>
      <c r="L13" s="303">
        <v>2028.6164155000001</v>
      </c>
      <c r="M13" s="304">
        <v>2163.1103214999998</v>
      </c>
      <c r="N13" s="303">
        <v>3162.5322500000002</v>
      </c>
      <c r="O13" s="303">
        <v>3405.2475838043197</v>
      </c>
      <c r="P13" s="303">
        <v>3386.9795234807998</v>
      </c>
      <c r="Q13" s="303">
        <v>3386.9795234807998</v>
      </c>
      <c r="R13" s="303">
        <v>3386.9795234807998</v>
      </c>
      <c r="S13" s="303"/>
      <c r="T13" s="322">
        <v>11102</v>
      </c>
      <c r="U13" s="307">
        <f t="shared" si="1"/>
        <v>1367.1376941091694</v>
      </c>
      <c r="V13" s="307">
        <f t="shared" si="2"/>
        <v>1546.4921445773202</v>
      </c>
      <c r="W13" s="307">
        <f t="shared" si="3"/>
        <v>1598.5878264669791</v>
      </c>
      <c r="X13" s="307">
        <f t="shared" si="4"/>
        <v>1703.3723308872961</v>
      </c>
      <c r="Y13" s="307">
        <f t="shared" si="5"/>
        <v>1720.4883327475782</v>
      </c>
      <c r="Z13" s="307">
        <f t="shared" si="6"/>
        <v>229.87099711763639</v>
      </c>
      <c r="AA13" s="307">
        <f t="shared" si="7"/>
        <v>177.42642947216717</v>
      </c>
      <c r="AB13" s="307">
        <f t="shared" si="8"/>
        <v>173.80233282291482</v>
      </c>
      <c r="AC13" s="307">
        <f t="shared" si="9"/>
        <v>182.72531215096379</v>
      </c>
      <c r="AD13" s="307">
        <f t="shared" si="10"/>
        <v>194.83969748693926</v>
      </c>
      <c r="AE13" s="307">
        <f t="shared" si="11"/>
        <v>284.86148892091518</v>
      </c>
      <c r="AF13" s="307">
        <f t="shared" si="12"/>
        <v>306.72379605515397</v>
      </c>
      <c r="AG13" s="307">
        <f t="shared" si="13"/>
        <v>305.07832133676817</v>
      </c>
      <c r="AH13" s="307">
        <f t="shared" si="14"/>
        <v>305.07832133676817</v>
      </c>
      <c r="AI13" s="307">
        <f t="shared" si="15"/>
        <v>305.07832133676817</v>
      </c>
    </row>
    <row r="14" spans="1:35" ht="15">
      <c r="A14" s="296">
        <v>16</v>
      </c>
      <c r="B14" s="257" t="s">
        <v>25</v>
      </c>
      <c r="C14" s="297">
        <v>7</v>
      </c>
      <c r="D14" s="303">
        <v>13354.661860000002</v>
      </c>
      <c r="E14" s="303">
        <v>13073.548723023885</v>
      </c>
      <c r="F14" s="303">
        <v>13666.46529356782</v>
      </c>
      <c r="G14" s="303">
        <v>14166.961010845205</v>
      </c>
      <c r="H14" s="304">
        <v>14562.634150629732</v>
      </c>
      <c r="I14" s="303">
        <v>1596.2237100000002</v>
      </c>
      <c r="J14" s="303">
        <v>1316.4709480000001</v>
      </c>
      <c r="K14" s="303">
        <v>1319.28838</v>
      </c>
      <c r="L14" s="303">
        <v>1388.534079</v>
      </c>
      <c r="M14" s="304">
        <v>1480.5915869999999</v>
      </c>
      <c r="N14" s="303">
        <v>3182.3204699999997</v>
      </c>
      <c r="O14" s="303">
        <v>3577.0578929355202</v>
      </c>
      <c r="P14" s="303">
        <v>3574.4416171464004</v>
      </c>
      <c r="Q14" s="303">
        <v>3574.4416171464004</v>
      </c>
      <c r="R14" s="303">
        <v>3574.4416171464004</v>
      </c>
      <c r="S14" s="303"/>
      <c r="T14" s="322">
        <v>8014</v>
      </c>
      <c r="U14" s="307">
        <f t="shared" si="1"/>
        <v>1666.4165036186675</v>
      </c>
      <c r="V14" s="307">
        <f t="shared" si="2"/>
        <v>1631.3387475697386</v>
      </c>
      <c r="W14" s="307">
        <f t="shared" si="3"/>
        <v>1705.3238449672849</v>
      </c>
      <c r="X14" s="307">
        <f t="shared" si="4"/>
        <v>1767.7765174501128</v>
      </c>
      <c r="Y14" s="307">
        <f t="shared" si="5"/>
        <v>1817.1492576278679</v>
      </c>
      <c r="Z14" s="307">
        <f t="shared" si="6"/>
        <v>199.17939980034942</v>
      </c>
      <c r="AA14" s="307">
        <f t="shared" si="7"/>
        <v>164.27139356126779</v>
      </c>
      <c r="AB14" s="307">
        <f t="shared" si="8"/>
        <v>164.62295732468181</v>
      </c>
      <c r="AC14" s="307">
        <f t="shared" si="9"/>
        <v>173.26354866483652</v>
      </c>
      <c r="AD14" s="307">
        <f t="shared" si="10"/>
        <v>184.7506347641627</v>
      </c>
      <c r="AE14" s="307">
        <f t="shared" si="11"/>
        <v>397.09514225106062</v>
      </c>
      <c r="AF14" s="307">
        <f t="shared" si="12"/>
        <v>446.35112215317196</v>
      </c>
      <c r="AG14" s="307">
        <f t="shared" si="13"/>
        <v>446.02465899006739</v>
      </c>
      <c r="AH14" s="307">
        <f t="shared" si="14"/>
        <v>446.02465899006739</v>
      </c>
      <c r="AI14" s="307">
        <f t="shared" si="15"/>
        <v>446.02465899006739</v>
      </c>
    </row>
    <row r="15" spans="1:35" ht="15">
      <c r="A15" s="296">
        <v>18</v>
      </c>
      <c r="B15" s="257" t="s">
        <v>26</v>
      </c>
      <c r="C15" s="297">
        <v>1</v>
      </c>
      <c r="D15" s="303">
        <v>9421.4673799999982</v>
      </c>
      <c r="E15" s="303">
        <v>9536.9763786032436</v>
      </c>
      <c r="F15" s="303">
        <v>9879.7940980168059</v>
      </c>
      <c r="G15" s="303">
        <v>10370.873140961072</v>
      </c>
      <c r="H15" s="304">
        <v>10641.495140623361</v>
      </c>
      <c r="I15" s="303">
        <v>1152.6482399999998</v>
      </c>
      <c r="J15" s="303">
        <v>801.54614600000002</v>
      </c>
      <c r="K15" s="303">
        <v>747.42731100000003</v>
      </c>
      <c r="L15" s="303">
        <v>783.82402949999994</v>
      </c>
      <c r="M15" s="304">
        <v>835.79026349999992</v>
      </c>
      <c r="N15" s="303">
        <v>1285.2098900000001</v>
      </c>
      <c r="O15" s="303">
        <v>1334.1263062711998</v>
      </c>
      <c r="P15" s="303">
        <v>1326.8909446519999</v>
      </c>
      <c r="Q15" s="303">
        <v>1326.8909446519999</v>
      </c>
      <c r="R15" s="303">
        <v>1326.8909446519999</v>
      </c>
      <c r="S15" s="303"/>
      <c r="T15" s="322">
        <v>4763</v>
      </c>
      <c r="U15" s="307">
        <f t="shared" si="1"/>
        <v>1978.0531975645599</v>
      </c>
      <c r="V15" s="307">
        <f t="shared" si="2"/>
        <v>2002.3045094695033</v>
      </c>
      <c r="W15" s="307">
        <f t="shared" si="3"/>
        <v>2074.2796762579901</v>
      </c>
      <c r="X15" s="307">
        <f t="shared" si="4"/>
        <v>2177.3825616126542</v>
      </c>
      <c r="Y15" s="307">
        <f t="shared" si="5"/>
        <v>2234.2001135047999</v>
      </c>
      <c r="Z15" s="307">
        <f t="shared" si="6"/>
        <v>242.00047029183284</v>
      </c>
      <c r="AA15" s="307">
        <f t="shared" si="7"/>
        <v>168.2859848834768</v>
      </c>
      <c r="AB15" s="307">
        <f t="shared" si="8"/>
        <v>156.9236428721394</v>
      </c>
      <c r="AC15" s="307">
        <f t="shared" si="9"/>
        <v>164.56519619987401</v>
      </c>
      <c r="AD15" s="307">
        <f t="shared" si="10"/>
        <v>175.47559594793196</v>
      </c>
      <c r="AE15" s="307">
        <f t="shared" si="11"/>
        <v>269.83201553642664</v>
      </c>
      <c r="AF15" s="307">
        <f t="shared" si="12"/>
        <v>280.10210083376018</v>
      </c>
      <c r="AG15" s="307">
        <f t="shared" si="13"/>
        <v>278.58302428133527</v>
      </c>
      <c r="AH15" s="307">
        <f t="shared" si="14"/>
        <v>278.58302428133527</v>
      </c>
      <c r="AI15" s="307">
        <f t="shared" si="15"/>
        <v>278.58302428133527</v>
      </c>
    </row>
    <row r="16" spans="1:35" ht="15">
      <c r="A16" s="296">
        <v>19</v>
      </c>
      <c r="B16" s="257" t="s">
        <v>27</v>
      </c>
      <c r="C16" s="297">
        <v>2</v>
      </c>
      <c r="D16" s="303">
        <v>7361.4130799999994</v>
      </c>
      <c r="E16" s="303">
        <v>7232.2155571667299</v>
      </c>
      <c r="F16" s="303">
        <v>7742.2081485138378</v>
      </c>
      <c r="G16" s="303">
        <v>8281.5856148431558</v>
      </c>
      <c r="H16" s="304">
        <v>8491.4184022266436</v>
      </c>
      <c r="I16" s="303">
        <v>630.30621999999994</v>
      </c>
      <c r="J16" s="303">
        <v>493.45219000000009</v>
      </c>
      <c r="K16" s="303">
        <v>480.45890000000003</v>
      </c>
      <c r="L16" s="303">
        <v>504.93823400000002</v>
      </c>
      <c r="M16" s="304">
        <v>538.41480200000001</v>
      </c>
      <c r="N16" s="303">
        <v>913.92157000000009</v>
      </c>
      <c r="O16" s="303">
        <v>947.93865761200004</v>
      </c>
      <c r="P16" s="303">
        <v>942.92850012400004</v>
      </c>
      <c r="Q16" s="303">
        <v>942.92850012400004</v>
      </c>
      <c r="R16" s="303">
        <v>942.92850012400004</v>
      </c>
      <c r="S16" s="303"/>
      <c r="T16" s="322">
        <v>3965</v>
      </c>
      <c r="U16" s="307">
        <f t="shared" si="1"/>
        <v>1856.5985069356871</v>
      </c>
      <c r="V16" s="307">
        <f t="shared" si="2"/>
        <v>1824.0140118957704</v>
      </c>
      <c r="W16" s="307">
        <f t="shared" si="3"/>
        <v>1952.6376162708291</v>
      </c>
      <c r="X16" s="307">
        <f t="shared" si="4"/>
        <v>2088.6722862151719</v>
      </c>
      <c r="Y16" s="307">
        <f t="shared" si="5"/>
        <v>2141.5935440672492</v>
      </c>
      <c r="Z16" s="307">
        <f t="shared" si="6"/>
        <v>158.96752080706179</v>
      </c>
      <c r="AA16" s="307">
        <f t="shared" si="7"/>
        <v>124.45200252206811</v>
      </c>
      <c r="AB16" s="307">
        <f t="shared" si="8"/>
        <v>121.17500630517024</v>
      </c>
      <c r="AC16" s="307">
        <f t="shared" si="9"/>
        <v>127.34886103404791</v>
      </c>
      <c r="AD16" s="307">
        <f t="shared" si="10"/>
        <v>135.79187944514501</v>
      </c>
      <c r="AE16" s="307">
        <f t="shared" si="11"/>
        <v>230.49724337957127</v>
      </c>
      <c r="AF16" s="307">
        <f t="shared" si="12"/>
        <v>239.07658451752837</v>
      </c>
      <c r="AG16" s="307">
        <f t="shared" si="13"/>
        <v>237.81298868196723</v>
      </c>
      <c r="AH16" s="307">
        <f t="shared" si="14"/>
        <v>237.81298868196723</v>
      </c>
      <c r="AI16" s="307">
        <f t="shared" si="15"/>
        <v>237.81298868196723</v>
      </c>
    </row>
    <row r="17" spans="1:35" ht="15">
      <c r="A17" s="296">
        <v>20</v>
      </c>
      <c r="B17" s="257" t="s">
        <v>21</v>
      </c>
      <c r="C17" s="297">
        <v>6</v>
      </c>
      <c r="D17" s="303">
        <v>33084.79279</v>
      </c>
      <c r="E17" s="303">
        <v>33792.462845164635</v>
      </c>
      <c r="F17" s="303">
        <v>35642.028007619352</v>
      </c>
      <c r="G17" s="303">
        <v>37609.758455369003</v>
      </c>
      <c r="H17" s="304">
        <v>38496.404246348495</v>
      </c>
      <c r="I17" s="303">
        <v>1980.5846999999997</v>
      </c>
      <c r="J17" s="303">
        <v>1656.4165760000001</v>
      </c>
      <c r="K17" s="303">
        <v>1641.1833770000001</v>
      </c>
      <c r="L17" s="303">
        <v>1726.1893075</v>
      </c>
      <c r="M17" s="304">
        <v>1840.6327974999999</v>
      </c>
      <c r="N17" s="303">
        <v>3880.7251199999996</v>
      </c>
      <c r="O17" s="303">
        <v>4168.7619127387998</v>
      </c>
      <c r="P17" s="303">
        <v>4153.1477622700004</v>
      </c>
      <c r="Q17" s="303">
        <v>4153.1477622700004</v>
      </c>
      <c r="R17" s="303">
        <v>4153.1477622700004</v>
      </c>
      <c r="S17" s="303"/>
      <c r="T17" s="322">
        <v>16473</v>
      </c>
      <c r="U17" s="307">
        <f t="shared" si="1"/>
        <v>2008.4254713774053</v>
      </c>
      <c r="V17" s="307">
        <f t="shared" si="2"/>
        <v>2051.3848628157975</v>
      </c>
      <c r="W17" s="307">
        <f t="shared" si="3"/>
        <v>2163.6634497431769</v>
      </c>
      <c r="X17" s="307">
        <f t="shared" si="4"/>
        <v>2283.1153071917079</v>
      </c>
      <c r="Y17" s="307">
        <f t="shared" si="5"/>
        <v>2336.9394916741635</v>
      </c>
      <c r="Z17" s="307">
        <f t="shared" si="6"/>
        <v>120.23217993079584</v>
      </c>
      <c r="AA17" s="307">
        <f t="shared" si="7"/>
        <v>100.55342536271475</v>
      </c>
      <c r="AB17" s="307">
        <f t="shared" si="8"/>
        <v>99.628687974260913</v>
      </c>
      <c r="AC17" s="307">
        <f t="shared" si="9"/>
        <v>104.78900670794634</v>
      </c>
      <c r="AD17" s="307">
        <f t="shared" si="10"/>
        <v>111.73634416924664</v>
      </c>
      <c r="AE17" s="307">
        <f t="shared" si="11"/>
        <v>235.58095793116007</v>
      </c>
      <c r="AF17" s="307">
        <f t="shared" si="12"/>
        <v>253.066345701378</v>
      </c>
      <c r="AG17" s="307">
        <f t="shared" si="13"/>
        <v>252.11848250288352</v>
      </c>
      <c r="AH17" s="307">
        <f t="shared" si="14"/>
        <v>252.11848250288352</v>
      </c>
      <c r="AI17" s="307">
        <f t="shared" si="15"/>
        <v>252.11848250288352</v>
      </c>
    </row>
    <row r="18" spans="1:35" ht="15">
      <c r="A18" s="296">
        <v>46</v>
      </c>
      <c r="B18" s="257" t="s">
        <v>28</v>
      </c>
      <c r="C18" s="297">
        <v>10</v>
      </c>
      <c r="D18" s="303">
        <v>1757.7245399999999</v>
      </c>
      <c r="E18" s="303">
        <v>1705.0060276700606</v>
      </c>
      <c r="F18" s="303">
        <v>1808.4176270709131</v>
      </c>
      <c r="G18" s="303">
        <v>1869.1294084705896</v>
      </c>
      <c r="H18" s="304">
        <v>1900.3428598006803</v>
      </c>
      <c r="I18" s="303">
        <v>549.57830999999999</v>
      </c>
      <c r="J18" s="303">
        <v>460.27116999999998</v>
      </c>
      <c r="K18" s="303">
        <v>462.83968999999996</v>
      </c>
      <c r="L18" s="303">
        <v>487.20566400000001</v>
      </c>
      <c r="M18" s="304">
        <v>519.50659199999996</v>
      </c>
      <c r="N18" s="303">
        <v>582.96794</v>
      </c>
      <c r="O18" s="303">
        <v>623.08511195039978</v>
      </c>
      <c r="P18" s="303">
        <v>621.03514896799982</v>
      </c>
      <c r="Q18" s="303">
        <v>621.03514896799982</v>
      </c>
      <c r="R18" s="303">
        <v>621.03514896799982</v>
      </c>
      <c r="S18" s="303"/>
      <c r="T18" s="322">
        <v>1341</v>
      </c>
      <c r="U18" s="307">
        <f t="shared" si="1"/>
        <v>1310.7565548098435</v>
      </c>
      <c r="V18" s="307">
        <f t="shared" si="2"/>
        <v>1271.4437193661897</v>
      </c>
      <c r="W18" s="307">
        <f t="shared" si="3"/>
        <v>1348.559006018578</v>
      </c>
      <c r="X18" s="307">
        <f t="shared" si="4"/>
        <v>1393.8325193665844</v>
      </c>
      <c r="Y18" s="307">
        <f t="shared" si="5"/>
        <v>1417.108769426309</v>
      </c>
      <c r="Z18" s="307">
        <f t="shared" si="6"/>
        <v>409.82722595078297</v>
      </c>
      <c r="AA18" s="307">
        <f t="shared" si="7"/>
        <v>343.22980611483968</v>
      </c>
      <c r="AB18" s="307">
        <f t="shared" si="8"/>
        <v>345.14518269947797</v>
      </c>
      <c r="AC18" s="307">
        <f t="shared" si="9"/>
        <v>363.31518568232661</v>
      </c>
      <c r="AD18" s="307">
        <f t="shared" si="10"/>
        <v>387.40238031319905</v>
      </c>
      <c r="AE18" s="307">
        <f t="shared" si="11"/>
        <v>434.72627889634595</v>
      </c>
      <c r="AF18" s="307">
        <f t="shared" si="12"/>
        <v>464.64214164832202</v>
      </c>
      <c r="AG18" s="307">
        <f t="shared" si="13"/>
        <v>463.11345933482465</v>
      </c>
      <c r="AH18" s="307">
        <f t="shared" si="14"/>
        <v>463.11345933482465</v>
      </c>
      <c r="AI18" s="307">
        <f t="shared" si="15"/>
        <v>463.11345933482465</v>
      </c>
    </row>
    <row r="19" spans="1:35" ht="15">
      <c r="A19" s="296">
        <v>47</v>
      </c>
      <c r="B19" s="257" t="s">
        <v>29</v>
      </c>
      <c r="C19" s="297">
        <v>19</v>
      </c>
      <c r="D19" s="303">
        <v>3032.2939299999998</v>
      </c>
      <c r="E19" s="303">
        <v>2914.1566418933498</v>
      </c>
      <c r="F19" s="303">
        <v>2928.3681999612877</v>
      </c>
      <c r="G19" s="303">
        <v>3061.7208772605622</v>
      </c>
      <c r="H19" s="304">
        <v>3137.6822529894143</v>
      </c>
      <c r="I19" s="303">
        <v>592.20650999999998</v>
      </c>
      <c r="J19" s="303">
        <v>446.83162599999991</v>
      </c>
      <c r="K19" s="303">
        <v>434.16145099999994</v>
      </c>
      <c r="L19" s="303">
        <v>456.26977749999992</v>
      </c>
      <c r="M19" s="304">
        <v>486.51970749999987</v>
      </c>
      <c r="N19" s="303">
        <v>1005.2551500000001</v>
      </c>
      <c r="O19" s="303">
        <v>1099.7165279311996</v>
      </c>
      <c r="P19" s="303">
        <v>1097.3714359919998</v>
      </c>
      <c r="Q19" s="303">
        <v>1097.3714359919998</v>
      </c>
      <c r="R19" s="303">
        <v>1097.3714359919998</v>
      </c>
      <c r="S19" s="303"/>
      <c r="T19" s="322">
        <v>1811</v>
      </c>
      <c r="U19" s="307">
        <f t="shared" si="1"/>
        <v>1674.3754445057978</v>
      </c>
      <c r="V19" s="307">
        <f t="shared" si="2"/>
        <v>1609.1422649880453</v>
      </c>
      <c r="W19" s="307">
        <f t="shared" si="3"/>
        <v>1616.9896189736544</v>
      </c>
      <c r="X19" s="307">
        <f t="shared" si="4"/>
        <v>1690.6244490671243</v>
      </c>
      <c r="Y19" s="307">
        <f t="shared" si="5"/>
        <v>1732.5688862448449</v>
      </c>
      <c r="Z19" s="307">
        <f t="shared" si="6"/>
        <v>327.0052512424075</v>
      </c>
      <c r="AA19" s="307">
        <f t="shared" si="7"/>
        <v>246.73198564329095</v>
      </c>
      <c r="AB19" s="307">
        <f t="shared" si="8"/>
        <v>239.73575427940361</v>
      </c>
      <c r="AC19" s="307">
        <f t="shared" si="9"/>
        <v>251.94355466593038</v>
      </c>
      <c r="AD19" s="307">
        <f t="shared" si="10"/>
        <v>268.64699475427932</v>
      </c>
      <c r="AE19" s="307">
        <f t="shared" si="11"/>
        <v>555.0829099944782</v>
      </c>
      <c r="AF19" s="307">
        <f t="shared" si="12"/>
        <v>607.24269902330184</v>
      </c>
      <c r="AG19" s="307">
        <f t="shared" si="13"/>
        <v>605.94778354058519</v>
      </c>
      <c r="AH19" s="307">
        <f t="shared" si="14"/>
        <v>605.94778354058519</v>
      </c>
      <c r="AI19" s="307">
        <f t="shared" si="15"/>
        <v>605.94778354058519</v>
      </c>
    </row>
    <row r="20" spans="1:35" ht="15">
      <c r="A20" s="296">
        <v>49</v>
      </c>
      <c r="B20" s="257" t="s">
        <v>30</v>
      </c>
      <c r="C20" s="297">
        <v>1</v>
      </c>
      <c r="D20" s="303">
        <v>615847.31613000017</v>
      </c>
      <c r="E20" s="303">
        <v>511629.14217775472</v>
      </c>
      <c r="F20" s="303">
        <v>557837.36997954058</v>
      </c>
      <c r="G20" s="303">
        <v>578400.54542708024</v>
      </c>
      <c r="H20" s="304">
        <v>615586.35578436567</v>
      </c>
      <c r="I20" s="303">
        <v>152479.94310000003</v>
      </c>
      <c r="J20" s="303">
        <v>136783.36322</v>
      </c>
      <c r="K20" s="303">
        <v>139817.23572199998</v>
      </c>
      <c r="L20" s="303">
        <v>147285.79879499998</v>
      </c>
      <c r="M20" s="304">
        <v>157050.60313500001</v>
      </c>
      <c r="N20" s="303">
        <v>143060.23103</v>
      </c>
      <c r="O20" s="303">
        <v>166301.43287880113</v>
      </c>
      <c r="P20" s="303">
        <v>166306.26936854323</v>
      </c>
      <c r="Q20" s="303">
        <v>166306.26936854323</v>
      </c>
      <c r="R20" s="303">
        <v>166306.26936854323</v>
      </c>
      <c r="S20" s="303"/>
      <c r="T20" s="322">
        <v>305274</v>
      </c>
      <c r="U20" s="307">
        <f t="shared" si="1"/>
        <v>2017.3592121503964</v>
      </c>
      <c r="V20" s="307">
        <f t="shared" si="2"/>
        <v>1675.9669745138947</v>
      </c>
      <c r="W20" s="307">
        <f t="shared" si="3"/>
        <v>1827.3333791267537</v>
      </c>
      <c r="X20" s="307">
        <f t="shared" si="4"/>
        <v>1894.693113160899</v>
      </c>
      <c r="Y20" s="307">
        <f t="shared" si="5"/>
        <v>2016.5043724141776</v>
      </c>
      <c r="Z20" s="307">
        <f t="shared" si="6"/>
        <v>499.48552153147671</v>
      </c>
      <c r="AA20" s="307">
        <f t="shared" si="7"/>
        <v>448.06751711577141</v>
      </c>
      <c r="AB20" s="307">
        <f t="shared" si="8"/>
        <v>458.00571198988439</v>
      </c>
      <c r="AC20" s="307">
        <f t="shared" si="9"/>
        <v>482.47082553705849</v>
      </c>
      <c r="AD20" s="307">
        <f t="shared" si="10"/>
        <v>514.45784159476409</v>
      </c>
      <c r="AE20" s="307">
        <f t="shared" si="11"/>
        <v>468.62894000144132</v>
      </c>
      <c r="AF20" s="307">
        <f t="shared" si="12"/>
        <v>544.7612075669764</v>
      </c>
      <c r="AG20" s="307">
        <f t="shared" si="13"/>
        <v>544.77705067756585</v>
      </c>
      <c r="AH20" s="307">
        <f t="shared" si="14"/>
        <v>544.77705067756585</v>
      </c>
      <c r="AI20" s="307">
        <f t="shared" si="15"/>
        <v>544.77705067756585</v>
      </c>
    </row>
    <row r="21" spans="1:35" ht="15">
      <c r="A21" s="296">
        <v>50</v>
      </c>
      <c r="B21" s="257" t="s">
        <v>31</v>
      </c>
      <c r="C21" s="297">
        <v>4</v>
      </c>
      <c r="D21" s="303">
        <v>20217.262549999996</v>
      </c>
      <c r="E21" s="303">
        <v>21052.123540286128</v>
      </c>
      <c r="F21" s="303">
        <v>22171.040924884073</v>
      </c>
      <c r="G21" s="303">
        <v>23175.903284258839</v>
      </c>
      <c r="H21" s="304">
        <v>23617.83229481833</v>
      </c>
      <c r="I21" s="303">
        <v>2537.2622299999994</v>
      </c>
      <c r="J21" s="303">
        <v>2100.2532420000002</v>
      </c>
      <c r="K21" s="303">
        <v>2087.312692</v>
      </c>
      <c r="L21" s="303">
        <v>2195.8443969999998</v>
      </c>
      <c r="M21" s="304">
        <v>2341.4252409999999</v>
      </c>
      <c r="N21" s="303">
        <v>3388.5784800000001</v>
      </c>
      <c r="O21" s="303">
        <v>3599.7597481567996</v>
      </c>
      <c r="P21" s="303">
        <v>3581.8451242079996</v>
      </c>
      <c r="Q21" s="303">
        <v>3581.8451242079996</v>
      </c>
      <c r="R21" s="303">
        <v>3581.8451242079996</v>
      </c>
      <c r="S21" s="303"/>
      <c r="T21" s="322">
        <v>11276</v>
      </c>
      <c r="U21" s="307">
        <f t="shared" si="1"/>
        <v>1792.9463063142955</v>
      </c>
      <c r="V21" s="307">
        <f t="shared" si="2"/>
        <v>1866.9850603304476</v>
      </c>
      <c r="W21" s="307">
        <f t="shared" si="3"/>
        <v>1966.2150518698186</v>
      </c>
      <c r="X21" s="307">
        <f t="shared" si="4"/>
        <v>2055.3301954823378</v>
      </c>
      <c r="Y21" s="307">
        <f t="shared" si="5"/>
        <v>2094.5221971282663</v>
      </c>
      <c r="Z21" s="307">
        <f t="shared" si="6"/>
        <v>225.01438719404041</v>
      </c>
      <c r="AA21" s="307">
        <f t="shared" si="7"/>
        <v>186.25871248669742</v>
      </c>
      <c r="AB21" s="307">
        <f t="shared" si="8"/>
        <v>185.11109365023057</v>
      </c>
      <c r="AC21" s="307">
        <f t="shared" si="9"/>
        <v>194.7361118304363</v>
      </c>
      <c r="AD21" s="307">
        <f t="shared" si="10"/>
        <v>207.64679327775806</v>
      </c>
      <c r="AE21" s="307">
        <f t="shared" si="11"/>
        <v>300.51245831855266</v>
      </c>
      <c r="AF21" s="307">
        <f t="shared" si="12"/>
        <v>319.2408432207165</v>
      </c>
      <c r="AG21" s="307">
        <f t="shared" si="13"/>
        <v>317.65210395601275</v>
      </c>
      <c r="AH21" s="307">
        <f t="shared" si="14"/>
        <v>317.65210395601275</v>
      </c>
      <c r="AI21" s="307">
        <f t="shared" si="15"/>
        <v>317.65210395601275</v>
      </c>
    </row>
    <row r="22" spans="1:35" ht="15">
      <c r="A22" s="296">
        <v>51</v>
      </c>
      <c r="B22" s="257" t="s">
        <v>32</v>
      </c>
      <c r="C22" s="297">
        <v>4</v>
      </c>
      <c r="D22" s="303">
        <v>11935.331549999999</v>
      </c>
      <c r="E22" s="303">
        <v>10997.472588438432</v>
      </c>
      <c r="F22" s="303">
        <v>11631.598819338333</v>
      </c>
      <c r="G22" s="303">
        <v>12211.33865971573</v>
      </c>
      <c r="H22" s="304">
        <v>12672.306576181381</v>
      </c>
      <c r="I22" s="303">
        <v>2894.2556400000008</v>
      </c>
      <c r="J22" s="303">
        <v>2844.2060120000006</v>
      </c>
      <c r="K22" s="303">
        <v>2923.9795369999997</v>
      </c>
      <c r="L22" s="303">
        <v>3080.5435275</v>
      </c>
      <c r="M22" s="304">
        <v>3284.7784575000001</v>
      </c>
      <c r="N22" s="303">
        <v>25315.194759999995</v>
      </c>
      <c r="O22" s="303">
        <v>25933.913739640797</v>
      </c>
      <c r="P22" s="303">
        <v>25801.625695820003</v>
      </c>
      <c r="Q22" s="303">
        <v>25801.625695820003</v>
      </c>
      <c r="R22" s="303">
        <v>25801.625695820003</v>
      </c>
      <c r="S22" s="303"/>
      <c r="T22" s="322">
        <v>9211</v>
      </c>
      <c r="U22" s="307">
        <f t="shared" si="1"/>
        <v>1295.7693572901965</v>
      </c>
      <c r="V22" s="307">
        <f t="shared" si="2"/>
        <v>1193.9499064638401</v>
      </c>
      <c r="W22" s="307">
        <f t="shared" si="3"/>
        <v>1262.7943566755328</v>
      </c>
      <c r="X22" s="307">
        <f t="shared" si="4"/>
        <v>1325.7343024335826</v>
      </c>
      <c r="Y22" s="307">
        <f t="shared" si="5"/>
        <v>1375.7796738878928</v>
      </c>
      <c r="Z22" s="307">
        <f t="shared" si="6"/>
        <v>314.21730973835639</v>
      </c>
      <c r="AA22" s="307">
        <f t="shared" si="7"/>
        <v>308.78362957333627</v>
      </c>
      <c r="AB22" s="307">
        <f t="shared" si="8"/>
        <v>317.44430973835625</v>
      </c>
      <c r="AC22" s="307">
        <f t="shared" si="9"/>
        <v>334.44181169254153</v>
      </c>
      <c r="AD22" s="307">
        <f t="shared" si="10"/>
        <v>356.61474948431226</v>
      </c>
      <c r="AE22" s="307">
        <f t="shared" si="11"/>
        <v>2748.3655151449348</v>
      </c>
      <c r="AF22" s="307">
        <f t="shared" si="12"/>
        <v>2815.5372641017043</v>
      </c>
      <c r="AG22" s="307">
        <f t="shared" si="13"/>
        <v>2801.1753008164155</v>
      </c>
      <c r="AH22" s="307">
        <f t="shared" si="14"/>
        <v>2801.1753008164155</v>
      </c>
      <c r="AI22" s="307">
        <f t="shared" si="15"/>
        <v>2801.1753008164155</v>
      </c>
    </row>
    <row r="23" spans="1:35" ht="15">
      <c r="A23" s="296">
        <v>52</v>
      </c>
      <c r="B23" s="257" t="s">
        <v>33</v>
      </c>
      <c r="C23" s="297">
        <v>14</v>
      </c>
      <c r="D23" s="303">
        <v>3690.8005300000004</v>
      </c>
      <c r="E23" s="303">
        <v>3844.720879959485</v>
      </c>
      <c r="F23" s="303">
        <v>3899.1749139433687</v>
      </c>
      <c r="G23" s="303">
        <v>4120.0504063104536</v>
      </c>
      <c r="H23" s="304">
        <v>4202.0586891058392</v>
      </c>
      <c r="I23" s="303">
        <v>692.74707000000012</v>
      </c>
      <c r="J23" s="303">
        <v>595.42362200000002</v>
      </c>
      <c r="K23" s="303">
        <v>601.38229000000013</v>
      </c>
      <c r="L23" s="303">
        <v>633.15573800000004</v>
      </c>
      <c r="M23" s="304">
        <v>675.13291400000014</v>
      </c>
      <c r="N23" s="303">
        <v>833.69174999999996</v>
      </c>
      <c r="O23" s="303">
        <v>912.81716501079995</v>
      </c>
      <c r="P23" s="303">
        <v>909.17283347799992</v>
      </c>
      <c r="Q23" s="303">
        <v>909.17283347799992</v>
      </c>
      <c r="R23" s="303">
        <v>909.17283347799992</v>
      </c>
      <c r="S23" s="303"/>
      <c r="T23" s="322">
        <v>2346</v>
      </c>
      <c r="U23" s="307">
        <f t="shared" si="1"/>
        <v>1573.2312574595057</v>
      </c>
      <c r="V23" s="307">
        <f t="shared" si="2"/>
        <v>1638.8409547994395</v>
      </c>
      <c r="W23" s="307">
        <f t="shared" si="3"/>
        <v>1662.0523929852382</v>
      </c>
      <c r="X23" s="307">
        <f t="shared" si="4"/>
        <v>1756.2022192286672</v>
      </c>
      <c r="Y23" s="307">
        <f t="shared" si="5"/>
        <v>1791.1588615114406</v>
      </c>
      <c r="Z23" s="307">
        <f t="shared" si="6"/>
        <v>295.28860613810747</v>
      </c>
      <c r="AA23" s="307">
        <f t="shared" si="7"/>
        <v>253.80376044330774</v>
      </c>
      <c r="AB23" s="307">
        <f t="shared" si="8"/>
        <v>256.34368712702479</v>
      </c>
      <c r="AC23" s="307">
        <f t="shared" si="9"/>
        <v>269.88735635123618</v>
      </c>
      <c r="AD23" s="307">
        <f t="shared" si="10"/>
        <v>287.78044075021319</v>
      </c>
      <c r="AE23" s="307">
        <f t="shared" si="11"/>
        <v>355.3673273657289</v>
      </c>
      <c r="AF23" s="307">
        <f t="shared" si="12"/>
        <v>389.09512575055413</v>
      </c>
      <c r="AG23" s="307">
        <f t="shared" si="13"/>
        <v>387.54170224978685</v>
      </c>
      <c r="AH23" s="307">
        <f t="shared" si="14"/>
        <v>387.54170224978685</v>
      </c>
      <c r="AI23" s="307">
        <f t="shared" si="15"/>
        <v>387.54170224978685</v>
      </c>
    </row>
    <row r="24" spans="1:35" ht="15">
      <c r="A24" s="296">
        <v>61</v>
      </c>
      <c r="B24" s="257" t="s">
        <v>34</v>
      </c>
      <c r="C24" s="297">
        <v>5</v>
      </c>
      <c r="D24" s="303">
        <v>26143.5602</v>
      </c>
      <c r="E24" s="303">
        <v>26212.702037736657</v>
      </c>
      <c r="F24" s="303">
        <v>27308.491307073935</v>
      </c>
      <c r="G24" s="303">
        <v>28555.181004150942</v>
      </c>
      <c r="H24" s="304">
        <v>29195.619438950282</v>
      </c>
      <c r="I24" s="303">
        <v>4741.3662599999998</v>
      </c>
      <c r="J24" s="303">
        <v>3491.4365460000004</v>
      </c>
      <c r="K24" s="303">
        <v>3329.0840139999996</v>
      </c>
      <c r="L24" s="303">
        <v>3495.1110859999994</v>
      </c>
      <c r="M24" s="304">
        <v>3726.8311579999995</v>
      </c>
      <c r="N24" s="303">
        <v>5316.2613400000009</v>
      </c>
      <c r="O24" s="303">
        <v>5520.7577281796794</v>
      </c>
      <c r="P24" s="303">
        <v>5484.2809555351996</v>
      </c>
      <c r="Q24" s="303">
        <v>5484.2809555351996</v>
      </c>
      <c r="R24" s="303">
        <v>5484.2809555351996</v>
      </c>
      <c r="S24" s="303"/>
      <c r="T24" s="322">
        <v>16459</v>
      </c>
      <c r="U24" s="307">
        <f t="shared" si="1"/>
        <v>1588.4051400449603</v>
      </c>
      <c r="V24" s="307">
        <f t="shared" si="2"/>
        <v>1592.6059929361843</v>
      </c>
      <c r="W24" s="307">
        <f t="shared" si="3"/>
        <v>1659.182897325107</v>
      </c>
      <c r="X24" s="307">
        <f t="shared" si="4"/>
        <v>1734.9280639255692</v>
      </c>
      <c r="Y24" s="307">
        <f t="shared" si="5"/>
        <v>1773.8392028039541</v>
      </c>
      <c r="Z24" s="307">
        <f t="shared" si="6"/>
        <v>288.07134455313201</v>
      </c>
      <c r="AA24" s="307">
        <f t="shared" si="7"/>
        <v>212.12932413876911</v>
      </c>
      <c r="AB24" s="307">
        <f t="shared" si="8"/>
        <v>202.26526605504583</v>
      </c>
      <c r="AC24" s="307">
        <f t="shared" si="9"/>
        <v>212.35257828543652</v>
      </c>
      <c r="AD24" s="307">
        <f t="shared" si="10"/>
        <v>226.43120226016157</v>
      </c>
      <c r="AE24" s="307">
        <f t="shared" si="11"/>
        <v>323.00026368552165</v>
      </c>
      <c r="AF24" s="307">
        <f t="shared" si="12"/>
        <v>335.42485741416118</v>
      </c>
      <c r="AG24" s="307">
        <f t="shared" si="13"/>
        <v>333.20863694849015</v>
      </c>
      <c r="AH24" s="307">
        <f t="shared" si="14"/>
        <v>333.20863694849015</v>
      </c>
      <c r="AI24" s="307">
        <f t="shared" si="15"/>
        <v>333.20863694849015</v>
      </c>
    </row>
    <row r="25" spans="1:35" ht="15">
      <c r="A25" s="296">
        <v>69</v>
      </c>
      <c r="B25" s="257" t="s">
        <v>35</v>
      </c>
      <c r="C25" s="297">
        <v>17</v>
      </c>
      <c r="D25" s="303">
        <v>11410.14964</v>
      </c>
      <c r="E25" s="303">
        <v>11984.121640316043</v>
      </c>
      <c r="F25" s="303">
        <v>12283.917908951193</v>
      </c>
      <c r="G25" s="303">
        <v>12900.125376408527</v>
      </c>
      <c r="H25" s="304">
        <v>13039.80997642882</v>
      </c>
      <c r="I25" s="303">
        <v>1846.40174</v>
      </c>
      <c r="J25" s="303">
        <v>1881.5562520000003</v>
      </c>
      <c r="K25" s="303">
        <v>1955.7670750000002</v>
      </c>
      <c r="L25" s="303">
        <v>2061.5511755000002</v>
      </c>
      <c r="M25" s="304">
        <v>2198.2286015000004</v>
      </c>
      <c r="N25" s="303">
        <v>3029.9000800000003</v>
      </c>
      <c r="O25" s="303">
        <v>3753.0784557123993</v>
      </c>
      <c r="P25" s="303">
        <v>3765.8424958179999</v>
      </c>
      <c r="Q25" s="303">
        <v>3765.8424958179999</v>
      </c>
      <c r="R25" s="303">
        <v>3765.8424958179999</v>
      </c>
      <c r="S25" s="303"/>
      <c r="T25" s="322">
        <v>6687</v>
      </c>
      <c r="U25" s="307">
        <f t="shared" si="1"/>
        <v>1706.318175564528</v>
      </c>
      <c r="V25" s="307">
        <f t="shared" si="2"/>
        <v>1792.152181892634</v>
      </c>
      <c r="W25" s="307">
        <f t="shared" si="3"/>
        <v>1836.9848824512028</v>
      </c>
      <c r="X25" s="307">
        <f t="shared" si="4"/>
        <v>1929.1349448793969</v>
      </c>
      <c r="Y25" s="307">
        <f t="shared" si="5"/>
        <v>1950.0239234976552</v>
      </c>
      <c r="Z25" s="307">
        <f t="shared" si="6"/>
        <v>276.1181007925826</v>
      </c>
      <c r="AA25" s="307">
        <f t="shared" si="7"/>
        <v>281.37524330791092</v>
      </c>
      <c r="AB25" s="307">
        <f t="shared" si="8"/>
        <v>292.47301854344255</v>
      </c>
      <c r="AC25" s="307">
        <f t="shared" si="9"/>
        <v>308.29238455211606</v>
      </c>
      <c r="AD25" s="307">
        <f t="shared" si="10"/>
        <v>328.73165866606854</v>
      </c>
      <c r="AE25" s="307">
        <f t="shared" si="11"/>
        <v>453.10304770450136</v>
      </c>
      <c r="AF25" s="307">
        <f t="shared" si="12"/>
        <v>561.24995599108706</v>
      </c>
      <c r="AG25" s="307">
        <f t="shared" si="13"/>
        <v>563.15874021504408</v>
      </c>
      <c r="AH25" s="307">
        <f t="shared" si="14"/>
        <v>563.15874021504408</v>
      </c>
      <c r="AI25" s="307">
        <f t="shared" si="15"/>
        <v>563.15874021504408</v>
      </c>
    </row>
    <row r="26" spans="1:35" ht="15">
      <c r="A26" s="296">
        <v>71</v>
      </c>
      <c r="B26" s="257" t="s">
        <v>36</v>
      </c>
      <c r="C26" s="297">
        <v>17</v>
      </c>
      <c r="D26" s="303">
        <v>10323.018479999999</v>
      </c>
      <c r="E26" s="303">
        <v>10604.578154929783</v>
      </c>
      <c r="F26" s="303">
        <v>10762.213227910514</v>
      </c>
      <c r="G26" s="303">
        <v>11308.356389975315</v>
      </c>
      <c r="H26" s="304">
        <v>11489.978826718489</v>
      </c>
      <c r="I26" s="303">
        <v>1270.6454099999999</v>
      </c>
      <c r="J26" s="303">
        <v>993.70364799999993</v>
      </c>
      <c r="K26" s="303">
        <v>977.2227449999998</v>
      </c>
      <c r="L26" s="303">
        <v>1027.5827024999999</v>
      </c>
      <c r="M26" s="304">
        <v>1095.7097325</v>
      </c>
      <c r="N26" s="303">
        <v>1964.3853900000001</v>
      </c>
      <c r="O26" s="303">
        <v>2121.4060159679998</v>
      </c>
      <c r="P26" s="303">
        <v>2109.8062291280003</v>
      </c>
      <c r="Q26" s="303">
        <v>2109.8062291280003</v>
      </c>
      <c r="R26" s="303">
        <v>2109.8062291280003</v>
      </c>
      <c r="S26" s="303"/>
      <c r="T26" s="322">
        <v>6591</v>
      </c>
      <c r="U26" s="307">
        <f t="shared" si="1"/>
        <v>1566.2294765589438</v>
      </c>
      <c r="V26" s="307">
        <f t="shared" si="2"/>
        <v>1608.9482862888458</v>
      </c>
      <c r="W26" s="307">
        <f t="shared" si="3"/>
        <v>1632.8650019588094</v>
      </c>
      <c r="X26" s="307">
        <f t="shared" si="4"/>
        <v>1715.7269594864686</v>
      </c>
      <c r="Y26" s="307">
        <f t="shared" si="5"/>
        <v>1743.2830870457424</v>
      </c>
      <c r="Z26" s="307">
        <f t="shared" si="6"/>
        <v>192.78492034592625</v>
      </c>
      <c r="AA26" s="307">
        <f t="shared" si="7"/>
        <v>150.76674981034742</v>
      </c>
      <c r="AB26" s="307">
        <f t="shared" si="8"/>
        <v>148.26623350022754</v>
      </c>
      <c r="AC26" s="307">
        <f t="shared" si="9"/>
        <v>155.90694924897585</v>
      </c>
      <c r="AD26" s="307">
        <f t="shared" si="10"/>
        <v>166.24332157487481</v>
      </c>
      <c r="AE26" s="307">
        <f t="shared" si="11"/>
        <v>298.04056895766956</v>
      </c>
      <c r="AF26" s="307">
        <f t="shared" si="12"/>
        <v>321.86405947018653</v>
      </c>
      <c r="AG26" s="307">
        <f t="shared" si="13"/>
        <v>320.10411608678504</v>
      </c>
      <c r="AH26" s="307">
        <f t="shared" si="14"/>
        <v>320.10411608678504</v>
      </c>
      <c r="AI26" s="307">
        <f t="shared" si="15"/>
        <v>320.10411608678504</v>
      </c>
    </row>
    <row r="27" spans="1:35" ht="15">
      <c r="A27" s="296">
        <v>72</v>
      </c>
      <c r="B27" s="257" t="s">
        <v>37</v>
      </c>
      <c r="C27" s="297">
        <v>17</v>
      </c>
      <c r="D27" s="303">
        <v>1604.4403799999998</v>
      </c>
      <c r="E27" s="303">
        <v>1487.8543975024224</v>
      </c>
      <c r="F27" s="303">
        <v>1610.0977212106664</v>
      </c>
      <c r="G27" s="303">
        <v>1659.6772974397231</v>
      </c>
      <c r="H27" s="304">
        <v>1706.3217583497055</v>
      </c>
      <c r="I27" s="303">
        <v>118.64876999999997</v>
      </c>
      <c r="J27" s="303">
        <v>98.758549999999985</v>
      </c>
      <c r="K27" s="303">
        <v>98.821412999999993</v>
      </c>
      <c r="L27" s="303">
        <v>103.99707949999998</v>
      </c>
      <c r="M27" s="304">
        <v>110.8919135</v>
      </c>
      <c r="N27" s="303">
        <v>367.75292999999999</v>
      </c>
      <c r="O27" s="303">
        <v>405.42709233455997</v>
      </c>
      <c r="P27" s="303">
        <v>404.56387334480002</v>
      </c>
      <c r="Q27" s="303">
        <v>404.56387334480002</v>
      </c>
      <c r="R27" s="303">
        <v>404.56387334480002</v>
      </c>
      <c r="S27" s="303"/>
      <c r="T27" s="322">
        <v>960</v>
      </c>
      <c r="U27" s="307">
        <f t="shared" si="1"/>
        <v>1671.2920624999999</v>
      </c>
      <c r="V27" s="307">
        <f t="shared" si="2"/>
        <v>1549.8483307316899</v>
      </c>
      <c r="W27" s="307">
        <f t="shared" si="3"/>
        <v>1677.185126261111</v>
      </c>
      <c r="X27" s="307">
        <f t="shared" si="4"/>
        <v>1728.8305181663782</v>
      </c>
      <c r="Y27" s="307">
        <f t="shared" si="5"/>
        <v>1777.4184982809431</v>
      </c>
      <c r="Z27" s="307">
        <f t="shared" si="6"/>
        <v>123.59246874999998</v>
      </c>
      <c r="AA27" s="307">
        <f t="shared" si="7"/>
        <v>102.87348958333332</v>
      </c>
      <c r="AB27" s="307">
        <f t="shared" si="8"/>
        <v>102.93897187499998</v>
      </c>
      <c r="AC27" s="307">
        <f t="shared" si="9"/>
        <v>108.33029114583331</v>
      </c>
      <c r="AD27" s="307">
        <f t="shared" si="10"/>
        <v>115.51240989583333</v>
      </c>
      <c r="AE27" s="307">
        <f t="shared" si="11"/>
        <v>383.07596875000002</v>
      </c>
      <c r="AF27" s="307">
        <f t="shared" si="12"/>
        <v>422.31988784849995</v>
      </c>
      <c r="AG27" s="307">
        <f t="shared" si="13"/>
        <v>421.42070140083337</v>
      </c>
      <c r="AH27" s="307">
        <f t="shared" si="14"/>
        <v>421.42070140083337</v>
      </c>
      <c r="AI27" s="307">
        <f t="shared" si="15"/>
        <v>421.42070140083337</v>
      </c>
    </row>
    <row r="28" spans="1:35" ht="15">
      <c r="A28" s="296">
        <v>74</v>
      </c>
      <c r="B28" s="257" t="s">
        <v>38</v>
      </c>
      <c r="C28" s="297">
        <v>16</v>
      </c>
      <c r="D28" s="303">
        <v>1842.4441100000001</v>
      </c>
      <c r="E28" s="303">
        <v>1747.2064898029125</v>
      </c>
      <c r="F28" s="303">
        <v>1798.6445032353001</v>
      </c>
      <c r="G28" s="303">
        <v>1886.636667528486</v>
      </c>
      <c r="H28" s="304">
        <v>1893.2349565409836</v>
      </c>
      <c r="I28" s="303">
        <v>344.60976999999997</v>
      </c>
      <c r="J28" s="303">
        <v>284.472846</v>
      </c>
      <c r="K28" s="303">
        <v>286.90574800000002</v>
      </c>
      <c r="L28" s="303">
        <v>302.06890900000002</v>
      </c>
      <c r="M28" s="304">
        <v>322.09557699999999</v>
      </c>
      <c r="N28" s="303">
        <v>385.42240000000004</v>
      </c>
      <c r="O28" s="303">
        <v>414.74053865439998</v>
      </c>
      <c r="P28" s="303">
        <v>411.60049372000003</v>
      </c>
      <c r="Q28" s="303">
        <v>411.60049372000003</v>
      </c>
      <c r="R28" s="303">
        <v>411.60049372000003</v>
      </c>
      <c r="S28" s="303"/>
      <c r="T28" s="322">
        <v>1052</v>
      </c>
      <c r="U28" s="307">
        <f t="shared" si="1"/>
        <v>1751.3727281368822</v>
      </c>
      <c r="V28" s="307">
        <f t="shared" si="2"/>
        <v>1660.8426709153161</v>
      </c>
      <c r="W28" s="307">
        <f t="shared" si="3"/>
        <v>1709.7381209461028</v>
      </c>
      <c r="X28" s="307">
        <f t="shared" si="4"/>
        <v>1793.3808626696634</v>
      </c>
      <c r="Y28" s="307">
        <f t="shared" si="5"/>
        <v>1799.6530005142431</v>
      </c>
      <c r="Z28" s="307">
        <f t="shared" si="6"/>
        <v>327.57582699619769</v>
      </c>
      <c r="AA28" s="307">
        <f t="shared" si="7"/>
        <v>270.4114505703422</v>
      </c>
      <c r="AB28" s="307">
        <f t="shared" si="8"/>
        <v>272.72409505703422</v>
      </c>
      <c r="AC28" s="307">
        <f t="shared" si="9"/>
        <v>287.13774619771868</v>
      </c>
      <c r="AD28" s="307">
        <f t="shared" si="10"/>
        <v>306.174502851711</v>
      </c>
      <c r="AE28" s="307">
        <f t="shared" si="11"/>
        <v>366.37110266159698</v>
      </c>
      <c r="AF28" s="307">
        <f t="shared" si="12"/>
        <v>394.24005575513308</v>
      </c>
      <c r="AG28" s="307">
        <f t="shared" si="13"/>
        <v>391.25522216730042</v>
      </c>
      <c r="AH28" s="307">
        <f t="shared" si="14"/>
        <v>391.25522216730042</v>
      </c>
      <c r="AI28" s="307">
        <f t="shared" si="15"/>
        <v>391.25522216730042</v>
      </c>
    </row>
    <row r="29" spans="1:35" ht="15">
      <c r="A29" s="296">
        <v>75</v>
      </c>
      <c r="B29" s="257" t="s">
        <v>39</v>
      </c>
      <c r="C29" s="297">
        <v>8</v>
      </c>
      <c r="D29" s="303">
        <v>37420.824500000002</v>
      </c>
      <c r="E29" s="303">
        <v>39178.30692225739</v>
      </c>
      <c r="F29" s="303">
        <v>41834.980497055469</v>
      </c>
      <c r="G29" s="303">
        <v>43162.125804495605</v>
      </c>
      <c r="H29" s="304">
        <v>44069.50562878434</v>
      </c>
      <c r="I29" s="303">
        <v>12141.586830000002</v>
      </c>
      <c r="J29" s="303">
        <v>6454.2056160000002</v>
      </c>
      <c r="K29" s="303">
        <v>5505.1483210000006</v>
      </c>
      <c r="L29" s="303">
        <v>5747.6809735000006</v>
      </c>
      <c r="M29" s="304">
        <v>6128.742695500001</v>
      </c>
      <c r="N29" s="303">
        <v>7742.3071599999994</v>
      </c>
      <c r="O29" s="303">
        <v>7817.9562454280003</v>
      </c>
      <c r="P29" s="303">
        <v>7767.4391389400016</v>
      </c>
      <c r="Q29" s="303">
        <v>7767.4391389400016</v>
      </c>
      <c r="R29" s="303">
        <v>7767.4391389400016</v>
      </c>
      <c r="S29" s="303"/>
      <c r="T29" s="322">
        <v>19549</v>
      </c>
      <c r="U29" s="307">
        <f t="shared" si="1"/>
        <v>1914.2065834569544</v>
      </c>
      <c r="V29" s="307">
        <f t="shared" si="2"/>
        <v>2004.1079810863673</v>
      </c>
      <c r="W29" s="307">
        <f t="shared" si="3"/>
        <v>2140.0061638475354</v>
      </c>
      <c r="X29" s="307">
        <f t="shared" si="4"/>
        <v>2207.8943068441149</v>
      </c>
      <c r="Y29" s="307">
        <f t="shared" si="5"/>
        <v>2254.3099712918483</v>
      </c>
      <c r="Z29" s="307">
        <f t="shared" si="6"/>
        <v>621.08480382628272</v>
      </c>
      <c r="AA29" s="307">
        <f t="shared" si="7"/>
        <v>330.15528241853804</v>
      </c>
      <c r="AB29" s="307">
        <f t="shared" si="8"/>
        <v>281.60766898562588</v>
      </c>
      <c r="AC29" s="307">
        <f t="shared" si="9"/>
        <v>294.01406586014633</v>
      </c>
      <c r="AD29" s="307">
        <f t="shared" si="10"/>
        <v>313.50671111054282</v>
      </c>
      <c r="AE29" s="307">
        <f t="shared" si="11"/>
        <v>396.0461998056166</v>
      </c>
      <c r="AF29" s="307">
        <f t="shared" si="12"/>
        <v>399.91591618128808</v>
      </c>
      <c r="AG29" s="307">
        <f t="shared" si="13"/>
        <v>397.33178878408114</v>
      </c>
      <c r="AH29" s="307">
        <f t="shared" si="14"/>
        <v>397.33178878408114</v>
      </c>
      <c r="AI29" s="307">
        <f t="shared" si="15"/>
        <v>397.33178878408114</v>
      </c>
    </row>
    <row r="30" spans="1:35" ht="15">
      <c r="A30" s="296">
        <v>77</v>
      </c>
      <c r="B30" s="257" t="s">
        <v>40</v>
      </c>
      <c r="C30" s="297">
        <v>13</v>
      </c>
      <c r="D30" s="303">
        <v>7326.1962100000001</v>
      </c>
      <c r="E30" s="303">
        <v>7352.8324154867914</v>
      </c>
      <c r="F30" s="303">
        <v>7491.7255968187956</v>
      </c>
      <c r="G30" s="303">
        <v>7761.1352011146337</v>
      </c>
      <c r="H30" s="304">
        <v>7897.0460609301981</v>
      </c>
      <c r="I30" s="303">
        <v>944.44016999999985</v>
      </c>
      <c r="J30" s="303">
        <v>1009.4711679999999</v>
      </c>
      <c r="K30" s="303">
        <v>1085.3008339999999</v>
      </c>
      <c r="L30" s="303">
        <v>1145.9205930000001</v>
      </c>
      <c r="M30" s="304">
        <v>1221.893229</v>
      </c>
      <c r="N30" s="303">
        <v>1533.27934</v>
      </c>
      <c r="O30" s="303">
        <v>1642.2974192343997</v>
      </c>
      <c r="P30" s="303">
        <v>1636.3443374200001</v>
      </c>
      <c r="Q30" s="303">
        <v>1636.3443374200001</v>
      </c>
      <c r="R30" s="303">
        <v>1636.3443374200001</v>
      </c>
      <c r="S30" s="303"/>
      <c r="T30" s="322">
        <v>4601</v>
      </c>
      <c r="U30" s="307">
        <f t="shared" si="1"/>
        <v>1592.3051966963703</v>
      </c>
      <c r="V30" s="307">
        <f t="shared" si="2"/>
        <v>1598.0944176237319</v>
      </c>
      <c r="W30" s="307">
        <f t="shared" si="3"/>
        <v>1628.2820249551826</v>
      </c>
      <c r="X30" s="307">
        <f t="shared" si="4"/>
        <v>1686.8366009812289</v>
      </c>
      <c r="Y30" s="307">
        <f t="shared" si="5"/>
        <v>1716.3760184590737</v>
      </c>
      <c r="Z30" s="307">
        <f t="shared" si="6"/>
        <v>205.26845685720491</v>
      </c>
      <c r="AA30" s="307">
        <f t="shared" si="7"/>
        <v>219.40255770484677</v>
      </c>
      <c r="AB30" s="307">
        <f t="shared" si="8"/>
        <v>235.88368485111928</v>
      </c>
      <c r="AC30" s="307">
        <f t="shared" si="9"/>
        <v>249.05902912410349</v>
      </c>
      <c r="AD30" s="307">
        <f t="shared" si="10"/>
        <v>265.57122995001089</v>
      </c>
      <c r="AE30" s="307">
        <f t="shared" si="11"/>
        <v>333.24915018474246</v>
      </c>
      <c r="AF30" s="307">
        <f t="shared" si="12"/>
        <v>356.94358166363827</v>
      </c>
      <c r="AG30" s="307">
        <f t="shared" si="13"/>
        <v>355.64971471853943</v>
      </c>
      <c r="AH30" s="307">
        <f t="shared" si="14"/>
        <v>355.64971471853943</v>
      </c>
      <c r="AI30" s="307">
        <f t="shared" si="15"/>
        <v>355.64971471853943</v>
      </c>
    </row>
    <row r="31" spans="1:35" ht="15">
      <c r="A31" s="296">
        <v>78</v>
      </c>
      <c r="B31" s="257" t="s">
        <v>41</v>
      </c>
      <c r="C31" s="297">
        <v>1</v>
      </c>
      <c r="D31" s="303">
        <v>17925.278349999997</v>
      </c>
      <c r="E31" s="303">
        <v>16688.538832931827</v>
      </c>
      <c r="F31" s="303">
        <v>17635.208224158592</v>
      </c>
      <c r="G31" s="303">
        <v>17930.809558925816</v>
      </c>
      <c r="H31" s="304">
        <v>18251.293767877749</v>
      </c>
      <c r="I31" s="303">
        <v>3710.9230699999998</v>
      </c>
      <c r="J31" s="303">
        <v>2618.6526400000002</v>
      </c>
      <c r="K31" s="303">
        <v>2472.2633980000001</v>
      </c>
      <c r="L31" s="303">
        <v>2594.4107410000001</v>
      </c>
      <c r="M31" s="304">
        <v>2766.4158730000004</v>
      </c>
      <c r="N31" s="303">
        <v>3283.5435599999996</v>
      </c>
      <c r="O31" s="303">
        <v>3191.3088976655999</v>
      </c>
      <c r="P31" s="303">
        <v>3172.568011288</v>
      </c>
      <c r="Q31" s="303">
        <v>3172.568011288</v>
      </c>
      <c r="R31" s="303">
        <v>3172.568011288</v>
      </c>
      <c r="S31" s="303"/>
      <c r="T31" s="322">
        <v>7832</v>
      </c>
      <c r="U31" s="307">
        <f t="shared" si="1"/>
        <v>2288.7229762512766</v>
      </c>
      <c r="V31" s="307">
        <f t="shared" si="2"/>
        <v>2130.8144577287826</v>
      </c>
      <c r="W31" s="307">
        <f t="shared" si="3"/>
        <v>2251.6864433297487</v>
      </c>
      <c r="X31" s="307">
        <f t="shared" si="4"/>
        <v>2289.4292082387406</v>
      </c>
      <c r="Y31" s="307">
        <f t="shared" si="5"/>
        <v>2330.349051056914</v>
      </c>
      <c r="Z31" s="307">
        <f t="shared" si="6"/>
        <v>473.81550944841672</v>
      </c>
      <c r="AA31" s="307">
        <f t="shared" si="7"/>
        <v>334.35299284984677</v>
      </c>
      <c r="AB31" s="307">
        <f t="shared" si="8"/>
        <v>315.66182303370789</v>
      </c>
      <c r="AC31" s="307">
        <f t="shared" si="9"/>
        <v>331.25775549029623</v>
      </c>
      <c r="AD31" s="307">
        <f t="shared" si="10"/>
        <v>353.21959563329938</v>
      </c>
      <c r="AE31" s="307">
        <f t="shared" si="11"/>
        <v>419.24713483146064</v>
      </c>
      <c r="AF31" s="307">
        <f t="shared" si="12"/>
        <v>407.47049255178752</v>
      </c>
      <c r="AG31" s="307">
        <f t="shared" si="13"/>
        <v>405.07763167620016</v>
      </c>
      <c r="AH31" s="307">
        <f t="shared" si="14"/>
        <v>405.07763167620016</v>
      </c>
      <c r="AI31" s="307">
        <f t="shared" si="15"/>
        <v>405.07763167620016</v>
      </c>
    </row>
    <row r="32" spans="1:35" ht="15">
      <c r="A32" s="296">
        <v>79</v>
      </c>
      <c r="B32" s="257" t="s">
        <v>42</v>
      </c>
      <c r="C32" s="297">
        <v>4</v>
      </c>
      <c r="D32" s="303">
        <v>13487.832700000001</v>
      </c>
      <c r="E32" s="303">
        <v>12636.343755744248</v>
      </c>
      <c r="F32" s="303">
        <v>13364.787385542988</v>
      </c>
      <c r="G32" s="303">
        <v>13741.273120197431</v>
      </c>
      <c r="H32" s="304">
        <v>14074.162473329008</v>
      </c>
      <c r="I32" s="303">
        <v>7341.0829599999997</v>
      </c>
      <c r="J32" s="303">
        <v>6318.1353659999995</v>
      </c>
      <c r="K32" s="303">
        <v>6468.0084499999994</v>
      </c>
      <c r="L32" s="303">
        <v>6814.6733489999997</v>
      </c>
      <c r="M32" s="304">
        <v>7266.4748970000001</v>
      </c>
      <c r="N32" s="303">
        <v>2611.7577500000002</v>
      </c>
      <c r="O32" s="303">
        <v>3110.9397510358403</v>
      </c>
      <c r="P32" s="303">
        <v>3081.3911829584003</v>
      </c>
      <c r="Q32" s="303">
        <v>3081.3911829584003</v>
      </c>
      <c r="R32" s="303">
        <v>3081.3911829584003</v>
      </c>
      <c r="S32" s="303"/>
      <c r="T32" s="322">
        <v>6753</v>
      </c>
      <c r="U32" s="307">
        <f t="shared" si="1"/>
        <v>1997.3097438175628</v>
      </c>
      <c r="V32" s="307">
        <f t="shared" si="2"/>
        <v>1871.2192737663629</v>
      </c>
      <c r="W32" s="307">
        <f t="shared" si="3"/>
        <v>1979.0889064923722</v>
      </c>
      <c r="X32" s="307">
        <f t="shared" si="4"/>
        <v>2034.8397927139686</v>
      </c>
      <c r="Y32" s="307">
        <f t="shared" si="5"/>
        <v>2084.1348250154015</v>
      </c>
      <c r="Z32" s="307">
        <f t="shared" si="6"/>
        <v>1087.0846971716273</v>
      </c>
      <c r="AA32" s="307">
        <f t="shared" si="7"/>
        <v>935.60423011994658</v>
      </c>
      <c r="AB32" s="307">
        <f t="shared" si="8"/>
        <v>957.79778616910994</v>
      </c>
      <c r="AC32" s="307">
        <f t="shared" si="9"/>
        <v>1009.1327334517991</v>
      </c>
      <c r="AD32" s="307">
        <f t="shared" si="10"/>
        <v>1076.0365610839626</v>
      </c>
      <c r="AE32" s="307">
        <f t="shared" si="11"/>
        <v>386.75518288168223</v>
      </c>
      <c r="AF32" s="307">
        <f t="shared" si="12"/>
        <v>460.67521857483194</v>
      </c>
      <c r="AG32" s="307">
        <f t="shared" si="13"/>
        <v>456.29959765413895</v>
      </c>
      <c r="AH32" s="307">
        <f t="shared" si="14"/>
        <v>456.29959765413895</v>
      </c>
      <c r="AI32" s="307">
        <f t="shared" si="15"/>
        <v>456.29959765413895</v>
      </c>
    </row>
    <row r="33" spans="1:35" ht="15">
      <c r="A33" s="296">
        <v>81</v>
      </c>
      <c r="B33" s="257" t="s">
        <v>43</v>
      </c>
      <c r="C33" s="297">
        <v>7</v>
      </c>
      <c r="D33" s="303">
        <v>3808.4624899999999</v>
      </c>
      <c r="E33" s="303">
        <v>3821.8647267070355</v>
      </c>
      <c r="F33" s="303">
        <v>3903.5220257129395</v>
      </c>
      <c r="G33" s="303">
        <v>3996.6501599929347</v>
      </c>
      <c r="H33" s="304">
        <v>4052.4711327421505</v>
      </c>
      <c r="I33" s="303">
        <v>1121.9194499999999</v>
      </c>
      <c r="J33" s="303">
        <v>1129.8386639999999</v>
      </c>
      <c r="K33" s="303">
        <v>1203.734702</v>
      </c>
      <c r="L33" s="303">
        <v>1270.5092280000001</v>
      </c>
      <c r="M33" s="304">
        <v>1354.741884</v>
      </c>
      <c r="N33" s="303">
        <v>1473.9099699999997</v>
      </c>
      <c r="O33" s="303">
        <v>1624.9668393344</v>
      </c>
      <c r="P33" s="303">
        <v>1622.8234181120001</v>
      </c>
      <c r="Q33" s="303">
        <v>1622.8234181120001</v>
      </c>
      <c r="R33" s="303">
        <v>1622.8234181120001</v>
      </c>
      <c r="S33" s="303"/>
      <c r="T33" s="322">
        <v>2574</v>
      </c>
      <c r="U33" s="307">
        <f t="shared" si="1"/>
        <v>1479.5891569541568</v>
      </c>
      <c r="V33" s="307">
        <f t="shared" si="2"/>
        <v>1484.7959311216146</v>
      </c>
      <c r="W33" s="307">
        <f t="shared" si="3"/>
        <v>1516.5198235093005</v>
      </c>
      <c r="X33" s="307">
        <f t="shared" si="4"/>
        <v>1552.700139857395</v>
      </c>
      <c r="Y33" s="307">
        <f t="shared" si="5"/>
        <v>1574.386609456935</v>
      </c>
      <c r="Z33" s="307">
        <f t="shared" si="6"/>
        <v>435.86614219114216</v>
      </c>
      <c r="AA33" s="307">
        <f t="shared" si="7"/>
        <v>438.94275990675987</v>
      </c>
      <c r="AB33" s="307">
        <f t="shared" si="8"/>
        <v>467.65139937839939</v>
      </c>
      <c r="AC33" s="307">
        <f t="shared" si="9"/>
        <v>493.59332867132872</v>
      </c>
      <c r="AD33" s="307">
        <f t="shared" si="10"/>
        <v>526.3177482517483</v>
      </c>
      <c r="AE33" s="307">
        <f t="shared" si="11"/>
        <v>572.61459595959582</v>
      </c>
      <c r="AF33" s="307">
        <f t="shared" si="12"/>
        <v>631.30024838166275</v>
      </c>
      <c r="AG33" s="307">
        <f t="shared" si="13"/>
        <v>630.46752840404054</v>
      </c>
      <c r="AH33" s="307">
        <f t="shared" si="14"/>
        <v>630.46752840404054</v>
      </c>
      <c r="AI33" s="307">
        <f t="shared" si="15"/>
        <v>630.46752840404054</v>
      </c>
    </row>
    <row r="34" spans="1:35" ht="15">
      <c r="A34" s="296">
        <v>82</v>
      </c>
      <c r="B34" s="257" t="s">
        <v>44</v>
      </c>
      <c r="C34" s="297">
        <v>5</v>
      </c>
      <c r="D34" s="303">
        <v>18771.23818</v>
      </c>
      <c r="E34" s="303">
        <v>17822.267049284543</v>
      </c>
      <c r="F34" s="303">
        <v>18715.076405067899</v>
      </c>
      <c r="G34" s="303">
        <v>19529.277164825606</v>
      </c>
      <c r="H34" s="304">
        <v>20111.776176114923</v>
      </c>
      <c r="I34" s="303">
        <v>2650.3549400000002</v>
      </c>
      <c r="J34" s="303">
        <v>2515.0225259999997</v>
      </c>
      <c r="K34" s="303">
        <v>2504.5835029999998</v>
      </c>
      <c r="L34" s="303">
        <v>2634.3048604999999</v>
      </c>
      <c r="M34" s="304">
        <v>2808.9549064999997</v>
      </c>
      <c r="N34" s="303">
        <v>2845.3800400000005</v>
      </c>
      <c r="O34" s="303">
        <v>3176.2949752904001</v>
      </c>
      <c r="P34" s="303">
        <v>3174.2452134120003</v>
      </c>
      <c r="Q34" s="303">
        <v>3174.2452134120003</v>
      </c>
      <c r="R34" s="303">
        <v>3174.2452134120003</v>
      </c>
      <c r="S34" s="303"/>
      <c r="T34" s="322">
        <v>9359</v>
      </c>
      <c r="U34" s="307">
        <f t="shared" si="1"/>
        <v>2005.6884474837054</v>
      </c>
      <c r="V34" s="307">
        <f t="shared" si="2"/>
        <v>1904.2918099459926</v>
      </c>
      <c r="W34" s="307">
        <f t="shared" si="3"/>
        <v>1999.6876167398118</v>
      </c>
      <c r="X34" s="307">
        <f t="shared" si="4"/>
        <v>2086.6841719014433</v>
      </c>
      <c r="Y34" s="307">
        <f t="shared" si="5"/>
        <v>2148.9236217667403</v>
      </c>
      <c r="Z34" s="307">
        <f t="shared" si="6"/>
        <v>283.18783417031733</v>
      </c>
      <c r="AA34" s="307">
        <f t="shared" si="7"/>
        <v>268.72769804466287</v>
      </c>
      <c r="AB34" s="307">
        <f t="shared" si="8"/>
        <v>267.61229864301743</v>
      </c>
      <c r="AC34" s="307">
        <f t="shared" si="9"/>
        <v>281.47289886740037</v>
      </c>
      <c r="AD34" s="307">
        <f t="shared" si="10"/>
        <v>300.13408553264236</v>
      </c>
      <c r="AE34" s="307">
        <f t="shared" si="11"/>
        <v>304.02607543540984</v>
      </c>
      <c r="AF34" s="307">
        <f t="shared" si="12"/>
        <v>339.38401274606264</v>
      </c>
      <c r="AG34" s="307">
        <f t="shared" si="13"/>
        <v>339.16499769334337</v>
      </c>
      <c r="AH34" s="307">
        <f t="shared" si="14"/>
        <v>339.16499769334337</v>
      </c>
      <c r="AI34" s="307">
        <f t="shared" si="15"/>
        <v>339.16499769334337</v>
      </c>
    </row>
    <row r="35" spans="1:35" ht="15">
      <c r="A35" s="296">
        <v>86</v>
      </c>
      <c r="B35" s="257" t="s">
        <v>45</v>
      </c>
      <c r="C35" s="297">
        <v>5</v>
      </c>
      <c r="D35" s="303">
        <v>16142.992479999999</v>
      </c>
      <c r="E35" s="303">
        <v>15398.741196974681</v>
      </c>
      <c r="F35" s="303">
        <v>16285.332666603168</v>
      </c>
      <c r="G35" s="303">
        <v>17054.027093393186</v>
      </c>
      <c r="H35" s="304">
        <v>17443.234488321319</v>
      </c>
      <c r="I35" s="303">
        <v>1156.9524600000002</v>
      </c>
      <c r="J35" s="303">
        <v>991.31752399999982</v>
      </c>
      <c r="K35" s="303">
        <v>1001.269765</v>
      </c>
      <c r="L35" s="303">
        <v>1054.1824624999997</v>
      </c>
      <c r="M35" s="304">
        <v>1124.0730124999998</v>
      </c>
      <c r="N35" s="303">
        <v>1781.62599</v>
      </c>
      <c r="O35" s="303">
        <v>1883.1354079892003</v>
      </c>
      <c r="P35" s="303">
        <v>1871.9375736100005</v>
      </c>
      <c r="Q35" s="303">
        <v>1871.9375736100005</v>
      </c>
      <c r="R35" s="303">
        <v>1871.9375736100005</v>
      </c>
      <c r="S35" s="303"/>
      <c r="T35" s="322">
        <v>8031</v>
      </c>
      <c r="U35" s="307">
        <f t="shared" si="1"/>
        <v>2010.084980699788</v>
      </c>
      <c r="V35" s="307">
        <f t="shared" si="2"/>
        <v>1917.4126755042562</v>
      </c>
      <c r="W35" s="307">
        <f t="shared" si="3"/>
        <v>2027.8088241318851</v>
      </c>
      <c r="X35" s="307">
        <f t="shared" si="4"/>
        <v>2123.5247283517847</v>
      </c>
      <c r="Y35" s="307">
        <f t="shared" si="5"/>
        <v>2171.9878580900659</v>
      </c>
      <c r="Z35" s="307">
        <f t="shared" si="6"/>
        <v>144.06082181546509</v>
      </c>
      <c r="AA35" s="307">
        <f t="shared" si="7"/>
        <v>123.43637454862406</v>
      </c>
      <c r="AB35" s="307">
        <f t="shared" si="8"/>
        <v>124.67560266467439</v>
      </c>
      <c r="AC35" s="307">
        <f t="shared" si="9"/>
        <v>131.26415919561694</v>
      </c>
      <c r="AD35" s="307">
        <f t="shared" si="10"/>
        <v>139.96675538538162</v>
      </c>
      <c r="AE35" s="307">
        <f t="shared" si="11"/>
        <v>221.84360478147178</v>
      </c>
      <c r="AF35" s="307">
        <f t="shared" si="12"/>
        <v>234.48330319875484</v>
      </c>
      <c r="AG35" s="307">
        <f t="shared" si="13"/>
        <v>233.08897691570172</v>
      </c>
      <c r="AH35" s="307">
        <f t="shared" si="14"/>
        <v>233.08897691570172</v>
      </c>
      <c r="AI35" s="307">
        <f t="shared" si="15"/>
        <v>233.08897691570172</v>
      </c>
    </row>
    <row r="36" spans="1:35" ht="15">
      <c r="A36" s="296">
        <v>90</v>
      </c>
      <c r="B36" s="257" t="s">
        <v>47</v>
      </c>
      <c r="C36" s="297">
        <v>10</v>
      </c>
      <c r="D36" s="303">
        <v>4465.6764400000002</v>
      </c>
      <c r="E36" s="303">
        <v>4356.8135686238775</v>
      </c>
      <c r="F36" s="303">
        <v>4553.7463038291198</v>
      </c>
      <c r="G36" s="303">
        <v>4659.1419623565998</v>
      </c>
      <c r="H36" s="304">
        <v>4695.1764332804623</v>
      </c>
      <c r="I36" s="303">
        <v>1796.9085600000001</v>
      </c>
      <c r="J36" s="303">
        <v>1421.39507</v>
      </c>
      <c r="K36" s="303">
        <v>1417.1484739999999</v>
      </c>
      <c r="L36" s="303">
        <v>1491.2617149999996</v>
      </c>
      <c r="M36" s="304">
        <v>1590.129895</v>
      </c>
      <c r="N36" s="303">
        <v>1469.4405299999999</v>
      </c>
      <c r="O36" s="303">
        <v>1538.9284841995996</v>
      </c>
      <c r="P36" s="303">
        <v>1532.0002677979996</v>
      </c>
      <c r="Q36" s="303">
        <v>1532.0002677979996</v>
      </c>
      <c r="R36" s="303">
        <v>1532.0002677979996</v>
      </c>
      <c r="S36" s="303"/>
      <c r="T36" s="322">
        <v>3061</v>
      </c>
      <c r="U36" s="307">
        <f t="shared" si="1"/>
        <v>1458.8946226723294</v>
      </c>
      <c r="V36" s="307">
        <f t="shared" si="2"/>
        <v>1423.3301432943081</v>
      </c>
      <c r="W36" s="307">
        <f t="shared" si="3"/>
        <v>1487.666221440418</v>
      </c>
      <c r="X36" s="307">
        <f t="shared" si="4"/>
        <v>1522.0979948894478</v>
      </c>
      <c r="Y36" s="307">
        <f t="shared" si="5"/>
        <v>1533.870118680321</v>
      </c>
      <c r="Z36" s="307">
        <f t="shared" si="6"/>
        <v>587.03317869977138</v>
      </c>
      <c r="AA36" s="307">
        <f t="shared" si="7"/>
        <v>464.35644233910489</v>
      </c>
      <c r="AB36" s="307">
        <f t="shared" si="8"/>
        <v>462.96911924207774</v>
      </c>
      <c r="AC36" s="307">
        <f t="shared" si="9"/>
        <v>487.18122018948043</v>
      </c>
      <c r="AD36" s="307">
        <f t="shared" si="10"/>
        <v>519.48052760535768</v>
      </c>
      <c r="AE36" s="307">
        <f t="shared" si="11"/>
        <v>480.0524436458673</v>
      </c>
      <c r="AF36" s="307">
        <f t="shared" si="12"/>
        <v>502.75350676236513</v>
      </c>
      <c r="AG36" s="307">
        <f t="shared" si="13"/>
        <v>500.49012342306423</v>
      </c>
      <c r="AH36" s="307">
        <f t="shared" si="14"/>
        <v>500.49012342306423</v>
      </c>
      <c r="AI36" s="307">
        <f t="shared" si="15"/>
        <v>500.49012342306423</v>
      </c>
    </row>
    <row r="37" spans="1:35" ht="15">
      <c r="A37" s="296">
        <v>91</v>
      </c>
      <c r="B37" s="257" t="s">
        <v>48</v>
      </c>
      <c r="C37" s="297">
        <v>1</v>
      </c>
      <c r="D37" s="303">
        <v>1191880.6545299997</v>
      </c>
      <c r="E37" s="303">
        <v>1009388.5220193546</v>
      </c>
      <c r="F37" s="303">
        <v>1083008.5071391023</v>
      </c>
      <c r="G37" s="303">
        <v>1121656.3317036554</v>
      </c>
      <c r="H37" s="304">
        <v>1180875.8411988828</v>
      </c>
      <c r="I37" s="303">
        <v>539208.23644999973</v>
      </c>
      <c r="J37" s="303">
        <v>439637.6016559999</v>
      </c>
      <c r="K37" s="303">
        <v>434064.68606000004</v>
      </c>
      <c r="L37" s="303">
        <v>456488.011191</v>
      </c>
      <c r="M37" s="304">
        <v>486752.40972299996</v>
      </c>
      <c r="N37" s="303">
        <v>307241.29567999998</v>
      </c>
      <c r="O37" s="303">
        <v>364500.47303496633</v>
      </c>
      <c r="P37" s="303">
        <v>365248.6349533996</v>
      </c>
      <c r="Q37" s="303">
        <v>365248.6349533996</v>
      </c>
      <c r="R37" s="303">
        <v>365248.6349533996</v>
      </c>
      <c r="S37" s="303"/>
      <c r="T37" s="322">
        <v>664028</v>
      </c>
      <c r="U37" s="307">
        <f t="shared" si="1"/>
        <v>1794.9252961170307</v>
      </c>
      <c r="V37" s="307">
        <f t="shared" si="2"/>
        <v>1520.0993362017182</v>
      </c>
      <c r="W37" s="307">
        <f t="shared" si="3"/>
        <v>1630.9681325773947</v>
      </c>
      <c r="X37" s="307">
        <f t="shared" si="4"/>
        <v>1689.1702333390392</v>
      </c>
      <c r="Y37" s="307">
        <f t="shared" si="5"/>
        <v>1778.3524809177968</v>
      </c>
      <c r="Z37" s="307">
        <f t="shared" si="6"/>
        <v>812.02635498804216</v>
      </c>
      <c r="AA37" s="307">
        <f t="shared" si="7"/>
        <v>662.07690286554168</v>
      </c>
      <c r="AB37" s="307">
        <f t="shared" si="8"/>
        <v>653.68431159529428</v>
      </c>
      <c r="AC37" s="307">
        <f t="shared" si="9"/>
        <v>687.45295558470423</v>
      </c>
      <c r="AD37" s="307">
        <f t="shared" si="10"/>
        <v>733.02994711518193</v>
      </c>
      <c r="AE37" s="307">
        <f t="shared" si="11"/>
        <v>462.69328353623644</v>
      </c>
      <c r="AF37" s="307">
        <f t="shared" si="12"/>
        <v>548.92334816448454</v>
      </c>
      <c r="AG37" s="307">
        <f t="shared" si="13"/>
        <v>550.05005053009756</v>
      </c>
      <c r="AH37" s="307">
        <f t="shared" si="14"/>
        <v>550.05005053009756</v>
      </c>
      <c r="AI37" s="307">
        <f t="shared" si="15"/>
        <v>550.05005053009756</v>
      </c>
    </row>
    <row r="38" spans="1:35" ht="15">
      <c r="A38" s="296">
        <v>92</v>
      </c>
      <c r="B38" s="257" t="s">
        <v>295</v>
      </c>
      <c r="C38" s="297">
        <v>1</v>
      </c>
      <c r="D38" s="303">
        <v>431249.35191000003</v>
      </c>
      <c r="E38" s="303">
        <v>387385.88727960805</v>
      </c>
      <c r="F38" s="303">
        <v>414811.38940618263</v>
      </c>
      <c r="G38" s="303">
        <v>440270.56768529536</v>
      </c>
      <c r="H38" s="304">
        <v>463488.0390265616</v>
      </c>
      <c r="I38" s="303">
        <v>95335.716649999988</v>
      </c>
      <c r="J38" s="303">
        <v>73953.053595999998</v>
      </c>
      <c r="K38" s="303">
        <v>71977.519545999996</v>
      </c>
      <c r="L38" s="303">
        <v>75644.483101000005</v>
      </c>
      <c r="M38" s="304">
        <v>80659.586953000005</v>
      </c>
      <c r="N38" s="303">
        <v>112093.60261999999</v>
      </c>
      <c r="O38" s="303">
        <v>116903.82024093605</v>
      </c>
      <c r="P38" s="303">
        <v>116343.26716014599</v>
      </c>
      <c r="Q38" s="303">
        <v>116343.26716014599</v>
      </c>
      <c r="R38" s="303">
        <v>116343.26716014599</v>
      </c>
      <c r="S38" s="303"/>
      <c r="T38" s="322">
        <v>242819</v>
      </c>
      <c r="U38" s="307">
        <f t="shared" si="1"/>
        <v>1776.0115637985496</v>
      </c>
      <c r="V38" s="307">
        <f t="shared" si="2"/>
        <v>1595.3689261532584</v>
      </c>
      <c r="W38" s="307">
        <f t="shared" si="3"/>
        <v>1708.3152035309538</v>
      </c>
      <c r="X38" s="307">
        <f t="shared" si="4"/>
        <v>1813.1635814548918</v>
      </c>
      <c r="Y38" s="307">
        <f t="shared" si="5"/>
        <v>1908.779951431155</v>
      </c>
      <c r="Z38" s="307">
        <f t="shared" si="6"/>
        <v>392.62049777818044</v>
      </c>
      <c r="AA38" s="307">
        <f t="shared" si="7"/>
        <v>304.56040752988849</v>
      </c>
      <c r="AB38" s="307">
        <f t="shared" si="8"/>
        <v>296.42457775544744</v>
      </c>
      <c r="AC38" s="307">
        <f t="shared" si="9"/>
        <v>311.5262112973038</v>
      </c>
      <c r="AD38" s="307">
        <f t="shared" si="10"/>
        <v>332.17988276452837</v>
      </c>
      <c r="AE38" s="307">
        <f t="shared" si="11"/>
        <v>461.63439689645372</v>
      </c>
      <c r="AF38" s="307">
        <f t="shared" si="12"/>
        <v>481.44428665358168</v>
      </c>
      <c r="AG38" s="307">
        <f t="shared" si="13"/>
        <v>479.13576433535258</v>
      </c>
      <c r="AH38" s="307">
        <f t="shared" si="14"/>
        <v>479.13576433535258</v>
      </c>
      <c r="AI38" s="307">
        <f t="shared" si="15"/>
        <v>479.13576433535258</v>
      </c>
    </row>
    <row r="39" spans="1:35" ht="15">
      <c r="A39" s="296">
        <v>97</v>
      </c>
      <c r="B39" s="298" t="s">
        <v>49</v>
      </c>
      <c r="C39" s="297">
        <v>10</v>
      </c>
      <c r="D39" s="303">
        <v>3063.09202</v>
      </c>
      <c r="E39" s="303">
        <v>2830.4707845713706</v>
      </c>
      <c r="F39" s="303">
        <v>2935.1212318975845</v>
      </c>
      <c r="G39" s="303">
        <v>3003.519011174023</v>
      </c>
      <c r="H39" s="304">
        <v>3078.7777126484193</v>
      </c>
      <c r="I39" s="303">
        <v>777.07662999999991</v>
      </c>
      <c r="J39" s="303">
        <v>683.63883799999985</v>
      </c>
      <c r="K39" s="303">
        <v>700.49162200000001</v>
      </c>
      <c r="L39" s="303">
        <v>738.03510199999994</v>
      </c>
      <c r="M39" s="304">
        <v>786.96560599999998</v>
      </c>
      <c r="N39" s="303">
        <v>1450.5595800000001</v>
      </c>
      <c r="O39" s="303">
        <v>1627.6412442635999</v>
      </c>
      <c r="P39" s="303">
        <v>1627.101432918</v>
      </c>
      <c r="Q39" s="303">
        <v>1627.101432918</v>
      </c>
      <c r="R39" s="303">
        <v>1627.101432918</v>
      </c>
      <c r="S39" s="303"/>
      <c r="T39" s="322">
        <v>2091</v>
      </c>
      <c r="U39" s="307">
        <f t="shared" si="1"/>
        <v>1464.893362027738</v>
      </c>
      <c r="V39" s="307">
        <f t="shared" si="2"/>
        <v>1353.6445645965425</v>
      </c>
      <c r="W39" s="307">
        <f t="shared" si="3"/>
        <v>1403.6926025335172</v>
      </c>
      <c r="X39" s="307">
        <f t="shared" si="4"/>
        <v>1436.4031617283706</v>
      </c>
      <c r="Y39" s="307">
        <f t="shared" si="5"/>
        <v>1472.3948888801622</v>
      </c>
      <c r="Z39" s="307">
        <f t="shared" si="6"/>
        <v>371.62918699186986</v>
      </c>
      <c r="AA39" s="307">
        <f t="shared" si="7"/>
        <v>326.94349019607836</v>
      </c>
      <c r="AB39" s="307">
        <f t="shared" si="8"/>
        <v>335.00316690578671</v>
      </c>
      <c r="AC39" s="307">
        <f t="shared" si="9"/>
        <v>352.95796365375418</v>
      </c>
      <c r="AD39" s="307">
        <f t="shared" si="10"/>
        <v>376.35849163079865</v>
      </c>
      <c r="AE39" s="307">
        <f t="shared" si="11"/>
        <v>693.71572453371596</v>
      </c>
      <c r="AF39" s="307">
        <f t="shared" si="12"/>
        <v>778.40327320114773</v>
      </c>
      <c r="AG39" s="307">
        <f t="shared" si="13"/>
        <v>778.14511378192253</v>
      </c>
      <c r="AH39" s="307">
        <f t="shared" si="14"/>
        <v>778.14511378192253</v>
      </c>
      <c r="AI39" s="307">
        <f t="shared" si="15"/>
        <v>778.14511378192253</v>
      </c>
    </row>
    <row r="40" spans="1:35" ht="15">
      <c r="A40" s="296">
        <v>98</v>
      </c>
      <c r="B40" s="257" t="s">
        <v>50</v>
      </c>
      <c r="C40" s="297">
        <v>7</v>
      </c>
      <c r="D40" s="303">
        <v>46408.436710000009</v>
      </c>
      <c r="E40" s="303">
        <v>42468.965480377505</v>
      </c>
      <c r="F40" s="303">
        <v>44822.639624779156</v>
      </c>
      <c r="G40" s="303">
        <v>46889.179537912365</v>
      </c>
      <c r="H40" s="304">
        <v>48125.013410940934</v>
      </c>
      <c r="I40" s="303">
        <v>3512.0096100000005</v>
      </c>
      <c r="J40" s="303">
        <v>2575.5505399999997</v>
      </c>
      <c r="K40" s="303">
        <v>2477.8983519999997</v>
      </c>
      <c r="L40" s="303">
        <v>2602.8288699999998</v>
      </c>
      <c r="M40" s="304">
        <v>2775.3921100000002</v>
      </c>
      <c r="N40" s="303">
        <v>6168.0065100000002</v>
      </c>
      <c r="O40" s="303">
        <v>7030.8997273572004</v>
      </c>
      <c r="P40" s="303">
        <v>7033.0161190900008</v>
      </c>
      <c r="Q40" s="303">
        <v>7033.0161190900008</v>
      </c>
      <c r="R40" s="303">
        <v>7033.0161190900008</v>
      </c>
      <c r="S40" s="303"/>
      <c r="T40" s="322">
        <v>22943</v>
      </c>
      <c r="U40" s="307">
        <f t="shared" si="1"/>
        <v>2022.7710722224647</v>
      </c>
      <c r="V40" s="307">
        <f t="shared" si="2"/>
        <v>1851.0641799406137</v>
      </c>
      <c r="W40" s="307">
        <f t="shared" si="3"/>
        <v>1953.6520779662276</v>
      </c>
      <c r="X40" s="307">
        <f t="shared" si="4"/>
        <v>2043.724863266023</v>
      </c>
      <c r="Y40" s="307">
        <f t="shared" si="5"/>
        <v>2097.5902633021369</v>
      </c>
      <c r="Z40" s="307">
        <f t="shared" si="6"/>
        <v>153.07543085036832</v>
      </c>
      <c r="AA40" s="307">
        <f t="shared" si="7"/>
        <v>112.25866451641022</v>
      </c>
      <c r="AB40" s="307">
        <f t="shared" si="8"/>
        <v>108.00236900143832</v>
      </c>
      <c r="AC40" s="307">
        <f t="shared" si="9"/>
        <v>113.44762541951792</v>
      </c>
      <c r="AD40" s="307">
        <f t="shared" si="10"/>
        <v>120.96901495009372</v>
      </c>
      <c r="AE40" s="307">
        <f t="shared" si="11"/>
        <v>268.84045286143919</v>
      </c>
      <c r="AF40" s="307">
        <f t="shared" si="12"/>
        <v>306.45075741433988</v>
      </c>
      <c r="AG40" s="307">
        <f t="shared" si="13"/>
        <v>306.54300305496236</v>
      </c>
      <c r="AH40" s="307">
        <f t="shared" si="14"/>
        <v>306.54300305496236</v>
      </c>
      <c r="AI40" s="307">
        <f t="shared" si="15"/>
        <v>306.54300305496236</v>
      </c>
    </row>
    <row r="41" spans="1:35" ht="15">
      <c r="A41" s="296">
        <v>102</v>
      </c>
      <c r="B41" s="257" t="s">
        <v>51</v>
      </c>
      <c r="C41" s="297">
        <v>4</v>
      </c>
      <c r="D41" s="303">
        <v>16093.737899999998</v>
      </c>
      <c r="E41" s="303">
        <v>16437.029094141912</v>
      </c>
      <c r="F41" s="303">
        <v>17181.034393972903</v>
      </c>
      <c r="G41" s="303">
        <v>18047.908453607553</v>
      </c>
      <c r="H41" s="304">
        <v>18393.089561894332</v>
      </c>
      <c r="I41" s="303">
        <v>2455.5802999999996</v>
      </c>
      <c r="J41" s="303">
        <v>1906.0808600000005</v>
      </c>
      <c r="K41" s="303">
        <v>1865.9280560000002</v>
      </c>
      <c r="L41" s="303">
        <v>1961.622433</v>
      </c>
      <c r="M41" s="304">
        <v>2091.6747490000002</v>
      </c>
      <c r="N41" s="303">
        <v>2825.0398399999999</v>
      </c>
      <c r="O41" s="303">
        <v>2850.9302977972802</v>
      </c>
      <c r="P41" s="303">
        <v>2820.9739419992006</v>
      </c>
      <c r="Q41" s="303">
        <v>2820.9739419992006</v>
      </c>
      <c r="R41" s="303">
        <v>2820.9739419992006</v>
      </c>
      <c r="S41" s="303"/>
      <c r="T41" s="322">
        <v>9745</v>
      </c>
      <c r="U41" s="307">
        <f t="shared" si="1"/>
        <v>1651.486700872242</v>
      </c>
      <c r="V41" s="307">
        <f t="shared" si="2"/>
        <v>1686.7141194604321</v>
      </c>
      <c r="W41" s="307">
        <f t="shared" si="3"/>
        <v>1763.0615078473991</v>
      </c>
      <c r="X41" s="307">
        <f t="shared" si="4"/>
        <v>1852.0172861577785</v>
      </c>
      <c r="Y41" s="307">
        <f t="shared" si="5"/>
        <v>1887.4386415489309</v>
      </c>
      <c r="Z41" s="307">
        <f t="shared" si="6"/>
        <v>251.98361210877371</v>
      </c>
      <c r="AA41" s="307">
        <f t="shared" si="7"/>
        <v>195.59577834787075</v>
      </c>
      <c r="AB41" s="307">
        <f t="shared" si="8"/>
        <v>191.47542904053361</v>
      </c>
      <c r="AC41" s="307">
        <f t="shared" si="9"/>
        <v>201.29527275525911</v>
      </c>
      <c r="AD41" s="307">
        <f t="shared" si="10"/>
        <v>214.64081570035918</v>
      </c>
      <c r="AE41" s="307">
        <f t="shared" si="11"/>
        <v>289.89634068753207</v>
      </c>
      <c r="AF41" s="307">
        <f t="shared" si="12"/>
        <v>292.55313471495953</v>
      </c>
      <c r="AG41" s="307">
        <f t="shared" si="13"/>
        <v>289.47911154429971</v>
      </c>
      <c r="AH41" s="307">
        <f t="shared" si="14"/>
        <v>289.47911154429971</v>
      </c>
      <c r="AI41" s="307">
        <f t="shared" si="15"/>
        <v>289.47911154429971</v>
      </c>
    </row>
    <row r="42" spans="1:35" ht="15">
      <c r="A42" s="296">
        <v>103</v>
      </c>
      <c r="B42" s="257" t="s">
        <v>52</v>
      </c>
      <c r="C42" s="297">
        <v>5</v>
      </c>
      <c r="D42" s="303">
        <v>3603.8335099999999</v>
      </c>
      <c r="E42" s="303">
        <v>3734.0213007876614</v>
      </c>
      <c r="F42" s="303">
        <v>3812.728285628431</v>
      </c>
      <c r="G42" s="303">
        <v>4001.3262641899437</v>
      </c>
      <c r="H42" s="304">
        <v>4080.1651833329365</v>
      </c>
      <c r="I42" s="303">
        <v>416.00859000000003</v>
      </c>
      <c r="J42" s="303">
        <v>313.012246</v>
      </c>
      <c r="K42" s="303">
        <v>303.38520700000004</v>
      </c>
      <c r="L42" s="303">
        <v>318.79285650000003</v>
      </c>
      <c r="M42" s="304">
        <v>339.92829450000005</v>
      </c>
      <c r="N42" s="303">
        <v>723.04795000000024</v>
      </c>
      <c r="O42" s="303">
        <v>748.34224800439995</v>
      </c>
      <c r="P42" s="303">
        <v>743.67059611000013</v>
      </c>
      <c r="Q42" s="303">
        <v>743.67059611000013</v>
      </c>
      <c r="R42" s="303">
        <v>743.67059611000013</v>
      </c>
      <c r="S42" s="303"/>
      <c r="T42" s="322">
        <v>2161</v>
      </c>
      <c r="U42" s="307">
        <f t="shared" si="1"/>
        <v>1667.6693706617307</v>
      </c>
      <c r="V42" s="307">
        <f t="shared" si="2"/>
        <v>1727.9136051770761</v>
      </c>
      <c r="W42" s="307">
        <f t="shared" si="3"/>
        <v>1764.3351622528603</v>
      </c>
      <c r="X42" s="307">
        <f t="shared" si="4"/>
        <v>1851.6086368301451</v>
      </c>
      <c r="Y42" s="307">
        <f t="shared" si="5"/>
        <v>1888.0912463363888</v>
      </c>
      <c r="Z42" s="307">
        <f t="shared" si="6"/>
        <v>192.50744562702454</v>
      </c>
      <c r="AA42" s="307">
        <f t="shared" si="7"/>
        <v>144.84601850994909</v>
      </c>
      <c r="AB42" s="307">
        <f t="shared" si="8"/>
        <v>140.39111846367425</v>
      </c>
      <c r="AC42" s="307">
        <f t="shared" si="9"/>
        <v>147.52098866265621</v>
      </c>
      <c r="AD42" s="307">
        <f t="shared" si="10"/>
        <v>157.30138570106436</v>
      </c>
      <c r="AE42" s="307">
        <f t="shared" si="11"/>
        <v>334.58951874132356</v>
      </c>
      <c r="AF42" s="307">
        <f t="shared" si="12"/>
        <v>346.29442295437292</v>
      </c>
      <c r="AG42" s="307">
        <f t="shared" si="13"/>
        <v>344.13262198519209</v>
      </c>
      <c r="AH42" s="307">
        <f t="shared" si="14"/>
        <v>344.13262198519209</v>
      </c>
      <c r="AI42" s="307">
        <f t="shared" si="15"/>
        <v>344.13262198519209</v>
      </c>
    </row>
    <row r="43" spans="1:35" ht="15">
      <c r="A43" s="296">
        <v>105</v>
      </c>
      <c r="B43" s="257" t="s">
        <v>53</v>
      </c>
      <c r="C43" s="297">
        <v>18</v>
      </c>
      <c r="D43" s="303">
        <v>3037.3978900000002</v>
      </c>
      <c r="E43" s="303">
        <v>2967.8812928394218</v>
      </c>
      <c r="F43" s="303">
        <v>3062.0533089949995</v>
      </c>
      <c r="G43" s="303">
        <v>3154.4846536786795</v>
      </c>
      <c r="H43" s="304">
        <v>3179.8097018201615</v>
      </c>
      <c r="I43" s="303">
        <v>702.19534999999996</v>
      </c>
      <c r="J43" s="303">
        <v>549.56398799999999</v>
      </c>
      <c r="K43" s="303">
        <v>547.1239599999999</v>
      </c>
      <c r="L43" s="303">
        <v>575.70688099999995</v>
      </c>
      <c r="M43" s="304">
        <v>613.87529299999994</v>
      </c>
      <c r="N43" s="303">
        <v>1291.9217800000004</v>
      </c>
      <c r="O43" s="303">
        <v>1762.6857145647996</v>
      </c>
      <c r="P43" s="303">
        <v>1777.4065679759997</v>
      </c>
      <c r="Q43" s="303">
        <v>1777.4065679759997</v>
      </c>
      <c r="R43" s="303">
        <v>1777.4065679759997</v>
      </c>
      <c r="S43" s="303"/>
      <c r="T43" s="322">
        <v>2094</v>
      </c>
      <c r="U43" s="307">
        <f t="shared" si="1"/>
        <v>1450.5243027698186</v>
      </c>
      <c r="V43" s="307">
        <f t="shared" si="2"/>
        <v>1417.3263098564576</v>
      </c>
      <c r="W43" s="307">
        <f t="shared" si="3"/>
        <v>1462.2986193863417</v>
      </c>
      <c r="X43" s="307">
        <f t="shared" si="4"/>
        <v>1506.4396626927792</v>
      </c>
      <c r="Y43" s="307">
        <f t="shared" si="5"/>
        <v>1518.5337640019875</v>
      </c>
      <c r="Z43" s="307">
        <f t="shared" si="6"/>
        <v>335.33684336198661</v>
      </c>
      <c r="AA43" s="307">
        <f t="shared" si="7"/>
        <v>262.44698567335246</v>
      </c>
      <c r="AB43" s="307">
        <f t="shared" si="8"/>
        <v>261.28173829990442</v>
      </c>
      <c r="AC43" s="307">
        <f t="shared" si="9"/>
        <v>274.93165281757399</v>
      </c>
      <c r="AD43" s="307">
        <f t="shared" si="10"/>
        <v>293.1591657115568</v>
      </c>
      <c r="AE43" s="307">
        <f t="shared" si="11"/>
        <v>616.96360076408803</v>
      </c>
      <c r="AF43" s="307">
        <f t="shared" si="12"/>
        <v>841.77923331652323</v>
      </c>
      <c r="AG43" s="307">
        <f t="shared" si="13"/>
        <v>848.80924927220622</v>
      </c>
      <c r="AH43" s="307">
        <f t="shared" si="14"/>
        <v>848.80924927220622</v>
      </c>
      <c r="AI43" s="307">
        <f t="shared" si="15"/>
        <v>848.80924927220622</v>
      </c>
    </row>
    <row r="44" spans="1:35" ht="15">
      <c r="A44" s="296">
        <v>106</v>
      </c>
      <c r="B44" s="257" t="s">
        <v>54</v>
      </c>
      <c r="C44" s="297">
        <v>1</v>
      </c>
      <c r="D44" s="303">
        <v>95505.564240000007</v>
      </c>
      <c r="E44" s="303">
        <v>88661.704441391761</v>
      </c>
      <c r="F44" s="303">
        <v>94148.247907269819</v>
      </c>
      <c r="G44" s="303">
        <v>98163.750284168316</v>
      </c>
      <c r="H44" s="304">
        <v>102210.25299998054</v>
      </c>
      <c r="I44" s="303">
        <v>14506.772459999998</v>
      </c>
      <c r="J44" s="303">
        <v>9652.2349839999988</v>
      </c>
      <c r="K44" s="303">
        <v>8994.3695879999996</v>
      </c>
      <c r="L44" s="303">
        <v>9433.284513999999</v>
      </c>
      <c r="M44" s="304">
        <v>10058.695642000001</v>
      </c>
      <c r="N44" s="303">
        <v>14562.026199999998</v>
      </c>
      <c r="O44" s="303">
        <v>16952.9492640264</v>
      </c>
      <c r="P44" s="303">
        <v>16951.085645676001</v>
      </c>
      <c r="Q44" s="303">
        <v>16951.085645676001</v>
      </c>
      <c r="R44" s="303">
        <v>16951.085645676001</v>
      </c>
      <c r="S44" s="303"/>
      <c r="T44" s="322">
        <v>46797</v>
      </c>
      <c r="U44" s="307">
        <f t="shared" si="1"/>
        <v>2040.8480082056544</v>
      </c>
      <c r="V44" s="307">
        <f t="shared" si="2"/>
        <v>1894.6023129985206</v>
      </c>
      <c r="W44" s="307">
        <f t="shared" si="3"/>
        <v>2011.843663210672</v>
      </c>
      <c r="X44" s="307">
        <f t="shared" si="4"/>
        <v>2097.6504964884143</v>
      </c>
      <c r="Y44" s="307">
        <f t="shared" si="5"/>
        <v>2184.1197726345822</v>
      </c>
      <c r="Z44" s="307">
        <f t="shared" si="6"/>
        <v>309.99364190012176</v>
      </c>
      <c r="AA44" s="307">
        <f t="shared" si="7"/>
        <v>206.2575589033485</v>
      </c>
      <c r="AB44" s="307">
        <f t="shared" si="8"/>
        <v>192.19970485287519</v>
      </c>
      <c r="AC44" s="307">
        <f t="shared" si="9"/>
        <v>201.57883013868408</v>
      </c>
      <c r="AD44" s="307">
        <f t="shared" si="10"/>
        <v>214.94317246832063</v>
      </c>
      <c r="AE44" s="307">
        <f t="shared" si="11"/>
        <v>311.17435305681988</v>
      </c>
      <c r="AF44" s="307">
        <f t="shared" si="12"/>
        <v>362.26572780362841</v>
      </c>
      <c r="AG44" s="307">
        <f t="shared" si="13"/>
        <v>362.22590434591967</v>
      </c>
      <c r="AH44" s="307">
        <f t="shared" si="14"/>
        <v>362.22590434591967</v>
      </c>
      <c r="AI44" s="307">
        <f t="shared" si="15"/>
        <v>362.22590434591967</v>
      </c>
    </row>
    <row r="45" spans="1:35" ht="15">
      <c r="A45" s="296">
        <v>108</v>
      </c>
      <c r="B45" s="257" t="s">
        <v>55</v>
      </c>
      <c r="C45" s="297">
        <v>6</v>
      </c>
      <c r="D45" s="303">
        <v>19412.017159999999</v>
      </c>
      <c r="E45" s="303">
        <v>19483.58143273415</v>
      </c>
      <c r="F45" s="303">
        <v>20186.544804780922</v>
      </c>
      <c r="G45" s="303">
        <v>21317.612096624969</v>
      </c>
      <c r="H45" s="304">
        <v>21790.278311257418</v>
      </c>
      <c r="I45" s="303">
        <v>2322.7038600000005</v>
      </c>
      <c r="J45" s="303">
        <v>1529.1741020000002</v>
      </c>
      <c r="K45" s="303">
        <v>1390.4054050000002</v>
      </c>
      <c r="L45" s="303">
        <v>1456.1964945000002</v>
      </c>
      <c r="M45" s="304">
        <v>1552.7399085000004</v>
      </c>
      <c r="N45" s="303">
        <v>2386.2895099999996</v>
      </c>
      <c r="O45" s="303">
        <v>2630.4255533123196</v>
      </c>
      <c r="P45" s="303">
        <v>2625.4784829728001</v>
      </c>
      <c r="Q45" s="303">
        <v>2625.4784829728001</v>
      </c>
      <c r="R45" s="303">
        <v>2625.4784829728001</v>
      </c>
      <c r="S45" s="303"/>
      <c r="T45" s="322">
        <v>10257</v>
      </c>
      <c r="U45" s="307">
        <f t="shared" si="1"/>
        <v>1892.5628507360827</v>
      </c>
      <c r="V45" s="307">
        <f t="shared" si="2"/>
        <v>1899.5399661435265</v>
      </c>
      <c r="W45" s="307">
        <f t="shared" si="3"/>
        <v>1968.0749541562759</v>
      </c>
      <c r="X45" s="307">
        <f t="shared" si="4"/>
        <v>2078.3476744296549</v>
      </c>
      <c r="Y45" s="307">
        <f t="shared" si="5"/>
        <v>2124.4299806237123</v>
      </c>
      <c r="Z45" s="307">
        <f t="shared" si="6"/>
        <v>226.45060544018722</v>
      </c>
      <c r="AA45" s="307">
        <f t="shared" si="7"/>
        <v>149.08590250560596</v>
      </c>
      <c r="AB45" s="307">
        <f t="shared" si="8"/>
        <v>135.55673247538269</v>
      </c>
      <c r="AC45" s="307">
        <f t="shared" si="9"/>
        <v>141.97099488154433</v>
      </c>
      <c r="AD45" s="307">
        <f t="shared" si="10"/>
        <v>151.3834365311495</v>
      </c>
      <c r="AE45" s="307">
        <f t="shared" si="11"/>
        <v>232.6498498586331</v>
      </c>
      <c r="AF45" s="307">
        <f t="shared" si="12"/>
        <v>256.45174547258648</v>
      </c>
      <c r="AG45" s="307">
        <f t="shared" si="13"/>
        <v>255.9694338474018</v>
      </c>
      <c r="AH45" s="307">
        <f t="shared" si="14"/>
        <v>255.9694338474018</v>
      </c>
      <c r="AI45" s="307">
        <f t="shared" si="15"/>
        <v>255.9694338474018</v>
      </c>
    </row>
    <row r="46" spans="1:35" ht="15">
      <c r="A46" s="296">
        <v>109</v>
      </c>
      <c r="B46" s="257" t="s">
        <v>56</v>
      </c>
      <c r="C46" s="297">
        <v>5</v>
      </c>
      <c r="D46" s="303">
        <v>138242.19566000003</v>
      </c>
      <c r="E46" s="303">
        <v>129112.44809848709</v>
      </c>
      <c r="F46" s="303">
        <v>137118.3327690025</v>
      </c>
      <c r="G46" s="303">
        <v>143089.66991931433</v>
      </c>
      <c r="H46" s="304">
        <v>148297.17785825583</v>
      </c>
      <c r="I46" s="303">
        <v>18882.396820000002</v>
      </c>
      <c r="J46" s="303">
        <v>17973.430995999999</v>
      </c>
      <c r="K46" s="303">
        <v>18574.116103000004</v>
      </c>
      <c r="L46" s="303">
        <v>19575.286383500006</v>
      </c>
      <c r="M46" s="304">
        <v>20873.095425500003</v>
      </c>
      <c r="N46" s="303">
        <v>30020.790799999995</v>
      </c>
      <c r="O46" s="303">
        <v>30589.054681139598</v>
      </c>
      <c r="P46" s="303">
        <v>30396.837370769998</v>
      </c>
      <c r="Q46" s="303">
        <v>30396.837370769998</v>
      </c>
      <c r="R46" s="303">
        <v>30396.837370769998</v>
      </c>
      <c r="S46" s="303"/>
      <c r="T46" s="322">
        <v>68043</v>
      </c>
      <c r="U46" s="307">
        <f t="shared" si="1"/>
        <v>2031.6887212497984</v>
      </c>
      <c r="V46" s="307">
        <f t="shared" si="2"/>
        <v>1897.5125743792469</v>
      </c>
      <c r="W46" s="307">
        <f t="shared" si="3"/>
        <v>2015.1717703364416</v>
      </c>
      <c r="X46" s="307">
        <f t="shared" si="4"/>
        <v>2102.9300577475174</v>
      </c>
      <c r="Y46" s="307">
        <f t="shared" si="5"/>
        <v>2179.4626612326888</v>
      </c>
      <c r="Z46" s="307">
        <f t="shared" si="6"/>
        <v>277.50682392016813</v>
      </c>
      <c r="AA46" s="307">
        <f t="shared" si="7"/>
        <v>264.14812686095559</v>
      </c>
      <c r="AB46" s="307">
        <f t="shared" si="8"/>
        <v>272.97614894992876</v>
      </c>
      <c r="AC46" s="307">
        <f t="shared" si="9"/>
        <v>287.68993700307169</v>
      </c>
      <c r="AD46" s="307">
        <f t="shared" si="10"/>
        <v>306.76330299222553</v>
      </c>
      <c r="AE46" s="307">
        <f t="shared" si="11"/>
        <v>441.20322149229162</v>
      </c>
      <c r="AF46" s="307">
        <f t="shared" si="12"/>
        <v>449.55476215245653</v>
      </c>
      <c r="AG46" s="307">
        <f t="shared" si="13"/>
        <v>446.7298233583175</v>
      </c>
      <c r="AH46" s="307">
        <f t="shared" si="14"/>
        <v>446.7298233583175</v>
      </c>
      <c r="AI46" s="307">
        <f t="shared" si="15"/>
        <v>446.7298233583175</v>
      </c>
    </row>
    <row r="47" spans="1:35" ht="15">
      <c r="A47" s="296">
        <v>111</v>
      </c>
      <c r="B47" s="257" t="s">
        <v>46</v>
      </c>
      <c r="C47" s="297">
        <v>7</v>
      </c>
      <c r="D47" s="303">
        <v>30783.267279999996</v>
      </c>
      <c r="E47" s="303">
        <v>29666.922018691446</v>
      </c>
      <c r="F47" s="303">
        <v>31549.270045415931</v>
      </c>
      <c r="G47" s="303">
        <v>32346.506103083288</v>
      </c>
      <c r="H47" s="304">
        <v>32962.540491916538</v>
      </c>
      <c r="I47" s="303">
        <v>3379.1790299999998</v>
      </c>
      <c r="J47" s="303">
        <v>4035.262714</v>
      </c>
      <c r="K47" s="303">
        <v>4420.530632</v>
      </c>
      <c r="L47" s="303">
        <v>4671.0671809999994</v>
      </c>
      <c r="M47" s="304">
        <v>4980.7511930000001</v>
      </c>
      <c r="N47" s="303">
        <v>6698.3941699999996</v>
      </c>
      <c r="O47" s="303">
        <v>8677.1075677000008</v>
      </c>
      <c r="P47" s="303">
        <v>8726.6633642760007</v>
      </c>
      <c r="Q47" s="303">
        <v>8726.6633642760007</v>
      </c>
      <c r="R47" s="303">
        <v>8726.6633642760007</v>
      </c>
      <c r="S47" s="303"/>
      <c r="T47" s="322">
        <v>18131</v>
      </c>
      <c r="U47" s="307">
        <f t="shared" si="1"/>
        <v>1697.8251216149135</v>
      </c>
      <c r="V47" s="307">
        <f t="shared" si="2"/>
        <v>1636.2540410728282</v>
      </c>
      <c r="W47" s="307">
        <f t="shared" si="3"/>
        <v>1740.0733575321785</v>
      </c>
      <c r="X47" s="307">
        <f t="shared" si="4"/>
        <v>1784.044239318476</v>
      </c>
      <c r="Y47" s="307">
        <f t="shared" si="5"/>
        <v>1818.0210960187821</v>
      </c>
      <c r="Z47" s="307">
        <f t="shared" si="6"/>
        <v>186.37576691853729</v>
      </c>
      <c r="AA47" s="307">
        <f t="shared" si="7"/>
        <v>222.56150868677955</v>
      </c>
      <c r="AB47" s="307">
        <f t="shared" si="8"/>
        <v>243.81063548618388</v>
      </c>
      <c r="AC47" s="307">
        <f t="shared" si="9"/>
        <v>257.62876735977056</v>
      </c>
      <c r="AD47" s="307">
        <f t="shared" si="10"/>
        <v>274.70912762671668</v>
      </c>
      <c r="AE47" s="307">
        <f t="shared" si="11"/>
        <v>369.44427610170425</v>
      </c>
      <c r="AF47" s="307">
        <f t="shared" si="12"/>
        <v>478.57854325188907</v>
      </c>
      <c r="AG47" s="307">
        <f t="shared" si="13"/>
        <v>481.31175138028794</v>
      </c>
      <c r="AH47" s="307">
        <f t="shared" si="14"/>
        <v>481.31175138028794</v>
      </c>
      <c r="AI47" s="307">
        <f t="shared" si="15"/>
        <v>481.31175138028794</v>
      </c>
    </row>
    <row r="48" spans="1:35" ht="15">
      <c r="A48" s="296">
        <v>139</v>
      </c>
      <c r="B48" s="257" t="s">
        <v>57</v>
      </c>
      <c r="C48" s="297">
        <v>17</v>
      </c>
      <c r="D48" s="303">
        <v>16664.943650000001</v>
      </c>
      <c r="E48" s="303">
        <v>15946.614137535671</v>
      </c>
      <c r="F48" s="303">
        <v>16687.509895167714</v>
      </c>
      <c r="G48" s="303">
        <v>17662.072548695229</v>
      </c>
      <c r="H48" s="304">
        <v>18123.212027806007</v>
      </c>
      <c r="I48" s="303">
        <v>1488.5136300000001</v>
      </c>
      <c r="J48" s="303">
        <v>1146.042138</v>
      </c>
      <c r="K48" s="303">
        <v>1115.7496569999998</v>
      </c>
      <c r="L48" s="303">
        <v>1172.6384555</v>
      </c>
      <c r="M48" s="304">
        <v>1250.3824414999999</v>
      </c>
      <c r="N48" s="303">
        <v>4884.338960000001</v>
      </c>
      <c r="O48" s="303">
        <v>5043.6074415987996</v>
      </c>
      <c r="P48" s="303">
        <v>5012.8804577539995</v>
      </c>
      <c r="Q48" s="303">
        <v>5012.8804577539995</v>
      </c>
      <c r="R48" s="303">
        <v>5012.8804577539995</v>
      </c>
      <c r="S48" s="303"/>
      <c r="T48" s="322">
        <v>9853</v>
      </c>
      <c r="U48" s="307">
        <f t="shared" si="1"/>
        <v>1691.3573175682534</v>
      </c>
      <c r="V48" s="307">
        <f t="shared" si="2"/>
        <v>1618.4526679727667</v>
      </c>
      <c r="W48" s="307">
        <f t="shared" si="3"/>
        <v>1693.6476093745778</v>
      </c>
      <c r="X48" s="307">
        <f t="shared" si="4"/>
        <v>1792.557855343066</v>
      </c>
      <c r="Y48" s="307">
        <f t="shared" si="5"/>
        <v>1839.3597917188681</v>
      </c>
      <c r="Z48" s="307">
        <f t="shared" si="6"/>
        <v>151.07212321120471</v>
      </c>
      <c r="AA48" s="307">
        <f t="shared" si="7"/>
        <v>116.3140300416117</v>
      </c>
      <c r="AB48" s="307">
        <f t="shared" si="8"/>
        <v>113.23958763828274</v>
      </c>
      <c r="AC48" s="307">
        <f t="shared" si="9"/>
        <v>119.01334167258702</v>
      </c>
      <c r="AD48" s="307">
        <f t="shared" si="10"/>
        <v>126.90372896579721</v>
      </c>
      <c r="AE48" s="307">
        <f t="shared" si="11"/>
        <v>495.72099462092774</v>
      </c>
      <c r="AF48" s="307">
        <f t="shared" si="12"/>
        <v>511.88546042817416</v>
      </c>
      <c r="AG48" s="307">
        <f t="shared" si="13"/>
        <v>508.76691949193133</v>
      </c>
      <c r="AH48" s="307">
        <f t="shared" si="14"/>
        <v>508.76691949193133</v>
      </c>
      <c r="AI48" s="307">
        <f t="shared" si="15"/>
        <v>508.76691949193133</v>
      </c>
    </row>
    <row r="49" spans="1:35" ht="15">
      <c r="A49" s="296">
        <v>140</v>
      </c>
      <c r="B49" s="257" t="s">
        <v>58</v>
      </c>
      <c r="C49" s="297">
        <v>11</v>
      </c>
      <c r="D49" s="303">
        <v>33351.328809999999</v>
      </c>
      <c r="E49" s="303">
        <v>31253.644935758013</v>
      </c>
      <c r="F49" s="303">
        <v>32850.189498885578</v>
      </c>
      <c r="G49" s="303">
        <v>34427.384626833948</v>
      </c>
      <c r="H49" s="304">
        <v>35003.192649994082</v>
      </c>
      <c r="I49" s="303">
        <v>5653.2475699999995</v>
      </c>
      <c r="J49" s="303">
        <v>4995.798162</v>
      </c>
      <c r="K49" s="303">
        <v>5055.0990310000007</v>
      </c>
      <c r="L49" s="303">
        <v>5322.4026495000007</v>
      </c>
      <c r="M49" s="304">
        <v>5675.2691235000002</v>
      </c>
      <c r="N49" s="303">
        <v>5891.6221899999991</v>
      </c>
      <c r="O49" s="303">
        <v>6188.1416896960791</v>
      </c>
      <c r="P49" s="303">
        <v>6139.7946808692004</v>
      </c>
      <c r="Q49" s="303">
        <v>6139.7946808692004</v>
      </c>
      <c r="R49" s="303">
        <v>6139.7946808692004</v>
      </c>
      <c r="S49" s="303"/>
      <c r="T49" s="322">
        <v>20801</v>
      </c>
      <c r="U49" s="307">
        <f t="shared" si="1"/>
        <v>1603.3521854718522</v>
      </c>
      <c r="V49" s="307">
        <f t="shared" si="2"/>
        <v>1502.5068475437727</v>
      </c>
      <c r="W49" s="307">
        <f t="shared" si="3"/>
        <v>1579.260107633555</v>
      </c>
      <c r="X49" s="307">
        <f t="shared" si="4"/>
        <v>1655.0831511385966</v>
      </c>
      <c r="Y49" s="307">
        <f t="shared" si="5"/>
        <v>1682.7648983219117</v>
      </c>
      <c r="Z49" s="307">
        <f t="shared" si="6"/>
        <v>271.77768232296523</v>
      </c>
      <c r="AA49" s="307">
        <f t="shared" si="7"/>
        <v>240.17105725686267</v>
      </c>
      <c r="AB49" s="307">
        <f t="shared" si="8"/>
        <v>243.02192351329265</v>
      </c>
      <c r="AC49" s="307">
        <f t="shared" si="9"/>
        <v>255.87244120474978</v>
      </c>
      <c r="AD49" s="307">
        <f t="shared" si="10"/>
        <v>272.83635995865581</v>
      </c>
      <c r="AE49" s="307">
        <f t="shared" si="11"/>
        <v>283.23744964184414</v>
      </c>
      <c r="AF49" s="307">
        <f t="shared" si="12"/>
        <v>297.49250948012497</v>
      </c>
      <c r="AG49" s="307">
        <f t="shared" si="13"/>
        <v>295.168245799202</v>
      </c>
      <c r="AH49" s="307">
        <f t="shared" si="14"/>
        <v>295.168245799202</v>
      </c>
      <c r="AI49" s="307">
        <f t="shared" si="15"/>
        <v>295.168245799202</v>
      </c>
    </row>
    <row r="50" spans="1:35" ht="15">
      <c r="A50" s="296">
        <v>142</v>
      </c>
      <c r="B50" s="257" t="s">
        <v>59</v>
      </c>
      <c r="C50" s="297">
        <v>8</v>
      </c>
      <c r="D50" s="303">
        <v>11023.381089999999</v>
      </c>
      <c r="E50" s="303">
        <v>10631.311038495776</v>
      </c>
      <c r="F50" s="303">
        <v>11193.238756174989</v>
      </c>
      <c r="G50" s="303">
        <v>11580.062962906666</v>
      </c>
      <c r="H50" s="304">
        <v>11809.006923448667</v>
      </c>
      <c r="I50" s="303">
        <v>1138.0949200000002</v>
      </c>
      <c r="J50" s="303">
        <v>871.55220800000006</v>
      </c>
      <c r="K50" s="303">
        <v>859.88150000000007</v>
      </c>
      <c r="L50" s="303">
        <v>904.40613900000005</v>
      </c>
      <c r="M50" s="304">
        <v>964.36676699999998</v>
      </c>
      <c r="N50" s="303">
        <v>3351.0586900000003</v>
      </c>
      <c r="O50" s="303">
        <v>3502.5475701435998</v>
      </c>
      <c r="P50" s="303">
        <v>3487.3484081019997</v>
      </c>
      <c r="Q50" s="303">
        <v>3487.3484081019997</v>
      </c>
      <c r="R50" s="303">
        <v>3487.3484081019997</v>
      </c>
      <c r="S50" s="303"/>
      <c r="T50" s="322">
        <v>6504</v>
      </c>
      <c r="U50" s="307">
        <f t="shared" si="1"/>
        <v>1694.8617912054119</v>
      </c>
      <c r="V50" s="307">
        <f t="shared" si="2"/>
        <v>1634.5804179729055</v>
      </c>
      <c r="W50" s="307">
        <f t="shared" si="3"/>
        <v>1720.97766853859</v>
      </c>
      <c r="X50" s="307">
        <f t="shared" si="4"/>
        <v>1780.4524850717507</v>
      </c>
      <c r="Y50" s="307">
        <f t="shared" si="5"/>
        <v>1815.6529710099426</v>
      </c>
      <c r="Z50" s="307">
        <f t="shared" si="6"/>
        <v>174.98384378843789</v>
      </c>
      <c r="AA50" s="307">
        <f t="shared" si="7"/>
        <v>134.00249200492007</v>
      </c>
      <c r="AB50" s="307">
        <f t="shared" si="8"/>
        <v>132.20810270602709</v>
      </c>
      <c r="AC50" s="307">
        <f t="shared" si="9"/>
        <v>139.05383440959412</v>
      </c>
      <c r="AD50" s="307">
        <f t="shared" si="10"/>
        <v>148.27287315498154</v>
      </c>
      <c r="AE50" s="307">
        <f t="shared" si="11"/>
        <v>515.23042589175896</v>
      </c>
      <c r="AF50" s="307">
        <f t="shared" si="12"/>
        <v>538.52207413031977</v>
      </c>
      <c r="AG50" s="307">
        <f t="shared" si="13"/>
        <v>536.1851795974784</v>
      </c>
      <c r="AH50" s="307">
        <f t="shared" si="14"/>
        <v>536.1851795974784</v>
      </c>
      <c r="AI50" s="307">
        <f t="shared" si="15"/>
        <v>536.1851795974784</v>
      </c>
    </row>
    <row r="51" spans="1:35" ht="15">
      <c r="A51" s="296">
        <v>143</v>
      </c>
      <c r="B51" s="257" t="s">
        <v>60</v>
      </c>
      <c r="C51" s="297">
        <v>6</v>
      </c>
      <c r="D51" s="303">
        <v>11507.891109999999</v>
      </c>
      <c r="E51" s="303">
        <v>11615.958353551514</v>
      </c>
      <c r="F51" s="303">
        <v>11999.192161730492</v>
      </c>
      <c r="G51" s="303">
        <v>12677.888087644871</v>
      </c>
      <c r="H51" s="304">
        <v>12925.984106635276</v>
      </c>
      <c r="I51" s="303">
        <v>1868.3667399999995</v>
      </c>
      <c r="J51" s="303">
        <v>1716.0929420000002</v>
      </c>
      <c r="K51" s="303">
        <v>1757.2202119999999</v>
      </c>
      <c r="L51" s="303">
        <v>1851.1648299999999</v>
      </c>
      <c r="M51" s="304">
        <v>1973.89399</v>
      </c>
      <c r="N51" s="303">
        <v>2867.6911</v>
      </c>
      <c r="O51" s="303">
        <v>3052.0843153738392</v>
      </c>
      <c r="P51" s="303">
        <v>3036.3715298643997</v>
      </c>
      <c r="Q51" s="303">
        <v>3036.3715298643997</v>
      </c>
      <c r="R51" s="303">
        <v>3036.3715298643997</v>
      </c>
      <c r="S51" s="303"/>
      <c r="T51" s="322">
        <v>6804</v>
      </c>
      <c r="U51" s="307">
        <f t="shared" si="1"/>
        <v>1691.3420208700763</v>
      </c>
      <c r="V51" s="307">
        <f t="shared" si="2"/>
        <v>1707.2249196871715</v>
      </c>
      <c r="W51" s="307">
        <f t="shared" si="3"/>
        <v>1763.5497004307015</v>
      </c>
      <c r="X51" s="307">
        <f t="shared" si="4"/>
        <v>1863.2992486250546</v>
      </c>
      <c r="Y51" s="307">
        <f t="shared" si="5"/>
        <v>1899.7625083238208</v>
      </c>
      <c r="Z51" s="307">
        <f t="shared" si="6"/>
        <v>274.5982863021751</v>
      </c>
      <c r="AA51" s="307">
        <f t="shared" si="7"/>
        <v>252.2182454438566</v>
      </c>
      <c r="AB51" s="307">
        <f t="shared" si="8"/>
        <v>258.26281775426219</v>
      </c>
      <c r="AC51" s="307">
        <f t="shared" si="9"/>
        <v>272.07008083480304</v>
      </c>
      <c r="AD51" s="307">
        <f t="shared" si="10"/>
        <v>290.10787624926513</v>
      </c>
      <c r="AE51" s="307">
        <f t="shared" si="11"/>
        <v>421.471355085244</v>
      </c>
      <c r="AF51" s="307">
        <f t="shared" si="12"/>
        <v>448.5720628121457</v>
      </c>
      <c r="AG51" s="307">
        <f t="shared" si="13"/>
        <v>446.26271749917692</v>
      </c>
      <c r="AH51" s="307">
        <f t="shared" si="14"/>
        <v>446.26271749917692</v>
      </c>
      <c r="AI51" s="307">
        <f t="shared" si="15"/>
        <v>446.26271749917692</v>
      </c>
    </row>
    <row r="52" spans="1:35" ht="15">
      <c r="A52" s="296">
        <v>145</v>
      </c>
      <c r="B52" s="257" t="s">
        <v>61</v>
      </c>
      <c r="C52" s="297">
        <v>14</v>
      </c>
      <c r="D52" s="303">
        <v>21226.908779999994</v>
      </c>
      <c r="E52" s="303">
        <v>20441.096924330279</v>
      </c>
      <c r="F52" s="303">
        <v>21251.714849574517</v>
      </c>
      <c r="G52" s="303">
        <v>22778.596192495159</v>
      </c>
      <c r="H52" s="304">
        <v>23434.577304893497</v>
      </c>
      <c r="I52" s="303">
        <v>1929.1363000000001</v>
      </c>
      <c r="J52" s="303">
        <v>1391.2064579999999</v>
      </c>
      <c r="K52" s="303">
        <v>1343.8372650000001</v>
      </c>
      <c r="L52" s="303">
        <v>1411.9767465</v>
      </c>
      <c r="M52" s="304">
        <v>1505.5884644999999</v>
      </c>
      <c r="N52" s="303">
        <v>3009.0271499999994</v>
      </c>
      <c r="O52" s="303">
        <v>3281.9364575420796</v>
      </c>
      <c r="P52" s="303">
        <v>3265.3488212592001</v>
      </c>
      <c r="Q52" s="303">
        <v>3265.3488212592001</v>
      </c>
      <c r="R52" s="303">
        <v>3265.3488212592001</v>
      </c>
      <c r="S52" s="303"/>
      <c r="T52" s="322">
        <v>12369</v>
      </c>
      <c r="U52" s="307">
        <f t="shared" si="1"/>
        <v>1716.1378268251269</v>
      </c>
      <c r="V52" s="307">
        <f t="shared" si="2"/>
        <v>1652.6070761039921</v>
      </c>
      <c r="W52" s="307">
        <f t="shared" si="3"/>
        <v>1718.1433300650431</v>
      </c>
      <c r="X52" s="307">
        <f t="shared" si="4"/>
        <v>1841.5875327427568</v>
      </c>
      <c r="Y52" s="307">
        <f t="shared" si="5"/>
        <v>1894.62182107636</v>
      </c>
      <c r="Z52" s="307">
        <f t="shared" si="6"/>
        <v>155.96542161856254</v>
      </c>
      <c r="AA52" s="307">
        <f t="shared" si="7"/>
        <v>112.47525733689061</v>
      </c>
      <c r="AB52" s="307">
        <f t="shared" si="8"/>
        <v>108.6455869512491</v>
      </c>
      <c r="AC52" s="307">
        <f t="shared" si="9"/>
        <v>114.1544786563182</v>
      </c>
      <c r="AD52" s="307">
        <f t="shared" si="10"/>
        <v>121.72273138491389</v>
      </c>
      <c r="AE52" s="307">
        <f t="shared" si="11"/>
        <v>243.27165898617508</v>
      </c>
      <c r="AF52" s="307">
        <f t="shared" si="12"/>
        <v>265.33563404819142</v>
      </c>
      <c r="AG52" s="307">
        <f t="shared" si="13"/>
        <v>263.99456878156684</v>
      </c>
      <c r="AH52" s="307">
        <f t="shared" si="14"/>
        <v>263.99456878156684</v>
      </c>
      <c r="AI52" s="307">
        <f t="shared" si="15"/>
        <v>263.99456878156684</v>
      </c>
    </row>
    <row r="53" spans="1:35" ht="15">
      <c r="A53" s="296">
        <v>146</v>
      </c>
      <c r="B53" s="257" t="s">
        <v>62</v>
      </c>
      <c r="C53" s="297">
        <v>12</v>
      </c>
      <c r="D53" s="303">
        <v>6335.3216099999991</v>
      </c>
      <c r="E53" s="303">
        <v>6166.8326961916573</v>
      </c>
      <c r="F53" s="303">
        <v>6377.1655844162779</v>
      </c>
      <c r="G53" s="303">
        <v>6500.5391643649</v>
      </c>
      <c r="H53" s="304">
        <v>6528.4175302941785</v>
      </c>
      <c r="I53" s="303">
        <v>2605.2291399999995</v>
      </c>
      <c r="J53" s="303">
        <v>2408.2920340000001</v>
      </c>
      <c r="K53" s="303">
        <v>2495.248846</v>
      </c>
      <c r="L53" s="303">
        <v>2630.2690129999996</v>
      </c>
      <c r="M53" s="304">
        <v>2804.6514889999999</v>
      </c>
      <c r="N53" s="303">
        <v>1577.95607</v>
      </c>
      <c r="O53" s="303">
        <v>1721.1541383747999</v>
      </c>
      <c r="P53" s="303">
        <v>1716.3509714259999</v>
      </c>
      <c r="Q53" s="303">
        <v>1716.3509714259999</v>
      </c>
      <c r="R53" s="303">
        <v>1716.3509714259999</v>
      </c>
      <c r="S53" s="303"/>
      <c r="T53" s="322">
        <v>4492</v>
      </c>
      <c r="U53" s="307">
        <f t="shared" si="1"/>
        <v>1410.3565471950133</v>
      </c>
      <c r="V53" s="307">
        <f t="shared" si="2"/>
        <v>1372.8478842813129</v>
      </c>
      <c r="W53" s="307">
        <f t="shared" si="3"/>
        <v>1419.6717685699639</v>
      </c>
      <c r="X53" s="307">
        <f t="shared" si="4"/>
        <v>1447.1369466529163</v>
      </c>
      <c r="Y53" s="307">
        <f t="shared" si="5"/>
        <v>1453.3431723718118</v>
      </c>
      <c r="Z53" s="307">
        <f t="shared" si="6"/>
        <v>579.97086821015125</v>
      </c>
      <c r="AA53" s="307">
        <f t="shared" si="7"/>
        <v>536.12912600178095</v>
      </c>
      <c r="AB53" s="307">
        <f t="shared" si="8"/>
        <v>555.48727649154046</v>
      </c>
      <c r="AC53" s="307">
        <f t="shared" si="9"/>
        <v>585.54519434550309</v>
      </c>
      <c r="AD53" s="307">
        <f t="shared" si="10"/>
        <v>624.36587021371327</v>
      </c>
      <c r="AE53" s="307">
        <f t="shared" si="11"/>
        <v>351.28140471950132</v>
      </c>
      <c r="AF53" s="307">
        <f t="shared" si="12"/>
        <v>383.15987051976845</v>
      </c>
      <c r="AG53" s="307">
        <f t="shared" si="13"/>
        <v>382.09059915983971</v>
      </c>
      <c r="AH53" s="307">
        <f t="shared" si="14"/>
        <v>382.09059915983971</v>
      </c>
      <c r="AI53" s="307">
        <f t="shared" si="15"/>
        <v>382.09059915983971</v>
      </c>
    </row>
    <row r="54" spans="1:35" ht="15">
      <c r="A54" s="296">
        <v>148</v>
      </c>
      <c r="B54" s="257" t="s">
        <v>64</v>
      </c>
      <c r="C54" s="297">
        <v>19</v>
      </c>
      <c r="D54" s="303">
        <v>11132.32</v>
      </c>
      <c r="E54" s="303">
        <v>10230.995072203556</v>
      </c>
      <c r="F54" s="303">
        <v>10420.122362108688</v>
      </c>
      <c r="G54" s="303">
        <v>11045.470170195807</v>
      </c>
      <c r="H54" s="304">
        <v>11362.185898711481</v>
      </c>
      <c r="I54" s="303">
        <v>2391.0464200000001</v>
      </c>
      <c r="J54" s="303">
        <v>1904.4211</v>
      </c>
      <c r="K54" s="303">
        <v>1914.6068720000001</v>
      </c>
      <c r="L54" s="303">
        <v>2015.6183530000001</v>
      </c>
      <c r="M54" s="304">
        <v>2149.2505089999995</v>
      </c>
      <c r="N54" s="303">
        <v>5259.2371399999993</v>
      </c>
      <c r="O54" s="303">
        <v>5519.6044350063985</v>
      </c>
      <c r="P54" s="303">
        <v>5493.1515343119991</v>
      </c>
      <c r="Q54" s="303">
        <v>5493.1515343119991</v>
      </c>
      <c r="R54" s="303">
        <v>5493.1515343119991</v>
      </c>
      <c r="S54" s="303"/>
      <c r="T54" s="322">
        <v>7047</v>
      </c>
      <c r="U54" s="307">
        <f t="shared" si="1"/>
        <v>1579.7247055484604</v>
      </c>
      <c r="V54" s="307">
        <f t="shared" si="2"/>
        <v>1451.822771704776</v>
      </c>
      <c r="W54" s="307">
        <f t="shared" si="3"/>
        <v>1478.6607580684956</v>
      </c>
      <c r="X54" s="307">
        <f t="shared" si="4"/>
        <v>1567.4003363411107</v>
      </c>
      <c r="Y54" s="307">
        <f t="shared" si="5"/>
        <v>1612.3436779780729</v>
      </c>
      <c r="Z54" s="307">
        <f t="shared" si="6"/>
        <v>339.29990350503761</v>
      </c>
      <c r="AA54" s="307">
        <f t="shared" si="7"/>
        <v>270.2456506314744</v>
      </c>
      <c r="AB54" s="307">
        <f t="shared" si="8"/>
        <v>271.6910560522208</v>
      </c>
      <c r="AC54" s="307">
        <f t="shared" si="9"/>
        <v>286.02502525897546</v>
      </c>
      <c r="AD54" s="307">
        <f t="shared" si="10"/>
        <v>304.98801035901795</v>
      </c>
      <c r="AE54" s="307">
        <f t="shared" si="11"/>
        <v>746.30866184191848</v>
      </c>
      <c r="AF54" s="307">
        <f t="shared" si="12"/>
        <v>783.25591528400719</v>
      </c>
      <c r="AG54" s="307">
        <f t="shared" si="13"/>
        <v>779.50213343436906</v>
      </c>
      <c r="AH54" s="307">
        <f t="shared" si="14"/>
        <v>779.50213343436906</v>
      </c>
      <c r="AI54" s="307">
        <f t="shared" si="15"/>
        <v>779.50213343436906</v>
      </c>
    </row>
    <row r="55" spans="1:35" ht="15">
      <c r="A55" s="296">
        <v>149</v>
      </c>
      <c r="B55" s="257" t="s">
        <v>65</v>
      </c>
      <c r="C55" s="297">
        <v>1</v>
      </c>
      <c r="D55" s="303">
        <v>11997.341000000002</v>
      </c>
      <c r="E55" s="303">
        <v>10747.663422220852</v>
      </c>
      <c r="F55" s="303">
        <v>11549.397273444654</v>
      </c>
      <c r="G55" s="303">
        <v>12060.290559774099</v>
      </c>
      <c r="H55" s="304">
        <v>12447.855301436221</v>
      </c>
      <c r="I55" s="303">
        <v>1140.16463</v>
      </c>
      <c r="J55" s="303">
        <v>787.69378999999992</v>
      </c>
      <c r="K55" s="303">
        <v>752.08745900000008</v>
      </c>
      <c r="L55" s="303">
        <v>789.80010649999986</v>
      </c>
      <c r="M55" s="304">
        <v>842.16254449999997</v>
      </c>
      <c r="N55" s="303">
        <v>3169.02709</v>
      </c>
      <c r="O55" s="303">
        <v>3415.1981216911995</v>
      </c>
      <c r="P55" s="303">
        <v>3405.3483358959998</v>
      </c>
      <c r="Q55" s="303">
        <v>3405.3483358959998</v>
      </c>
      <c r="R55" s="303">
        <v>3405.3483358959998</v>
      </c>
      <c r="S55" s="303"/>
      <c r="T55" s="322">
        <v>5384</v>
      </c>
      <c r="U55" s="307">
        <f t="shared" si="1"/>
        <v>2228.3322808320954</v>
      </c>
      <c r="V55" s="307">
        <f t="shared" si="2"/>
        <v>1996.2227753010498</v>
      </c>
      <c r="W55" s="307">
        <f t="shared" si="3"/>
        <v>2145.1332231509386</v>
      </c>
      <c r="X55" s="307">
        <f t="shared" si="4"/>
        <v>2240.0242495865709</v>
      </c>
      <c r="Y55" s="307">
        <f t="shared" si="5"/>
        <v>2312.0087855565048</v>
      </c>
      <c r="Z55" s="307">
        <f t="shared" si="6"/>
        <v>211.76906203566119</v>
      </c>
      <c r="AA55" s="307">
        <f t="shared" si="7"/>
        <v>146.30270988112926</v>
      </c>
      <c r="AB55" s="307">
        <f t="shared" si="8"/>
        <v>139.68934973997028</v>
      </c>
      <c r="AC55" s="307">
        <f t="shared" si="9"/>
        <v>146.69392765601782</v>
      </c>
      <c r="AD55" s="307">
        <f t="shared" si="10"/>
        <v>156.41949192050518</v>
      </c>
      <c r="AE55" s="307">
        <f t="shared" si="11"/>
        <v>588.60087109955418</v>
      </c>
      <c r="AF55" s="307">
        <f t="shared" si="12"/>
        <v>634.32357386537876</v>
      </c>
      <c r="AG55" s="307">
        <f t="shared" si="13"/>
        <v>632.4941188514116</v>
      </c>
      <c r="AH55" s="307">
        <f t="shared" si="14"/>
        <v>632.4941188514116</v>
      </c>
      <c r="AI55" s="307">
        <f t="shared" si="15"/>
        <v>632.4941188514116</v>
      </c>
    </row>
    <row r="56" spans="1:35" ht="15">
      <c r="A56" s="296">
        <v>151</v>
      </c>
      <c r="B56" s="257" t="s">
        <v>66</v>
      </c>
      <c r="C56" s="297">
        <v>14</v>
      </c>
      <c r="D56" s="303">
        <v>3042.8685399999999</v>
      </c>
      <c r="E56" s="303">
        <v>3084.4094348458075</v>
      </c>
      <c r="F56" s="303">
        <v>3103.2334291432644</v>
      </c>
      <c r="G56" s="303">
        <v>3287.0128765416898</v>
      </c>
      <c r="H56" s="304">
        <v>3310.6030121832455</v>
      </c>
      <c r="I56" s="303">
        <v>899.63136999999983</v>
      </c>
      <c r="J56" s="303">
        <v>1022.237136</v>
      </c>
      <c r="K56" s="303">
        <v>1097.5742379999999</v>
      </c>
      <c r="L56" s="303">
        <v>1158.680912</v>
      </c>
      <c r="M56" s="304">
        <v>1235.499536</v>
      </c>
      <c r="N56" s="303">
        <v>1149.27432</v>
      </c>
      <c r="O56" s="303">
        <v>1194.52561119608</v>
      </c>
      <c r="P56" s="303">
        <v>1187.8789789932</v>
      </c>
      <c r="Q56" s="303">
        <v>1187.8789789932</v>
      </c>
      <c r="R56" s="303">
        <v>1187.8789789932</v>
      </c>
      <c r="S56" s="303"/>
      <c r="T56" s="322">
        <v>1852</v>
      </c>
      <c r="U56" s="307">
        <f t="shared" si="1"/>
        <v>1643.0175701943845</v>
      </c>
      <c r="V56" s="307">
        <f t="shared" si="2"/>
        <v>1665.4478589880171</v>
      </c>
      <c r="W56" s="307">
        <f t="shared" si="3"/>
        <v>1675.6120027771406</v>
      </c>
      <c r="X56" s="307">
        <f t="shared" si="4"/>
        <v>1774.8449657352537</v>
      </c>
      <c r="Y56" s="307">
        <f t="shared" si="5"/>
        <v>1787.5826199693549</v>
      </c>
      <c r="Z56" s="307">
        <f t="shared" si="6"/>
        <v>485.76207883369324</v>
      </c>
      <c r="AA56" s="307">
        <f t="shared" si="7"/>
        <v>551.96389632829369</v>
      </c>
      <c r="AB56" s="307">
        <f t="shared" si="8"/>
        <v>592.64267710583147</v>
      </c>
      <c r="AC56" s="307">
        <f t="shared" si="9"/>
        <v>625.63764146868255</v>
      </c>
      <c r="AD56" s="307">
        <f t="shared" si="10"/>
        <v>667.11638012958963</v>
      </c>
      <c r="AE56" s="307">
        <f t="shared" si="11"/>
        <v>620.55848812095041</v>
      </c>
      <c r="AF56" s="307">
        <f t="shared" si="12"/>
        <v>644.99223066742979</v>
      </c>
      <c r="AG56" s="307">
        <f t="shared" si="13"/>
        <v>641.40333638941684</v>
      </c>
      <c r="AH56" s="307">
        <f t="shared" si="14"/>
        <v>641.40333638941684</v>
      </c>
      <c r="AI56" s="307">
        <f t="shared" si="15"/>
        <v>641.40333638941684</v>
      </c>
    </row>
    <row r="57" spans="1:35" ht="15">
      <c r="A57" s="296">
        <v>152</v>
      </c>
      <c r="B57" s="299" t="s">
        <v>67</v>
      </c>
      <c r="C57" s="297">
        <v>15</v>
      </c>
      <c r="D57" s="303">
        <v>7504.6685800000005</v>
      </c>
      <c r="E57" s="303">
        <v>7876.7801944360781</v>
      </c>
      <c r="F57" s="303">
        <v>8185.5365320136189</v>
      </c>
      <c r="G57" s="303">
        <v>8676.3434319020125</v>
      </c>
      <c r="H57" s="304">
        <v>8843.4608909394228</v>
      </c>
      <c r="I57" s="303">
        <v>879.41506000000004</v>
      </c>
      <c r="J57" s="303">
        <v>681.98556400000007</v>
      </c>
      <c r="K57" s="303">
        <v>668.57639600000005</v>
      </c>
      <c r="L57" s="303">
        <v>702.92200700000001</v>
      </c>
      <c r="M57" s="304">
        <v>749.52457100000004</v>
      </c>
      <c r="N57" s="303">
        <v>986.80237999999997</v>
      </c>
      <c r="O57" s="303">
        <v>1128.1904070043199</v>
      </c>
      <c r="P57" s="303">
        <v>1126.5786680824001</v>
      </c>
      <c r="Q57" s="303">
        <v>1126.5786680824001</v>
      </c>
      <c r="R57" s="303">
        <v>1126.5786680824001</v>
      </c>
      <c r="S57" s="303"/>
      <c r="T57" s="322">
        <v>4406</v>
      </c>
      <c r="U57" s="307">
        <f t="shared" si="1"/>
        <v>1703.2838356786201</v>
      </c>
      <c r="V57" s="307">
        <f t="shared" si="2"/>
        <v>1787.7394903395548</v>
      </c>
      <c r="W57" s="307">
        <f t="shared" si="3"/>
        <v>1857.8158266031819</v>
      </c>
      <c r="X57" s="307">
        <f t="shared" si="4"/>
        <v>1969.2109468683641</v>
      </c>
      <c r="Y57" s="307">
        <f t="shared" si="5"/>
        <v>2007.1404654878397</v>
      </c>
      <c r="Z57" s="307">
        <f t="shared" si="6"/>
        <v>199.59488424875173</v>
      </c>
      <c r="AA57" s="307">
        <f t="shared" si="7"/>
        <v>154.78564775306401</v>
      </c>
      <c r="AB57" s="307">
        <f t="shared" si="8"/>
        <v>151.74225964593737</v>
      </c>
      <c r="AC57" s="307">
        <f t="shared" si="9"/>
        <v>159.53745052201543</v>
      </c>
      <c r="AD57" s="307">
        <f t="shared" si="10"/>
        <v>170.11451906491149</v>
      </c>
      <c r="AE57" s="307">
        <f t="shared" si="11"/>
        <v>223.96785746709034</v>
      </c>
      <c r="AF57" s="307">
        <f t="shared" si="12"/>
        <v>256.05774103593279</v>
      </c>
      <c r="AG57" s="307">
        <f t="shared" si="13"/>
        <v>255.69193556114388</v>
      </c>
      <c r="AH57" s="307">
        <f t="shared" si="14"/>
        <v>255.69193556114388</v>
      </c>
      <c r="AI57" s="307">
        <f t="shared" si="15"/>
        <v>255.69193556114388</v>
      </c>
    </row>
    <row r="58" spans="1:35" ht="15">
      <c r="A58" s="296">
        <v>153</v>
      </c>
      <c r="B58" s="257" t="s">
        <v>63</v>
      </c>
      <c r="C58" s="297">
        <v>9</v>
      </c>
      <c r="D58" s="303">
        <v>42575.796539999988</v>
      </c>
      <c r="E58" s="303">
        <v>45185.029109547628</v>
      </c>
      <c r="F58" s="303">
        <v>48140.584093570484</v>
      </c>
      <c r="G58" s="303">
        <v>49351.849630398065</v>
      </c>
      <c r="H58" s="304">
        <v>50301.200576188465</v>
      </c>
      <c r="I58" s="303">
        <v>4054.7060300000003</v>
      </c>
      <c r="J58" s="303">
        <v>4215.9508879999994</v>
      </c>
      <c r="K58" s="303">
        <v>4448.1764149999999</v>
      </c>
      <c r="L58" s="303">
        <v>4692.2902455000003</v>
      </c>
      <c r="M58" s="304">
        <v>5003.3813115000003</v>
      </c>
      <c r="N58" s="303">
        <v>11943.088959999997</v>
      </c>
      <c r="O58" s="303">
        <v>12766.527282523599</v>
      </c>
      <c r="P58" s="303">
        <v>12679.181068866001</v>
      </c>
      <c r="Q58" s="303">
        <v>12679.181068866001</v>
      </c>
      <c r="R58" s="303">
        <v>12679.181068866001</v>
      </c>
      <c r="S58" s="303"/>
      <c r="T58" s="322">
        <v>25208</v>
      </c>
      <c r="U58" s="307">
        <f t="shared" si="1"/>
        <v>1688.9795517296093</v>
      </c>
      <c r="V58" s="307">
        <f t="shared" si="2"/>
        <v>1792.4876669925275</v>
      </c>
      <c r="W58" s="307">
        <f t="shared" si="3"/>
        <v>1909.7343737531928</v>
      </c>
      <c r="X58" s="307">
        <f t="shared" si="4"/>
        <v>1957.7852122500026</v>
      </c>
      <c r="Y58" s="307">
        <f t="shared" si="5"/>
        <v>1995.4459130509547</v>
      </c>
      <c r="Z58" s="307">
        <f t="shared" si="6"/>
        <v>160.84996945414156</v>
      </c>
      <c r="AA58" s="307">
        <f t="shared" si="7"/>
        <v>167.24654427165976</v>
      </c>
      <c r="AB58" s="307">
        <f t="shared" si="8"/>
        <v>176.45891839892099</v>
      </c>
      <c r="AC58" s="307">
        <f t="shared" si="9"/>
        <v>186.1429008846398</v>
      </c>
      <c r="AD58" s="307">
        <f t="shared" si="10"/>
        <v>198.48386668914628</v>
      </c>
      <c r="AE58" s="307">
        <f t="shared" si="11"/>
        <v>473.7816947000951</v>
      </c>
      <c r="AF58" s="307">
        <f t="shared" si="12"/>
        <v>506.44744852918114</v>
      </c>
      <c r="AG58" s="307">
        <f t="shared" si="13"/>
        <v>502.98242894581091</v>
      </c>
      <c r="AH58" s="307">
        <f t="shared" si="14"/>
        <v>502.98242894581091</v>
      </c>
      <c r="AI58" s="307">
        <f t="shared" si="15"/>
        <v>502.98242894581091</v>
      </c>
    </row>
    <row r="59" spans="1:35" ht="15">
      <c r="A59" s="296">
        <v>165</v>
      </c>
      <c r="B59" s="257" t="s">
        <v>68</v>
      </c>
      <c r="C59" s="297">
        <v>5</v>
      </c>
      <c r="D59" s="303">
        <v>31662.303500000005</v>
      </c>
      <c r="E59" s="303">
        <v>29893.361574818486</v>
      </c>
      <c r="F59" s="303">
        <v>31441.815761525177</v>
      </c>
      <c r="G59" s="303">
        <v>32833.589338490987</v>
      </c>
      <c r="H59" s="304">
        <v>33729.04244453516</v>
      </c>
      <c r="I59" s="303">
        <v>3051.3200299999999</v>
      </c>
      <c r="J59" s="303">
        <v>2737.3682400000002</v>
      </c>
      <c r="K59" s="303">
        <v>2763.6455219999998</v>
      </c>
      <c r="L59" s="303">
        <v>2909.3161700000001</v>
      </c>
      <c r="M59" s="304">
        <v>3102.1990100000003</v>
      </c>
      <c r="N59" s="303">
        <v>4238.0692099999997</v>
      </c>
      <c r="O59" s="303">
        <v>4592.8030871823994</v>
      </c>
      <c r="P59" s="303">
        <v>4575.4675733519998</v>
      </c>
      <c r="Q59" s="303">
        <v>4575.4675733519998</v>
      </c>
      <c r="R59" s="303">
        <v>4575.4675733519998</v>
      </c>
      <c r="S59" s="303"/>
      <c r="T59" s="322">
        <v>16280</v>
      </c>
      <c r="U59" s="307">
        <f t="shared" si="1"/>
        <v>1944.8589373464376</v>
      </c>
      <c r="V59" s="307">
        <f t="shared" si="2"/>
        <v>1836.2015709347963</v>
      </c>
      <c r="W59" s="307">
        <f t="shared" si="3"/>
        <v>1931.3154644671483</v>
      </c>
      <c r="X59" s="307">
        <f t="shared" si="4"/>
        <v>2016.8052419220508</v>
      </c>
      <c r="Y59" s="307">
        <f t="shared" si="5"/>
        <v>2071.808503964076</v>
      </c>
      <c r="Z59" s="307">
        <f t="shared" si="6"/>
        <v>187.42752027027026</v>
      </c>
      <c r="AA59" s="307">
        <f t="shared" si="7"/>
        <v>168.1430122850123</v>
      </c>
      <c r="AB59" s="307">
        <f t="shared" si="8"/>
        <v>169.75709594594593</v>
      </c>
      <c r="AC59" s="307">
        <f t="shared" si="9"/>
        <v>178.70492444717445</v>
      </c>
      <c r="AD59" s="307">
        <f t="shared" si="10"/>
        <v>190.55276474201474</v>
      </c>
      <c r="AE59" s="307">
        <f t="shared" si="11"/>
        <v>260.32366154791157</v>
      </c>
      <c r="AF59" s="307">
        <f t="shared" si="12"/>
        <v>282.11321174339065</v>
      </c>
      <c r="AG59" s="307">
        <f t="shared" si="13"/>
        <v>281.04837674152333</v>
      </c>
      <c r="AH59" s="307">
        <f t="shared" si="14"/>
        <v>281.04837674152333</v>
      </c>
      <c r="AI59" s="307">
        <f t="shared" si="15"/>
        <v>281.04837674152333</v>
      </c>
    </row>
    <row r="60" spans="1:35" ht="15">
      <c r="A60" s="296">
        <v>167</v>
      </c>
      <c r="B60" s="257" t="s">
        <v>69</v>
      </c>
      <c r="C60" s="297">
        <v>12</v>
      </c>
      <c r="D60" s="303">
        <v>119920.76539999999</v>
      </c>
      <c r="E60" s="303">
        <v>118564.91636381207</v>
      </c>
      <c r="F60" s="303">
        <v>122935.4495978935</v>
      </c>
      <c r="G60" s="303">
        <v>129980.20239486761</v>
      </c>
      <c r="H60" s="304">
        <v>134552.29182615754</v>
      </c>
      <c r="I60" s="303">
        <v>27220.884910000001</v>
      </c>
      <c r="J60" s="303">
        <v>21291.713516</v>
      </c>
      <c r="K60" s="303">
        <v>20737.110363</v>
      </c>
      <c r="L60" s="303">
        <v>21793.984745500002</v>
      </c>
      <c r="M60" s="304">
        <v>23238.889811500001</v>
      </c>
      <c r="N60" s="303">
        <v>23596.24901</v>
      </c>
      <c r="O60" s="303">
        <v>25132.9977259556</v>
      </c>
      <c r="P60" s="303">
        <v>25023.955479561999</v>
      </c>
      <c r="Q60" s="303">
        <v>25023.955479561999</v>
      </c>
      <c r="R60" s="303">
        <v>25023.955479561999</v>
      </c>
      <c r="S60" s="303"/>
      <c r="T60" s="322">
        <v>77513</v>
      </c>
      <c r="U60" s="307">
        <f t="shared" si="1"/>
        <v>1547.1052004179942</v>
      </c>
      <c r="V60" s="307">
        <f t="shared" si="2"/>
        <v>1529.613308268446</v>
      </c>
      <c r="W60" s="307">
        <f t="shared" si="3"/>
        <v>1585.997827434024</v>
      </c>
      <c r="X60" s="307">
        <f t="shared" si="4"/>
        <v>1676.882618333281</v>
      </c>
      <c r="Y60" s="307">
        <f t="shared" si="5"/>
        <v>1735.8674264466288</v>
      </c>
      <c r="Z60" s="307">
        <f t="shared" si="6"/>
        <v>351.17831731451497</v>
      </c>
      <c r="AA60" s="307">
        <f t="shared" si="7"/>
        <v>274.68571099041452</v>
      </c>
      <c r="AB60" s="307">
        <f t="shared" si="8"/>
        <v>267.53074146272235</v>
      </c>
      <c r="AC60" s="307">
        <f t="shared" si="9"/>
        <v>281.16554314115052</v>
      </c>
      <c r="AD60" s="307">
        <f t="shared" si="10"/>
        <v>299.80635263117159</v>
      </c>
      <c r="AE60" s="307">
        <f t="shared" si="11"/>
        <v>304.41666572058875</v>
      </c>
      <c r="AF60" s="307">
        <f t="shared" si="12"/>
        <v>324.24235581071042</v>
      </c>
      <c r="AG60" s="307">
        <f t="shared" si="13"/>
        <v>322.83559505582286</v>
      </c>
      <c r="AH60" s="307">
        <f t="shared" si="14"/>
        <v>322.83559505582286</v>
      </c>
      <c r="AI60" s="307">
        <f t="shared" si="15"/>
        <v>322.83559505582286</v>
      </c>
    </row>
    <row r="61" spans="1:35" ht="15">
      <c r="A61" s="296">
        <v>169</v>
      </c>
      <c r="B61" s="257" t="s">
        <v>70</v>
      </c>
      <c r="C61" s="297">
        <v>5</v>
      </c>
      <c r="D61" s="303">
        <v>9360.9709199999979</v>
      </c>
      <c r="E61" s="303">
        <v>8808.9345770411946</v>
      </c>
      <c r="F61" s="303">
        <v>9262.2999547122599</v>
      </c>
      <c r="G61" s="303">
        <v>9717.6479010500752</v>
      </c>
      <c r="H61" s="304">
        <v>9895.6438827726179</v>
      </c>
      <c r="I61" s="303">
        <v>735.73863999999992</v>
      </c>
      <c r="J61" s="303">
        <v>530.03753000000006</v>
      </c>
      <c r="K61" s="303">
        <v>508.45616300000006</v>
      </c>
      <c r="L61" s="303">
        <v>534.02140450000002</v>
      </c>
      <c r="M61" s="304">
        <v>569.42613849999998</v>
      </c>
      <c r="N61" s="303">
        <v>1266.8227499999996</v>
      </c>
      <c r="O61" s="303">
        <v>1324.9186441031998</v>
      </c>
      <c r="P61" s="303">
        <v>1318.0278555080001</v>
      </c>
      <c r="Q61" s="303">
        <v>1318.0278555080001</v>
      </c>
      <c r="R61" s="303">
        <v>1318.0278555080001</v>
      </c>
      <c r="S61" s="303"/>
      <c r="T61" s="322">
        <v>4990</v>
      </c>
      <c r="U61" s="307">
        <f t="shared" si="1"/>
        <v>1875.9460761523042</v>
      </c>
      <c r="V61" s="307">
        <f t="shared" si="2"/>
        <v>1765.3175505092572</v>
      </c>
      <c r="W61" s="307">
        <f t="shared" si="3"/>
        <v>1856.1723356136795</v>
      </c>
      <c r="X61" s="307">
        <f t="shared" si="4"/>
        <v>1947.4244290681515</v>
      </c>
      <c r="Y61" s="307">
        <f t="shared" si="5"/>
        <v>1983.0949664874984</v>
      </c>
      <c r="Z61" s="307">
        <f t="shared" si="6"/>
        <v>147.44261322645289</v>
      </c>
      <c r="AA61" s="307">
        <f t="shared" si="7"/>
        <v>106.21994589178357</v>
      </c>
      <c r="AB61" s="307">
        <f t="shared" si="8"/>
        <v>101.8950226452906</v>
      </c>
      <c r="AC61" s="307">
        <f t="shared" si="9"/>
        <v>107.01831753507015</v>
      </c>
      <c r="AD61" s="307">
        <f t="shared" si="10"/>
        <v>114.11345460921844</v>
      </c>
      <c r="AE61" s="307">
        <f t="shared" si="11"/>
        <v>253.87229458917827</v>
      </c>
      <c r="AF61" s="307">
        <f t="shared" si="12"/>
        <v>265.51475833731456</v>
      </c>
      <c r="AG61" s="307">
        <f t="shared" si="13"/>
        <v>264.13383877915834</v>
      </c>
      <c r="AH61" s="307">
        <f t="shared" si="14"/>
        <v>264.13383877915834</v>
      </c>
      <c r="AI61" s="307">
        <f t="shared" si="15"/>
        <v>264.13383877915834</v>
      </c>
    </row>
    <row r="62" spans="1:35" ht="15">
      <c r="A62" s="296">
        <v>171</v>
      </c>
      <c r="B62" s="257" t="s">
        <v>71</v>
      </c>
      <c r="C62" s="297">
        <v>10</v>
      </c>
      <c r="D62" s="303">
        <v>7984.5252300000002</v>
      </c>
      <c r="E62" s="303">
        <v>7893.6658776996528</v>
      </c>
      <c r="F62" s="303">
        <v>7933.6018770659275</v>
      </c>
      <c r="G62" s="303">
        <v>8293.4729175031807</v>
      </c>
      <c r="H62" s="304">
        <v>8396.9123482163886</v>
      </c>
      <c r="I62" s="303">
        <v>1404.5017400000002</v>
      </c>
      <c r="J62" s="303">
        <v>1200.8205300000002</v>
      </c>
      <c r="K62" s="303">
        <v>1212.4870270000001</v>
      </c>
      <c r="L62" s="303">
        <v>1276.5413245000002</v>
      </c>
      <c r="M62" s="304">
        <v>1361.1738985000002</v>
      </c>
      <c r="N62" s="303">
        <v>1227.07286</v>
      </c>
      <c r="O62" s="303">
        <v>1330.1612831760001</v>
      </c>
      <c r="P62" s="303">
        <v>1325.6874035600001</v>
      </c>
      <c r="Q62" s="303">
        <v>1325.6874035600001</v>
      </c>
      <c r="R62" s="303">
        <v>1325.6874035600001</v>
      </c>
      <c r="S62" s="303"/>
      <c r="T62" s="322">
        <v>4540</v>
      </c>
      <c r="U62" s="307">
        <f t="shared" si="1"/>
        <v>1758.705997797357</v>
      </c>
      <c r="V62" s="307">
        <f t="shared" si="2"/>
        <v>1738.6929246034476</v>
      </c>
      <c r="W62" s="307">
        <f t="shared" si="3"/>
        <v>1747.4894002347858</v>
      </c>
      <c r="X62" s="307">
        <f t="shared" si="4"/>
        <v>1826.7561492297755</v>
      </c>
      <c r="Y62" s="307">
        <f t="shared" si="5"/>
        <v>1849.5401648053719</v>
      </c>
      <c r="Z62" s="307">
        <f t="shared" si="6"/>
        <v>309.36161674008815</v>
      </c>
      <c r="AA62" s="307">
        <f t="shared" si="7"/>
        <v>264.49791409691636</v>
      </c>
      <c r="AB62" s="307">
        <f t="shared" si="8"/>
        <v>267.06762709251109</v>
      </c>
      <c r="AC62" s="307">
        <f t="shared" si="9"/>
        <v>281.17650319383262</v>
      </c>
      <c r="AD62" s="307">
        <f t="shared" si="10"/>
        <v>299.81803931718065</v>
      </c>
      <c r="AE62" s="307">
        <f t="shared" si="11"/>
        <v>270.28036563876657</v>
      </c>
      <c r="AF62" s="307">
        <f t="shared" si="12"/>
        <v>292.98706677885463</v>
      </c>
      <c r="AG62" s="307">
        <f t="shared" si="13"/>
        <v>292.0016307400881</v>
      </c>
      <c r="AH62" s="307">
        <f t="shared" si="14"/>
        <v>292.0016307400881</v>
      </c>
      <c r="AI62" s="307">
        <f t="shared" si="15"/>
        <v>292.0016307400881</v>
      </c>
    </row>
    <row r="63" spans="1:35" ht="15">
      <c r="A63" s="296">
        <v>172</v>
      </c>
      <c r="B63" s="298" t="s">
        <v>72</v>
      </c>
      <c r="C63" s="297">
        <v>13</v>
      </c>
      <c r="D63" s="303">
        <v>6142.9889700000003</v>
      </c>
      <c r="E63" s="303">
        <v>6080.0360315071075</v>
      </c>
      <c r="F63" s="303">
        <v>6435.5651171873687</v>
      </c>
      <c r="G63" s="303">
        <v>6614.7320122494184</v>
      </c>
      <c r="H63" s="304">
        <v>6717.2649311582109</v>
      </c>
      <c r="I63" s="303">
        <v>1405.3375499999997</v>
      </c>
      <c r="J63" s="303">
        <v>1108.9527439999999</v>
      </c>
      <c r="K63" s="303">
        <v>1097.861555</v>
      </c>
      <c r="L63" s="303">
        <v>1154.8380105000001</v>
      </c>
      <c r="M63" s="304">
        <v>1231.4018564999999</v>
      </c>
      <c r="N63" s="303">
        <v>1862.95948</v>
      </c>
      <c r="O63" s="303">
        <v>2159.9046882991993</v>
      </c>
      <c r="P63" s="303">
        <v>2162.0372561839999</v>
      </c>
      <c r="Q63" s="303">
        <v>2162.0372561839999</v>
      </c>
      <c r="R63" s="303">
        <v>2162.0372561839999</v>
      </c>
      <c r="S63" s="303"/>
      <c r="T63" s="322">
        <v>4171</v>
      </c>
      <c r="U63" s="307">
        <f t="shared" si="1"/>
        <v>1472.7856557180535</v>
      </c>
      <c r="V63" s="307">
        <f t="shared" si="2"/>
        <v>1457.6926472086088</v>
      </c>
      <c r="W63" s="307">
        <f t="shared" si="3"/>
        <v>1542.9309799058665</v>
      </c>
      <c r="X63" s="307">
        <f t="shared" si="4"/>
        <v>1585.8863611242912</v>
      </c>
      <c r="Y63" s="307">
        <f t="shared" si="5"/>
        <v>1610.4686960340953</v>
      </c>
      <c r="Z63" s="307">
        <f t="shared" si="6"/>
        <v>336.9306041716614</v>
      </c>
      <c r="AA63" s="307">
        <f t="shared" si="7"/>
        <v>265.87215152241669</v>
      </c>
      <c r="AB63" s="307">
        <f t="shared" si="8"/>
        <v>263.21303164708701</v>
      </c>
      <c r="AC63" s="307">
        <f t="shared" si="9"/>
        <v>276.87317441860466</v>
      </c>
      <c r="AD63" s="307">
        <f t="shared" si="10"/>
        <v>295.2294069767442</v>
      </c>
      <c r="AE63" s="307">
        <f t="shared" si="11"/>
        <v>446.64576360584994</v>
      </c>
      <c r="AF63" s="307">
        <f t="shared" si="12"/>
        <v>517.83857307580899</v>
      </c>
      <c r="AG63" s="307">
        <f t="shared" si="13"/>
        <v>518.34985763222255</v>
      </c>
      <c r="AH63" s="307">
        <f t="shared" si="14"/>
        <v>518.34985763222255</v>
      </c>
      <c r="AI63" s="307">
        <f t="shared" si="15"/>
        <v>518.34985763222255</v>
      </c>
    </row>
    <row r="64" spans="1:35" ht="15">
      <c r="A64" s="296">
        <v>176</v>
      </c>
      <c r="B64" s="257" t="s">
        <v>73</v>
      </c>
      <c r="C64" s="297">
        <v>12</v>
      </c>
      <c r="D64" s="303">
        <v>5605.3402299999998</v>
      </c>
      <c r="E64" s="303">
        <v>5728.6257332527975</v>
      </c>
      <c r="F64" s="303">
        <v>5843.9825836116661</v>
      </c>
      <c r="G64" s="303">
        <v>6075.8727553960671</v>
      </c>
      <c r="H64" s="304">
        <v>6059.646756871547</v>
      </c>
      <c r="I64" s="303">
        <v>1552.7474</v>
      </c>
      <c r="J64" s="303">
        <v>1338.0354120000002</v>
      </c>
      <c r="K64" s="303">
        <v>1364.7329</v>
      </c>
      <c r="L64" s="303">
        <v>1437.5877939999998</v>
      </c>
      <c r="M64" s="304">
        <v>1532.8974819999999</v>
      </c>
      <c r="N64" s="303">
        <v>1308.62968</v>
      </c>
      <c r="O64" s="303">
        <v>1532.4546573613598</v>
      </c>
      <c r="P64" s="303">
        <v>1533.5572243939998</v>
      </c>
      <c r="Q64" s="303">
        <v>1533.5572243939998</v>
      </c>
      <c r="R64" s="303">
        <v>1533.5572243939998</v>
      </c>
      <c r="S64" s="303"/>
      <c r="T64" s="322">
        <v>4352</v>
      </c>
      <c r="U64" s="307">
        <f t="shared" si="1"/>
        <v>1287.991780790441</v>
      </c>
      <c r="V64" s="307">
        <f t="shared" si="2"/>
        <v>1316.3202512069847</v>
      </c>
      <c r="W64" s="307">
        <f t="shared" si="3"/>
        <v>1342.8268804254749</v>
      </c>
      <c r="X64" s="307">
        <f t="shared" si="4"/>
        <v>1396.1104676921111</v>
      </c>
      <c r="Y64" s="307">
        <f t="shared" si="5"/>
        <v>1392.3820672958518</v>
      </c>
      <c r="Z64" s="307">
        <f t="shared" si="6"/>
        <v>356.78938419117645</v>
      </c>
      <c r="AA64" s="307">
        <f t="shared" si="7"/>
        <v>307.45298988970592</v>
      </c>
      <c r="AB64" s="307">
        <f t="shared" si="8"/>
        <v>313.58752297794115</v>
      </c>
      <c r="AC64" s="307">
        <f t="shared" si="9"/>
        <v>330.32807766544113</v>
      </c>
      <c r="AD64" s="307">
        <f t="shared" si="10"/>
        <v>352.22828170955881</v>
      </c>
      <c r="AE64" s="307">
        <f t="shared" si="11"/>
        <v>300.69615808823528</v>
      </c>
      <c r="AF64" s="307">
        <f t="shared" si="12"/>
        <v>352.12652972457715</v>
      </c>
      <c r="AG64" s="307">
        <f t="shared" si="13"/>
        <v>352.37987692876834</v>
      </c>
      <c r="AH64" s="307">
        <f t="shared" si="14"/>
        <v>352.37987692876834</v>
      </c>
      <c r="AI64" s="307">
        <f t="shared" si="15"/>
        <v>352.37987692876834</v>
      </c>
    </row>
    <row r="65" spans="1:35" ht="15">
      <c r="A65" s="296">
        <v>177</v>
      </c>
      <c r="B65" s="257" t="s">
        <v>74</v>
      </c>
      <c r="C65" s="297">
        <v>6</v>
      </c>
      <c r="D65" s="303">
        <v>2695.2711300000001</v>
      </c>
      <c r="E65" s="303">
        <v>2555.2933688726948</v>
      </c>
      <c r="F65" s="303">
        <v>2716.5217338407233</v>
      </c>
      <c r="G65" s="303">
        <v>2839.1479725499944</v>
      </c>
      <c r="H65" s="304">
        <v>2865.2575371206831</v>
      </c>
      <c r="I65" s="303">
        <v>1004.1798200000001</v>
      </c>
      <c r="J65" s="303">
        <v>1251.1478480000001</v>
      </c>
      <c r="K65" s="303">
        <v>1379.045867</v>
      </c>
      <c r="L65" s="303">
        <v>1457.5637685000002</v>
      </c>
      <c r="M65" s="304">
        <v>1554.1978305000002</v>
      </c>
      <c r="N65" s="303">
        <v>581.3610900000001</v>
      </c>
      <c r="O65" s="303">
        <v>637.46187750080003</v>
      </c>
      <c r="P65" s="303">
        <v>635.91563235199999</v>
      </c>
      <c r="Q65" s="303">
        <v>635.91563235199999</v>
      </c>
      <c r="R65" s="303">
        <v>635.91563235199999</v>
      </c>
      <c r="S65" s="303"/>
      <c r="T65" s="322">
        <v>1768</v>
      </c>
      <c r="U65" s="307">
        <f t="shared" si="1"/>
        <v>1524.4746210407238</v>
      </c>
      <c r="V65" s="307">
        <f t="shared" si="2"/>
        <v>1445.3016792266374</v>
      </c>
      <c r="W65" s="307">
        <f t="shared" si="3"/>
        <v>1536.4941933488255</v>
      </c>
      <c r="X65" s="307">
        <f t="shared" si="4"/>
        <v>1605.8529256504494</v>
      </c>
      <c r="Y65" s="307">
        <f t="shared" si="5"/>
        <v>1620.6207789144134</v>
      </c>
      <c r="Z65" s="307">
        <f t="shared" si="6"/>
        <v>567.97501131221725</v>
      </c>
      <c r="AA65" s="307">
        <f t="shared" si="7"/>
        <v>707.66280995475108</v>
      </c>
      <c r="AB65" s="307">
        <f t="shared" si="8"/>
        <v>780.00331843891411</v>
      </c>
      <c r="AC65" s="307">
        <f t="shared" si="9"/>
        <v>824.41389621040742</v>
      </c>
      <c r="AD65" s="307">
        <f t="shared" si="10"/>
        <v>879.07117109728517</v>
      </c>
      <c r="AE65" s="307">
        <f t="shared" si="11"/>
        <v>328.82414592760188</v>
      </c>
      <c r="AF65" s="307">
        <f t="shared" si="12"/>
        <v>360.55536057737561</v>
      </c>
      <c r="AG65" s="307">
        <f t="shared" si="13"/>
        <v>359.68078752941176</v>
      </c>
      <c r="AH65" s="307">
        <f t="shared" si="14"/>
        <v>359.68078752941176</v>
      </c>
      <c r="AI65" s="307">
        <f t="shared" si="15"/>
        <v>359.68078752941176</v>
      </c>
    </row>
    <row r="66" spans="1:35" ht="15">
      <c r="A66" s="296">
        <v>178</v>
      </c>
      <c r="B66" s="257" t="s">
        <v>75</v>
      </c>
      <c r="C66" s="297">
        <v>10</v>
      </c>
      <c r="D66" s="303">
        <v>8299.72343</v>
      </c>
      <c r="E66" s="303">
        <v>8136.965658002111</v>
      </c>
      <c r="F66" s="303">
        <v>8300.4953686215813</v>
      </c>
      <c r="G66" s="303">
        <v>8628.3105424400419</v>
      </c>
      <c r="H66" s="304">
        <v>8703.0807745266884</v>
      </c>
      <c r="I66" s="303">
        <v>1993.8019899999999</v>
      </c>
      <c r="J66" s="303">
        <v>1635.562306</v>
      </c>
      <c r="K66" s="303">
        <v>1650.1742800000002</v>
      </c>
      <c r="L66" s="303">
        <v>1737.4454260000002</v>
      </c>
      <c r="M66" s="304">
        <v>1852.6351780000002</v>
      </c>
      <c r="N66" s="303">
        <v>1682.2318600000003</v>
      </c>
      <c r="O66" s="303">
        <v>1848.1138251593595</v>
      </c>
      <c r="P66" s="303">
        <v>1843.6348301279997</v>
      </c>
      <c r="Q66" s="303">
        <v>1843.6348301279997</v>
      </c>
      <c r="R66" s="303">
        <v>1843.6348301279997</v>
      </c>
      <c r="S66" s="303"/>
      <c r="T66" s="322">
        <v>5769</v>
      </c>
      <c r="U66" s="307">
        <f t="shared" si="1"/>
        <v>1438.6762749176632</v>
      </c>
      <c r="V66" s="307">
        <f t="shared" si="2"/>
        <v>1410.4637992723369</v>
      </c>
      <c r="W66" s="307">
        <f t="shared" si="3"/>
        <v>1438.8100829643927</v>
      </c>
      <c r="X66" s="307">
        <f t="shared" si="4"/>
        <v>1495.6336527023821</v>
      </c>
      <c r="Y66" s="307">
        <f t="shared" si="5"/>
        <v>1508.5943446917472</v>
      </c>
      <c r="Z66" s="307">
        <f t="shared" si="6"/>
        <v>345.60616918010055</v>
      </c>
      <c r="AA66" s="307">
        <f t="shared" si="7"/>
        <v>283.50880672560237</v>
      </c>
      <c r="AB66" s="307">
        <f t="shared" si="8"/>
        <v>286.04165019934135</v>
      </c>
      <c r="AC66" s="307">
        <f t="shared" si="9"/>
        <v>301.16925394349113</v>
      </c>
      <c r="AD66" s="307">
        <f t="shared" si="10"/>
        <v>321.13627630438555</v>
      </c>
      <c r="AE66" s="307">
        <f t="shared" si="11"/>
        <v>291.59851967412038</v>
      </c>
      <c r="AF66" s="307">
        <f t="shared" si="12"/>
        <v>320.35254379604083</v>
      </c>
      <c r="AG66" s="307">
        <f t="shared" si="13"/>
        <v>319.57615360166403</v>
      </c>
      <c r="AH66" s="307">
        <f t="shared" si="14"/>
        <v>319.57615360166403</v>
      </c>
      <c r="AI66" s="307">
        <f t="shared" si="15"/>
        <v>319.57615360166403</v>
      </c>
    </row>
    <row r="67" spans="1:35" ht="15">
      <c r="A67" s="296">
        <v>179</v>
      </c>
      <c r="B67" s="257" t="s">
        <v>76</v>
      </c>
      <c r="C67" s="297">
        <v>13</v>
      </c>
      <c r="D67" s="303">
        <v>241856.52132000003</v>
      </c>
      <c r="E67" s="303">
        <v>248289.75633021496</v>
      </c>
      <c r="F67" s="303">
        <v>262194.35240770789</v>
      </c>
      <c r="G67" s="303">
        <v>277516.42870117619</v>
      </c>
      <c r="H67" s="304">
        <v>289440.56698697933</v>
      </c>
      <c r="I67" s="303">
        <v>35310.81917000001</v>
      </c>
      <c r="J67" s="303">
        <v>27407.540402000002</v>
      </c>
      <c r="K67" s="303">
        <v>26699.123067</v>
      </c>
      <c r="L67" s="303">
        <v>28060.693988500003</v>
      </c>
      <c r="M67" s="304">
        <v>29921.071490500006</v>
      </c>
      <c r="N67" s="303">
        <v>57993.30434000001</v>
      </c>
      <c r="O67" s="303">
        <v>59803.3466937556</v>
      </c>
      <c r="P67" s="303">
        <v>59459.356856146005</v>
      </c>
      <c r="Q67" s="303">
        <v>59459.356856146005</v>
      </c>
      <c r="R67" s="303">
        <v>59459.356856146005</v>
      </c>
      <c r="S67" s="303"/>
      <c r="T67" s="322">
        <v>145887</v>
      </c>
      <c r="U67" s="307">
        <f t="shared" si="1"/>
        <v>1657.8346344773697</v>
      </c>
      <c r="V67" s="307">
        <f t="shared" si="2"/>
        <v>1701.9320181387991</v>
      </c>
      <c r="W67" s="307">
        <f t="shared" si="3"/>
        <v>1797.24274546538</v>
      </c>
      <c r="X67" s="307">
        <f t="shared" si="4"/>
        <v>1902.26976153582</v>
      </c>
      <c r="Y67" s="307">
        <f t="shared" si="5"/>
        <v>1984.0052025675989</v>
      </c>
      <c r="Z67" s="307">
        <f t="shared" si="6"/>
        <v>242.04225989978551</v>
      </c>
      <c r="AA67" s="307">
        <f t="shared" si="7"/>
        <v>187.86828437078015</v>
      </c>
      <c r="AB67" s="307">
        <f t="shared" si="8"/>
        <v>183.01235248514263</v>
      </c>
      <c r="AC67" s="307">
        <f t="shared" si="9"/>
        <v>192.34540424095363</v>
      </c>
      <c r="AD67" s="307">
        <f t="shared" si="10"/>
        <v>205.09758573759146</v>
      </c>
      <c r="AE67" s="307">
        <f t="shared" si="11"/>
        <v>397.52208449005059</v>
      </c>
      <c r="AF67" s="307">
        <f t="shared" si="12"/>
        <v>409.92923765486711</v>
      </c>
      <c r="AG67" s="307">
        <f t="shared" si="13"/>
        <v>407.57131791143837</v>
      </c>
      <c r="AH67" s="307">
        <f t="shared" si="14"/>
        <v>407.57131791143837</v>
      </c>
      <c r="AI67" s="307">
        <f t="shared" si="15"/>
        <v>407.57131791143837</v>
      </c>
    </row>
    <row r="68" spans="1:35" ht="15">
      <c r="A68" s="296">
        <v>181</v>
      </c>
      <c r="B68" s="257" t="s">
        <v>77</v>
      </c>
      <c r="C68" s="297">
        <v>4</v>
      </c>
      <c r="D68" s="303">
        <v>2869.0156200000001</v>
      </c>
      <c r="E68" s="303">
        <v>2946.3647352692728</v>
      </c>
      <c r="F68" s="303">
        <v>2943.2044141690781</v>
      </c>
      <c r="G68" s="303">
        <v>3110.4075358060873</v>
      </c>
      <c r="H68" s="304">
        <v>3130.84127861867</v>
      </c>
      <c r="I68" s="303">
        <v>320.5256</v>
      </c>
      <c r="J68" s="303">
        <v>274.23291599999999</v>
      </c>
      <c r="K68" s="303">
        <v>276.49547799999999</v>
      </c>
      <c r="L68" s="303">
        <v>291.07931300000001</v>
      </c>
      <c r="M68" s="304">
        <v>310.37738899999999</v>
      </c>
      <c r="N68" s="303">
        <v>729.41682000000003</v>
      </c>
      <c r="O68" s="303">
        <v>808.87299191919999</v>
      </c>
      <c r="P68" s="303">
        <v>805.52197725999997</v>
      </c>
      <c r="Q68" s="303">
        <v>805.52197725999997</v>
      </c>
      <c r="R68" s="303">
        <v>805.52197725999997</v>
      </c>
      <c r="S68" s="303"/>
      <c r="T68" s="322">
        <v>1683</v>
      </c>
      <c r="U68" s="307">
        <f t="shared" si="1"/>
        <v>1704.7032798573975</v>
      </c>
      <c r="V68" s="307">
        <f t="shared" si="2"/>
        <v>1750.6623501302868</v>
      </c>
      <c r="W68" s="307">
        <f t="shared" si="3"/>
        <v>1748.7845598152574</v>
      </c>
      <c r="X68" s="307">
        <f t="shared" si="4"/>
        <v>1848.132819849131</v>
      </c>
      <c r="Y68" s="307">
        <f t="shared" si="5"/>
        <v>1860.2740811756803</v>
      </c>
      <c r="Z68" s="307">
        <f t="shared" si="6"/>
        <v>190.44896019013666</v>
      </c>
      <c r="AA68" s="307">
        <f t="shared" si="7"/>
        <v>162.94290909090907</v>
      </c>
      <c r="AB68" s="307">
        <f t="shared" si="8"/>
        <v>164.28727153891859</v>
      </c>
      <c r="AC68" s="307">
        <f t="shared" si="9"/>
        <v>172.95265181224005</v>
      </c>
      <c r="AD68" s="307">
        <f t="shared" si="10"/>
        <v>184.41912596553772</v>
      </c>
      <c r="AE68" s="307">
        <f t="shared" si="11"/>
        <v>433.40274509803925</v>
      </c>
      <c r="AF68" s="307">
        <f t="shared" si="12"/>
        <v>480.6137801064765</v>
      </c>
      <c r="AG68" s="307">
        <f t="shared" si="13"/>
        <v>478.62268405228758</v>
      </c>
      <c r="AH68" s="307">
        <f t="shared" si="14"/>
        <v>478.62268405228758</v>
      </c>
      <c r="AI68" s="307">
        <f t="shared" si="15"/>
        <v>478.62268405228758</v>
      </c>
    </row>
    <row r="69" spans="1:35" ht="15">
      <c r="A69" s="296">
        <v>182</v>
      </c>
      <c r="B69" s="257" t="s">
        <v>78</v>
      </c>
      <c r="C69" s="297">
        <v>13</v>
      </c>
      <c r="D69" s="303">
        <v>32896.440650000004</v>
      </c>
      <c r="E69" s="303">
        <v>36843.359480127918</v>
      </c>
      <c r="F69" s="303">
        <v>38678.489369804069</v>
      </c>
      <c r="G69" s="303">
        <v>39659.740359091578</v>
      </c>
      <c r="H69" s="304">
        <v>40348.156297043621</v>
      </c>
      <c r="I69" s="303">
        <v>8163.5825199999999</v>
      </c>
      <c r="J69" s="303">
        <v>6734.9344140000012</v>
      </c>
      <c r="K69" s="303">
        <v>6751.648470000001</v>
      </c>
      <c r="L69" s="303">
        <v>7106.1418119999998</v>
      </c>
      <c r="M69" s="304">
        <v>7577.2672360000006</v>
      </c>
      <c r="N69" s="303">
        <v>6284.0543500000003</v>
      </c>
      <c r="O69" s="303">
        <v>7141.3842839591998</v>
      </c>
      <c r="P69" s="303">
        <v>7148.8879148440001</v>
      </c>
      <c r="Q69" s="303">
        <v>7148.8879148440001</v>
      </c>
      <c r="R69" s="303">
        <v>7148.8879148440001</v>
      </c>
      <c r="S69" s="303"/>
      <c r="T69" s="322">
        <v>19347</v>
      </c>
      <c r="U69" s="307">
        <f t="shared" si="1"/>
        <v>1700.3380705018869</v>
      </c>
      <c r="V69" s="307">
        <f t="shared" si="2"/>
        <v>1904.3448327972251</v>
      </c>
      <c r="W69" s="307">
        <f t="shared" si="3"/>
        <v>1999.1982927484401</v>
      </c>
      <c r="X69" s="307">
        <f t="shared" si="4"/>
        <v>2049.916801524349</v>
      </c>
      <c r="Y69" s="307">
        <f t="shared" si="5"/>
        <v>2085.4993692584703</v>
      </c>
      <c r="Z69" s="307">
        <f t="shared" si="6"/>
        <v>421.95598904222874</v>
      </c>
      <c r="AA69" s="307">
        <f t="shared" si="7"/>
        <v>348.11259699178169</v>
      </c>
      <c r="AB69" s="307">
        <f t="shared" si="8"/>
        <v>348.97650643510627</v>
      </c>
      <c r="AC69" s="307">
        <f t="shared" si="9"/>
        <v>367.29941655036959</v>
      </c>
      <c r="AD69" s="307">
        <f t="shared" si="10"/>
        <v>391.65075908409574</v>
      </c>
      <c r="AE69" s="307">
        <f t="shared" si="11"/>
        <v>324.80768853052155</v>
      </c>
      <c r="AF69" s="307">
        <f t="shared" si="12"/>
        <v>369.12101534910835</v>
      </c>
      <c r="AG69" s="307">
        <f t="shared" si="13"/>
        <v>369.50886002191555</v>
      </c>
      <c r="AH69" s="307">
        <f t="shared" si="14"/>
        <v>369.50886002191555</v>
      </c>
      <c r="AI69" s="307">
        <f t="shared" si="15"/>
        <v>369.50886002191555</v>
      </c>
    </row>
    <row r="70" spans="1:35" ht="15">
      <c r="A70" s="296">
        <v>186</v>
      </c>
      <c r="B70" s="257" t="s">
        <v>79</v>
      </c>
      <c r="C70" s="297">
        <v>1</v>
      </c>
      <c r="D70" s="303">
        <v>98811.05647000001</v>
      </c>
      <c r="E70" s="303">
        <v>91910.825967021505</v>
      </c>
      <c r="F70" s="303">
        <v>98976.022744653237</v>
      </c>
      <c r="G70" s="303">
        <v>104241.54530477971</v>
      </c>
      <c r="H70" s="304">
        <v>109539.31216263301</v>
      </c>
      <c r="I70" s="303">
        <v>6442.4791199999991</v>
      </c>
      <c r="J70" s="303">
        <v>4862.1645319999998</v>
      </c>
      <c r="K70" s="303">
        <v>4656.851611</v>
      </c>
      <c r="L70" s="303">
        <v>4890.0510264999994</v>
      </c>
      <c r="M70" s="304">
        <v>5214.2533045</v>
      </c>
      <c r="N70" s="303">
        <v>18599.818200000002</v>
      </c>
      <c r="O70" s="303">
        <v>19012.421106125999</v>
      </c>
      <c r="P70" s="303">
        <v>18902.457338414002</v>
      </c>
      <c r="Q70" s="303">
        <v>18902.457338414002</v>
      </c>
      <c r="R70" s="303">
        <v>18902.457338414002</v>
      </c>
      <c r="S70" s="303"/>
      <c r="T70" s="322">
        <v>45630</v>
      </c>
      <c r="U70" s="307">
        <f t="shared" si="1"/>
        <v>2165.4844722770113</v>
      </c>
      <c r="V70" s="307">
        <f t="shared" si="2"/>
        <v>2014.2631156480716</v>
      </c>
      <c r="W70" s="307">
        <f t="shared" si="3"/>
        <v>2169.0997752499065</v>
      </c>
      <c r="X70" s="307">
        <f t="shared" si="4"/>
        <v>2284.4958427521306</v>
      </c>
      <c r="Y70" s="307">
        <f t="shared" si="5"/>
        <v>2400.5985571473375</v>
      </c>
      <c r="Z70" s="307">
        <f t="shared" si="6"/>
        <v>141.18954898093358</v>
      </c>
      <c r="AA70" s="307">
        <f t="shared" si="7"/>
        <v>106.55631233837387</v>
      </c>
      <c r="AB70" s="307">
        <f t="shared" si="8"/>
        <v>102.05679620863468</v>
      </c>
      <c r="AC70" s="307">
        <f t="shared" si="9"/>
        <v>107.16745620206004</v>
      </c>
      <c r="AD70" s="307">
        <f t="shared" si="10"/>
        <v>114.27248092263861</v>
      </c>
      <c r="AE70" s="307">
        <f t="shared" si="11"/>
        <v>407.62257725180808</v>
      </c>
      <c r="AF70" s="307">
        <f t="shared" si="12"/>
        <v>416.66493767534513</v>
      </c>
      <c r="AG70" s="307">
        <f t="shared" si="13"/>
        <v>414.25503700227927</v>
      </c>
      <c r="AH70" s="307">
        <f t="shared" si="14"/>
        <v>414.25503700227927</v>
      </c>
      <c r="AI70" s="307">
        <f t="shared" si="15"/>
        <v>414.25503700227927</v>
      </c>
    </row>
    <row r="71" spans="1:35" ht="15">
      <c r="A71" s="296">
        <v>202</v>
      </c>
      <c r="B71" s="257" t="s">
        <v>80</v>
      </c>
      <c r="C71" s="297">
        <v>2</v>
      </c>
      <c r="D71" s="303">
        <v>74901.562240000014</v>
      </c>
      <c r="E71" s="303">
        <v>71370.998878066472</v>
      </c>
      <c r="F71" s="303">
        <v>76012.655218243395</v>
      </c>
      <c r="G71" s="303">
        <v>80140.835034176882</v>
      </c>
      <c r="H71" s="304">
        <v>83992.668295807263</v>
      </c>
      <c r="I71" s="303">
        <v>7091.6183900000005</v>
      </c>
      <c r="J71" s="303">
        <v>5272.955046</v>
      </c>
      <c r="K71" s="303">
        <v>5078.852543</v>
      </c>
      <c r="L71" s="303">
        <v>5335.0643234999998</v>
      </c>
      <c r="M71" s="304">
        <v>5688.770245499999</v>
      </c>
      <c r="N71" s="303">
        <v>8614.7874999999985</v>
      </c>
      <c r="O71" s="303">
        <v>9396.2487750964774</v>
      </c>
      <c r="P71" s="303">
        <v>9378.1813902712001</v>
      </c>
      <c r="Q71" s="303">
        <v>9378.1813902712001</v>
      </c>
      <c r="R71" s="303">
        <v>9378.1813902712001</v>
      </c>
      <c r="S71" s="303"/>
      <c r="T71" s="322">
        <v>35848</v>
      </c>
      <c r="U71" s="307">
        <f t="shared" si="1"/>
        <v>2089.4209506806519</v>
      </c>
      <c r="V71" s="307">
        <f t="shared" si="2"/>
        <v>1990.933912019261</v>
      </c>
      <c r="W71" s="307">
        <f t="shared" si="3"/>
        <v>2120.4155104397287</v>
      </c>
      <c r="X71" s="307">
        <f t="shared" si="4"/>
        <v>2235.5733941691833</v>
      </c>
      <c r="Y71" s="307">
        <f t="shared" si="5"/>
        <v>2343.0224362811664</v>
      </c>
      <c r="Z71" s="307">
        <f t="shared" si="6"/>
        <v>197.8246593952243</v>
      </c>
      <c r="AA71" s="307">
        <f t="shared" si="7"/>
        <v>147.0920287324258</v>
      </c>
      <c r="AB71" s="307">
        <f t="shared" si="8"/>
        <v>141.67743090270028</v>
      </c>
      <c r="AC71" s="307">
        <f t="shared" si="9"/>
        <v>148.82460174905154</v>
      </c>
      <c r="AD71" s="307">
        <f t="shared" si="10"/>
        <v>158.69142617440301</v>
      </c>
      <c r="AE71" s="307">
        <f t="shared" si="11"/>
        <v>240.3143132113367</v>
      </c>
      <c r="AF71" s="307">
        <f t="shared" si="12"/>
        <v>262.11361233810749</v>
      </c>
      <c r="AG71" s="307">
        <f t="shared" si="13"/>
        <v>261.60961253825036</v>
      </c>
      <c r="AH71" s="307">
        <f t="shared" si="14"/>
        <v>261.60961253825036</v>
      </c>
      <c r="AI71" s="307">
        <f t="shared" si="15"/>
        <v>261.60961253825036</v>
      </c>
    </row>
    <row r="72" spans="1:35" ht="15">
      <c r="A72" s="296">
        <v>204</v>
      </c>
      <c r="B72" s="257" t="s">
        <v>81</v>
      </c>
      <c r="C72" s="297">
        <v>11</v>
      </c>
      <c r="D72" s="303">
        <v>3822.8761199999999</v>
      </c>
      <c r="E72" s="303">
        <v>4090.4027978031008</v>
      </c>
      <c r="F72" s="303">
        <v>4237.7812992668933</v>
      </c>
      <c r="G72" s="303">
        <v>4390.7710275141344</v>
      </c>
      <c r="H72" s="304">
        <v>4410.7473605478281</v>
      </c>
      <c r="I72" s="303">
        <v>1184.18379</v>
      </c>
      <c r="J72" s="303">
        <v>824.24502600000005</v>
      </c>
      <c r="K72" s="303">
        <v>780.45247599999993</v>
      </c>
      <c r="L72" s="303">
        <v>819.17993599999988</v>
      </c>
      <c r="M72" s="304">
        <v>873.49020800000005</v>
      </c>
      <c r="N72" s="303">
        <v>1258.53178</v>
      </c>
      <c r="O72" s="303">
        <v>1327.4211003255996</v>
      </c>
      <c r="P72" s="303">
        <v>1319.155370988</v>
      </c>
      <c r="Q72" s="303">
        <v>1319.155370988</v>
      </c>
      <c r="R72" s="303">
        <v>1319.155370988</v>
      </c>
      <c r="S72" s="303"/>
      <c r="T72" s="322">
        <v>2689</v>
      </c>
      <c r="U72" s="307">
        <f t="shared" si="1"/>
        <v>1421.6720416511714</v>
      </c>
      <c r="V72" s="307">
        <f t="shared" si="2"/>
        <v>1521.16132309524</v>
      </c>
      <c r="W72" s="307">
        <f t="shared" si="3"/>
        <v>1575.9692447998859</v>
      </c>
      <c r="X72" s="307">
        <f t="shared" si="4"/>
        <v>1632.8639001540107</v>
      </c>
      <c r="Y72" s="307">
        <f t="shared" si="5"/>
        <v>1640.2928079389469</v>
      </c>
      <c r="Z72" s="307">
        <f t="shared" si="6"/>
        <v>440.38073261435477</v>
      </c>
      <c r="AA72" s="307">
        <f t="shared" si="7"/>
        <v>306.52474005206398</v>
      </c>
      <c r="AB72" s="307">
        <f t="shared" si="8"/>
        <v>290.23892748233538</v>
      </c>
      <c r="AC72" s="307">
        <f t="shared" si="9"/>
        <v>304.64110673112674</v>
      </c>
      <c r="AD72" s="307">
        <f t="shared" si="10"/>
        <v>324.83830717738942</v>
      </c>
      <c r="AE72" s="307">
        <f t="shared" si="11"/>
        <v>468.02966902194123</v>
      </c>
      <c r="AF72" s="307">
        <f t="shared" si="12"/>
        <v>493.64860555061347</v>
      </c>
      <c r="AG72" s="307">
        <f t="shared" si="13"/>
        <v>490.57470099962808</v>
      </c>
      <c r="AH72" s="307">
        <f t="shared" si="14"/>
        <v>490.57470099962808</v>
      </c>
      <c r="AI72" s="307">
        <f t="shared" si="15"/>
        <v>490.57470099962808</v>
      </c>
    </row>
    <row r="73" spans="1:35" ht="15">
      <c r="A73" s="296">
        <v>205</v>
      </c>
      <c r="B73" s="257" t="s">
        <v>82</v>
      </c>
      <c r="C73" s="297">
        <v>18</v>
      </c>
      <c r="D73" s="303">
        <v>64297.284770000006</v>
      </c>
      <c r="E73" s="303">
        <v>64359.373730931402</v>
      </c>
      <c r="F73" s="303">
        <v>66372.386274127406</v>
      </c>
      <c r="G73" s="303">
        <v>70063.863685785676</v>
      </c>
      <c r="H73" s="304">
        <v>71824.485818679968</v>
      </c>
      <c r="I73" s="303">
        <v>6335.0097000000005</v>
      </c>
      <c r="J73" s="303">
        <v>6972.0880280000001</v>
      </c>
      <c r="K73" s="303">
        <v>7529.2857969999986</v>
      </c>
      <c r="L73" s="303">
        <v>7951.2645684999998</v>
      </c>
      <c r="M73" s="304">
        <v>8478.4202304999999</v>
      </c>
      <c r="N73" s="303">
        <v>11359.795899999999</v>
      </c>
      <c r="O73" s="303">
        <v>11840.212879898798</v>
      </c>
      <c r="P73" s="303">
        <v>11778.000026597998</v>
      </c>
      <c r="Q73" s="303">
        <v>11778.000026597998</v>
      </c>
      <c r="R73" s="303">
        <v>11778.000026597998</v>
      </c>
      <c r="S73" s="303"/>
      <c r="T73" s="322">
        <v>36297</v>
      </c>
      <c r="U73" s="307">
        <f t="shared" si="1"/>
        <v>1771.4214610022868</v>
      </c>
      <c r="V73" s="307">
        <f t="shared" si="2"/>
        <v>1773.1320420677025</v>
      </c>
      <c r="W73" s="307">
        <f t="shared" si="3"/>
        <v>1828.5915164924761</v>
      </c>
      <c r="X73" s="307">
        <f t="shared" si="4"/>
        <v>1930.2935142239216</v>
      </c>
      <c r="Y73" s="307">
        <f t="shared" si="5"/>
        <v>1978.7995101159868</v>
      </c>
      <c r="Z73" s="307">
        <f t="shared" si="6"/>
        <v>174.53259773535004</v>
      </c>
      <c r="AA73" s="307">
        <f t="shared" si="7"/>
        <v>192.0844154613329</v>
      </c>
      <c r="AB73" s="307">
        <f t="shared" si="8"/>
        <v>207.43548494365922</v>
      </c>
      <c r="AC73" s="307">
        <f t="shared" si="9"/>
        <v>219.06120529244842</v>
      </c>
      <c r="AD73" s="307">
        <f t="shared" si="10"/>
        <v>233.58460011846708</v>
      </c>
      <c r="AE73" s="307">
        <f t="shared" si="11"/>
        <v>312.96790092845134</v>
      </c>
      <c r="AF73" s="307">
        <f t="shared" si="12"/>
        <v>326.20362233514606</v>
      </c>
      <c r="AG73" s="307">
        <f t="shared" si="13"/>
        <v>324.48962797470858</v>
      </c>
      <c r="AH73" s="307">
        <f t="shared" si="14"/>
        <v>324.48962797470858</v>
      </c>
      <c r="AI73" s="307">
        <f t="shared" si="15"/>
        <v>324.48962797470858</v>
      </c>
    </row>
    <row r="74" spans="1:35" ht="15">
      <c r="A74" s="296">
        <v>208</v>
      </c>
      <c r="B74" s="257" t="s">
        <v>83</v>
      </c>
      <c r="C74" s="297">
        <v>17</v>
      </c>
      <c r="D74" s="303">
        <v>19552.528249999999</v>
      </c>
      <c r="E74" s="303">
        <v>18813.59717916316</v>
      </c>
      <c r="F74" s="303">
        <v>19508.07399312202</v>
      </c>
      <c r="G74" s="303">
        <v>20758.84894052452</v>
      </c>
      <c r="H74" s="304">
        <v>21174.887057180389</v>
      </c>
      <c r="I74" s="303">
        <v>2972.0486399999995</v>
      </c>
      <c r="J74" s="303">
        <v>3073.4376360000001</v>
      </c>
      <c r="K74" s="303">
        <v>3213.1281129999998</v>
      </c>
      <c r="L74" s="303">
        <v>3387.8655994999999</v>
      </c>
      <c r="M74" s="304">
        <v>3612.4754735000001</v>
      </c>
      <c r="N74" s="303">
        <v>7611.0865899999999</v>
      </c>
      <c r="O74" s="303">
        <v>8340.6767907663998</v>
      </c>
      <c r="P74" s="303">
        <v>8311.2723305039999</v>
      </c>
      <c r="Q74" s="303">
        <v>8311.2723305039999</v>
      </c>
      <c r="R74" s="303">
        <v>8311.2723305039999</v>
      </c>
      <c r="S74" s="303"/>
      <c r="T74" s="322">
        <v>12335</v>
      </c>
      <c r="U74" s="307">
        <f t="shared" si="1"/>
        <v>1585.1259221726793</v>
      </c>
      <c r="V74" s="307">
        <f t="shared" si="2"/>
        <v>1525.2206874068229</v>
      </c>
      <c r="W74" s="307">
        <f t="shared" si="3"/>
        <v>1581.5220099815176</v>
      </c>
      <c r="X74" s="307">
        <f t="shared" si="4"/>
        <v>1682.9224921381856</v>
      </c>
      <c r="Y74" s="307">
        <f t="shared" si="5"/>
        <v>1716.6507545342838</v>
      </c>
      <c r="Z74" s="307">
        <f t="shared" si="6"/>
        <v>240.94435670855287</v>
      </c>
      <c r="AA74" s="307">
        <f t="shared" si="7"/>
        <v>249.16397535468178</v>
      </c>
      <c r="AB74" s="307">
        <f t="shared" si="8"/>
        <v>260.48869987839481</v>
      </c>
      <c r="AC74" s="307">
        <f t="shared" si="9"/>
        <v>274.65468986623432</v>
      </c>
      <c r="AD74" s="307">
        <f t="shared" si="10"/>
        <v>292.86384057559792</v>
      </c>
      <c r="AE74" s="307">
        <f t="shared" si="11"/>
        <v>617.03174625050667</v>
      </c>
      <c r="AF74" s="307">
        <f t="shared" si="12"/>
        <v>676.179715505991</v>
      </c>
      <c r="AG74" s="307">
        <f t="shared" si="13"/>
        <v>673.79589221759227</v>
      </c>
      <c r="AH74" s="307">
        <f t="shared" si="14"/>
        <v>673.79589221759227</v>
      </c>
      <c r="AI74" s="307">
        <f t="shared" si="15"/>
        <v>673.79589221759227</v>
      </c>
    </row>
    <row r="75" spans="1:35" ht="15">
      <c r="A75" s="296">
        <v>211</v>
      </c>
      <c r="B75" s="257" t="s">
        <v>84</v>
      </c>
      <c r="C75" s="297">
        <v>6</v>
      </c>
      <c r="D75" s="303">
        <v>69741.615689999991</v>
      </c>
      <c r="E75" s="303">
        <v>74020.01152743565</v>
      </c>
      <c r="F75" s="303">
        <v>79632.813902486305</v>
      </c>
      <c r="G75" s="303">
        <v>84265.489799613832</v>
      </c>
      <c r="H75" s="304">
        <v>87889.262757505858</v>
      </c>
      <c r="I75" s="303">
        <v>5720.3559700000005</v>
      </c>
      <c r="J75" s="303">
        <v>4005.853368</v>
      </c>
      <c r="K75" s="303">
        <v>3898.0718460000003</v>
      </c>
      <c r="L75" s="303">
        <v>4096.777349</v>
      </c>
      <c r="M75" s="304">
        <v>4368.3868970000003</v>
      </c>
      <c r="N75" s="303">
        <v>8594.6800199999998</v>
      </c>
      <c r="O75" s="303">
        <v>9755.5178632211191</v>
      </c>
      <c r="P75" s="303">
        <v>9754.2807180416003</v>
      </c>
      <c r="Q75" s="303">
        <v>9754.2807180416003</v>
      </c>
      <c r="R75" s="303">
        <v>9754.2807180416003</v>
      </c>
      <c r="S75" s="303"/>
      <c r="T75" s="322">
        <v>32959</v>
      </c>
      <c r="U75" s="307">
        <f t="shared" si="1"/>
        <v>2116.0112773445794</v>
      </c>
      <c r="V75" s="307">
        <f t="shared" si="2"/>
        <v>2245.8209146950953</v>
      </c>
      <c r="W75" s="307">
        <f t="shared" si="3"/>
        <v>2416.1174156523653</v>
      </c>
      <c r="X75" s="307">
        <f t="shared" si="4"/>
        <v>2556.6761673477299</v>
      </c>
      <c r="Y75" s="307">
        <f t="shared" si="5"/>
        <v>2666.6240710429888</v>
      </c>
      <c r="Z75" s="307">
        <f t="shared" si="6"/>
        <v>173.55975515033833</v>
      </c>
      <c r="AA75" s="307">
        <f t="shared" si="7"/>
        <v>121.54050086471071</v>
      </c>
      <c r="AB75" s="307">
        <f t="shared" si="8"/>
        <v>118.27033119936893</v>
      </c>
      <c r="AC75" s="307">
        <f t="shared" si="9"/>
        <v>124.29920049151977</v>
      </c>
      <c r="AD75" s="307">
        <f t="shared" si="10"/>
        <v>132.54003146333324</v>
      </c>
      <c r="AE75" s="307">
        <f t="shared" si="11"/>
        <v>260.76883461270063</v>
      </c>
      <c r="AF75" s="307">
        <f t="shared" si="12"/>
        <v>295.98949795870988</v>
      </c>
      <c r="AG75" s="307">
        <f t="shared" si="13"/>
        <v>295.95196207535423</v>
      </c>
      <c r="AH75" s="307">
        <f t="shared" si="14"/>
        <v>295.95196207535423</v>
      </c>
      <c r="AI75" s="307">
        <f t="shared" si="15"/>
        <v>295.95196207535423</v>
      </c>
    </row>
    <row r="76" spans="1:35" ht="15">
      <c r="A76" s="296">
        <v>213</v>
      </c>
      <c r="B76" s="257" t="s">
        <v>85</v>
      </c>
      <c r="C76" s="297">
        <v>10</v>
      </c>
      <c r="D76" s="303">
        <v>8460.8690299999998</v>
      </c>
      <c r="E76" s="303">
        <v>8346.9404760522375</v>
      </c>
      <c r="F76" s="303">
        <v>8672.1771494310615</v>
      </c>
      <c r="G76" s="303">
        <v>9049.8900384202207</v>
      </c>
      <c r="H76" s="304">
        <v>9168.9383653683708</v>
      </c>
      <c r="I76" s="303">
        <v>2341.2039099999997</v>
      </c>
      <c r="J76" s="303">
        <v>1939.0759620000001</v>
      </c>
      <c r="K76" s="303">
        <v>1960.6423260000001</v>
      </c>
      <c r="L76" s="303">
        <v>2064.528354</v>
      </c>
      <c r="M76" s="304">
        <v>2201.4031620000001</v>
      </c>
      <c r="N76" s="303">
        <v>2130.22901</v>
      </c>
      <c r="O76" s="303">
        <v>2368.5605088012003</v>
      </c>
      <c r="P76" s="303">
        <v>2364.9541755164</v>
      </c>
      <c r="Q76" s="303">
        <v>2364.9541755164</v>
      </c>
      <c r="R76" s="303">
        <v>2364.9541755164</v>
      </c>
      <c r="S76" s="303"/>
      <c r="T76" s="322">
        <v>5154</v>
      </c>
      <c r="U76" s="307">
        <f t="shared" ref="U76:U139" si="16">D76*1000/$T76</f>
        <v>1641.6121517268141</v>
      </c>
      <c r="V76" s="307">
        <f t="shared" ref="V76:V139" si="17">E76*1000/$T76</f>
        <v>1619.5072712557699</v>
      </c>
      <c r="W76" s="307">
        <f t="shared" ref="W76:W139" si="18">F76*1000/$T76</f>
        <v>1682.6110107549594</v>
      </c>
      <c r="X76" s="307">
        <f t="shared" ref="X76:X139" si="19">G76*1000/$T76</f>
        <v>1755.89639860695</v>
      </c>
      <c r="Y76" s="307">
        <f t="shared" ref="Y76:Y139" si="20">H76*1000/$T76</f>
        <v>1778.9946382166027</v>
      </c>
      <c r="Z76" s="307">
        <f t="shared" ref="Z76:Z139" si="21">I76*1000/$T76</f>
        <v>454.24988552580515</v>
      </c>
      <c r="AA76" s="307">
        <f t="shared" ref="AA76:AA139" si="22">J76*1000/$T76</f>
        <v>376.22738882421419</v>
      </c>
      <c r="AB76" s="307">
        <f t="shared" ref="AB76:AB139" si="23">K76*1000/$T76</f>
        <v>380.41178230500583</v>
      </c>
      <c r="AC76" s="307">
        <f t="shared" ref="AC76:AC139" si="24">L76*1000/$T76</f>
        <v>400.56817112922005</v>
      </c>
      <c r="AD76" s="307">
        <f t="shared" ref="AD76:AD139" si="25">M76*1000/$T76</f>
        <v>427.12517694994182</v>
      </c>
      <c r="AE76" s="307">
        <f t="shared" ref="AE76:AE139" si="26">N76*1000/$T76</f>
        <v>413.31567908420647</v>
      </c>
      <c r="AF76" s="307">
        <f t="shared" ref="AF76:AF139" si="27">O76*1000/$T76</f>
        <v>459.55772386519214</v>
      </c>
      <c r="AG76" s="307">
        <f t="shared" ref="AG76:AG139" si="28">P76*1000/$T76</f>
        <v>458.85800844322858</v>
      </c>
      <c r="AH76" s="307">
        <f t="shared" ref="AH76:AH139" si="29">Q76*1000/$T76</f>
        <v>458.85800844322858</v>
      </c>
      <c r="AI76" s="307">
        <f t="shared" ref="AI76:AI139" si="30">R76*1000/$T76</f>
        <v>458.85800844322858</v>
      </c>
    </row>
    <row r="77" spans="1:35" ht="15">
      <c r="A77" s="296">
        <v>214</v>
      </c>
      <c r="B77" s="257" t="s">
        <v>86</v>
      </c>
      <c r="C77" s="297">
        <v>4</v>
      </c>
      <c r="D77" s="303">
        <v>20973.409239999997</v>
      </c>
      <c r="E77" s="303">
        <v>20814.658779107267</v>
      </c>
      <c r="F77" s="303">
        <v>21314.384893987688</v>
      </c>
      <c r="G77" s="303">
        <v>22278.423776266369</v>
      </c>
      <c r="H77" s="304">
        <v>22626.348925142687</v>
      </c>
      <c r="I77" s="303">
        <v>3620.8191900000002</v>
      </c>
      <c r="J77" s="303">
        <v>3107.8320440000002</v>
      </c>
      <c r="K77" s="303">
        <v>3131.9096710000003</v>
      </c>
      <c r="L77" s="303">
        <v>3296.9918345000006</v>
      </c>
      <c r="M77" s="304">
        <v>3515.5769285000006</v>
      </c>
      <c r="N77" s="303">
        <v>4466.9608199999993</v>
      </c>
      <c r="O77" s="303">
        <v>4733.9726885195996</v>
      </c>
      <c r="P77" s="303">
        <v>4710.1264706860011</v>
      </c>
      <c r="Q77" s="303">
        <v>4710.1264706860011</v>
      </c>
      <c r="R77" s="303">
        <v>4710.1264706860011</v>
      </c>
      <c r="S77" s="303"/>
      <c r="T77" s="322">
        <v>12528</v>
      </c>
      <c r="U77" s="307">
        <f t="shared" si="16"/>
        <v>1674.1227043422732</v>
      </c>
      <c r="V77" s="307">
        <f t="shared" si="17"/>
        <v>1661.4510519721637</v>
      </c>
      <c r="W77" s="307">
        <f t="shared" si="18"/>
        <v>1701.3397903885448</v>
      </c>
      <c r="X77" s="307">
        <f t="shared" si="19"/>
        <v>1778.2905313111726</v>
      </c>
      <c r="Y77" s="307">
        <f t="shared" si="20"/>
        <v>1806.0623343823984</v>
      </c>
      <c r="Z77" s="307">
        <f t="shared" si="21"/>
        <v>289.01813457854405</v>
      </c>
      <c r="AA77" s="307">
        <f t="shared" si="22"/>
        <v>248.07088473818649</v>
      </c>
      <c r="AB77" s="307">
        <f t="shared" si="23"/>
        <v>249.99278983077909</v>
      </c>
      <c r="AC77" s="307">
        <f t="shared" si="24"/>
        <v>263.16984630427845</v>
      </c>
      <c r="AD77" s="307">
        <f t="shared" si="25"/>
        <v>280.61757092113669</v>
      </c>
      <c r="AE77" s="307">
        <f t="shared" si="26"/>
        <v>356.55817528735628</v>
      </c>
      <c r="AF77" s="307">
        <f t="shared" si="27"/>
        <v>377.87138318323753</v>
      </c>
      <c r="AG77" s="307">
        <f t="shared" si="28"/>
        <v>375.96794944811626</v>
      </c>
      <c r="AH77" s="307">
        <f t="shared" si="29"/>
        <v>375.96794944811626</v>
      </c>
      <c r="AI77" s="307">
        <f t="shared" si="30"/>
        <v>375.96794944811626</v>
      </c>
    </row>
    <row r="78" spans="1:35" ht="15">
      <c r="A78" s="296">
        <v>216</v>
      </c>
      <c r="B78" s="257" t="s">
        <v>87</v>
      </c>
      <c r="C78" s="297">
        <v>13</v>
      </c>
      <c r="D78" s="303">
        <v>1785.4154100000001</v>
      </c>
      <c r="E78" s="303">
        <v>1729.4702012737457</v>
      </c>
      <c r="F78" s="303">
        <v>1805.1816715181328</v>
      </c>
      <c r="G78" s="303">
        <v>1879.8201977738804</v>
      </c>
      <c r="H78" s="304">
        <v>1904.2519635019539</v>
      </c>
      <c r="I78" s="303">
        <v>553.64369000000011</v>
      </c>
      <c r="J78" s="303">
        <v>472.08979399999998</v>
      </c>
      <c r="K78" s="303">
        <v>479.71747300000004</v>
      </c>
      <c r="L78" s="303">
        <v>505.23769849999996</v>
      </c>
      <c r="M78" s="304">
        <v>538.73412050000002</v>
      </c>
      <c r="N78" s="303">
        <v>568.74514999999997</v>
      </c>
      <c r="O78" s="303">
        <v>657.26799500799996</v>
      </c>
      <c r="P78" s="303">
        <v>657.93164143199999</v>
      </c>
      <c r="Q78" s="303">
        <v>657.93164143199999</v>
      </c>
      <c r="R78" s="303">
        <v>657.93164143199999</v>
      </c>
      <c r="S78" s="303"/>
      <c r="T78" s="322">
        <v>1269</v>
      </c>
      <c r="U78" s="307">
        <f t="shared" si="16"/>
        <v>1406.9467375886527</v>
      </c>
      <c r="V78" s="307">
        <f t="shared" si="17"/>
        <v>1362.8606787027152</v>
      </c>
      <c r="W78" s="307">
        <f t="shared" si="18"/>
        <v>1422.522987799947</v>
      </c>
      <c r="X78" s="307">
        <f t="shared" si="19"/>
        <v>1481.3397933600318</v>
      </c>
      <c r="Y78" s="307">
        <f t="shared" si="20"/>
        <v>1500.592563831327</v>
      </c>
      <c r="Z78" s="307">
        <f t="shared" si="21"/>
        <v>436.28344365642243</v>
      </c>
      <c r="AA78" s="307">
        <f t="shared" si="22"/>
        <v>372.01717415287629</v>
      </c>
      <c r="AB78" s="307">
        <f t="shared" si="23"/>
        <v>378.02795350669822</v>
      </c>
      <c r="AC78" s="307">
        <f t="shared" si="24"/>
        <v>398.13845429472019</v>
      </c>
      <c r="AD78" s="307">
        <f t="shared" si="25"/>
        <v>424.53437391646963</v>
      </c>
      <c r="AE78" s="307">
        <f t="shared" si="26"/>
        <v>448.18372734436565</v>
      </c>
      <c r="AF78" s="307">
        <f t="shared" si="27"/>
        <v>517.9416824334121</v>
      </c>
      <c r="AG78" s="307">
        <f t="shared" si="28"/>
        <v>518.46465045862885</v>
      </c>
      <c r="AH78" s="307">
        <f t="shared" si="29"/>
        <v>518.46465045862885</v>
      </c>
      <c r="AI78" s="307">
        <f t="shared" si="30"/>
        <v>518.46465045862885</v>
      </c>
    </row>
    <row r="79" spans="1:35" ht="15">
      <c r="A79" s="296">
        <v>217</v>
      </c>
      <c r="B79" s="257" t="s">
        <v>88</v>
      </c>
      <c r="C79" s="297">
        <v>16</v>
      </c>
      <c r="D79" s="303">
        <v>8812.9799899999998</v>
      </c>
      <c r="E79" s="303">
        <v>8377.3454891498241</v>
      </c>
      <c r="F79" s="303">
        <v>8703.4578994531566</v>
      </c>
      <c r="G79" s="303">
        <v>9342.2543949677874</v>
      </c>
      <c r="H79" s="304">
        <v>9444.4843385882195</v>
      </c>
      <c r="I79" s="303">
        <v>1010.8601000000001</v>
      </c>
      <c r="J79" s="303">
        <v>869.08837999999992</v>
      </c>
      <c r="K79" s="303">
        <v>875.96060099999988</v>
      </c>
      <c r="L79" s="303">
        <v>922.13499849999982</v>
      </c>
      <c r="M79" s="304">
        <v>983.27102049999996</v>
      </c>
      <c r="N79" s="303">
        <v>3344.9662399999997</v>
      </c>
      <c r="O79" s="303">
        <v>3675.9022766475991</v>
      </c>
      <c r="P79" s="303">
        <v>3662.8232566379997</v>
      </c>
      <c r="Q79" s="303">
        <v>3662.8232566379997</v>
      </c>
      <c r="R79" s="303">
        <v>3662.8232566379997</v>
      </c>
      <c r="S79" s="303"/>
      <c r="T79" s="322">
        <v>5352</v>
      </c>
      <c r="U79" s="307">
        <f t="shared" si="16"/>
        <v>1646.6704017189836</v>
      </c>
      <c r="V79" s="307">
        <f t="shared" si="17"/>
        <v>1565.2738208426426</v>
      </c>
      <c r="W79" s="307">
        <f t="shared" si="18"/>
        <v>1626.2066329322042</v>
      </c>
      <c r="X79" s="307">
        <f t="shared" si="19"/>
        <v>1745.5632277593024</v>
      </c>
      <c r="Y79" s="307">
        <f t="shared" si="20"/>
        <v>1764.664487778068</v>
      </c>
      <c r="Z79" s="307">
        <f t="shared" si="21"/>
        <v>188.87520553064277</v>
      </c>
      <c r="AA79" s="307">
        <f t="shared" si="22"/>
        <v>162.38572122571</v>
      </c>
      <c r="AB79" s="307">
        <f t="shared" si="23"/>
        <v>163.66976849775784</v>
      </c>
      <c r="AC79" s="307">
        <f t="shared" si="24"/>
        <v>172.2972717675635</v>
      </c>
      <c r="AD79" s="307">
        <f t="shared" si="25"/>
        <v>183.72029531016443</v>
      </c>
      <c r="AE79" s="307">
        <f t="shared" si="26"/>
        <v>624.99369207772793</v>
      </c>
      <c r="AF79" s="307">
        <f t="shared" si="27"/>
        <v>686.82777964267541</v>
      </c>
      <c r="AG79" s="307">
        <f t="shared" si="28"/>
        <v>684.38401656165911</v>
      </c>
      <c r="AH79" s="307">
        <f t="shared" si="29"/>
        <v>684.38401656165911</v>
      </c>
      <c r="AI79" s="307">
        <f t="shared" si="30"/>
        <v>684.38401656165911</v>
      </c>
    </row>
    <row r="80" spans="1:35" ht="15">
      <c r="A80" s="296">
        <v>218</v>
      </c>
      <c r="B80" s="257" t="s">
        <v>89</v>
      </c>
      <c r="C80" s="297">
        <v>14</v>
      </c>
      <c r="D80" s="303">
        <v>2034.6099299999998</v>
      </c>
      <c r="E80" s="303">
        <v>1912.9045775349632</v>
      </c>
      <c r="F80" s="303">
        <v>1938.8317285752287</v>
      </c>
      <c r="G80" s="303">
        <v>2070.9403965835772</v>
      </c>
      <c r="H80" s="304">
        <v>2060.2362717716687</v>
      </c>
      <c r="I80" s="303">
        <v>305.66223999999994</v>
      </c>
      <c r="J80" s="303">
        <v>234.70039</v>
      </c>
      <c r="K80" s="303">
        <v>233.29544199999995</v>
      </c>
      <c r="L80" s="303">
        <v>245.473467</v>
      </c>
      <c r="M80" s="304">
        <v>261.747951</v>
      </c>
      <c r="N80" s="303">
        <v>304.91566999999998</v>
      </c>
      <c r="O80" s="303">
        <v>333.18653866679995</v>
      </c>
      <c r="P80" s="303">
        <v>331.72885035159999</v>
      </c>
      <c r="Q80" s="303">
        <v>331.72885035159999</v>
      </c>
      <c r="R80" s="303">
        <v>331.72885035159999</v>
      </c>
      <c r="S80" s="303"/>
      <c r="T80" s="322">
        <v>1200</v>
      </c>
      <c r="U80" s="307">
        <f t="shared" si="16"/>
        <v>1695.5082749999999</v>
      </c>
      <c r="V80" s="307">
        <f t="shared" si="17"/>
        <v>1594.0871479458026</v>
      </c>
      <c r="W80" s="307">
        <f t="shared" si="18"/>
        <v>1615.693107146024</v>
      </c>
      <c r="X80" s="307">
        <f t="shared" si="19"/>
        <v>1725.7836638196477</v>
      </c>
      <c r="Y80" s="307">
        <f t="shared" si="20"/>
        <v>1716.8635598097239</v>
      </c>
      <c r="Z80" s="307">
        <f t="shared" si="21"/>
        <v>254.71853333333328</v>
      </c>
      <c r="AA80" s="307">
        <f t="shared" si="22"/>
        <v>195.58365833333332</v>
      </c>
      <c r="AB80" s="307">
        <f t="shared" si="23"/>
        <v>194.41286833333331</v>
      </c>
      <c r="AC80" s="307">
        <f t="shared" si="24"/>
        <v>204.56122250000001</v>
      </c>
      <c r="AD80" s="307">
        <f t="shared" si="25"/>
        <v>218.12329249999999</v>
      </c>
      <c r="AE80" s="307">
        <f t="shared" si="26"/>
        <v>254.09639166666665</v>
      </c>
      <c r="AF80" s="307">
        <f t="shared" si="27"/>
        <v>277.65544888899996</v>
      </c>
      <c r="AG80" s="307">
        <f t="shared" si="28"/>
        <v>276.44070862633333</v>
      </c>
      <c r="AH80" s="307">
        <f t="shared" si="29"/>
        <v>276.44070862633333</v>
      </c>
      <c r="AI80" s="307">
        <f t="shared" si="30"/>
        <v>276.44070862633333</v>
      </c>
    </row>
    <row r="81" spans="1:35" ht="15">
      <c r="A81" s="296">
        <v>224</v>
      </c>
      <c r="B81" s="257" t="s">
        <v>90</v>
      </c>
      <c r="C81" s="297">
        <v>1</v>
      </c>
      <c r="D81" s="303">
        <v>15042.989659999999</v>
      </c>
      <c r="E81" s="303">
        <v>14919.992867892672</v>
      </c>
      <c r="F81" s="303">
        <v>15621.583872797255</v>
      </c>
      <c r="G81" s="303">
        <v>16452.550867194986</v>
      </c>
      <c r="H81" s="304">
        <v>16859.826290244113</v>
      </c>
      <c r="I81" s="303">
        <v>1173.91488</v>
      </c>
      <c r="J81" s="303">
        <v>887.3975200000001</v>
      </c>
      <c r="K81" s="303">
        <v>869.19337400000006</v>
      </c>
      <c r="L81" s="303">
        <v>913.86248399999999</v>
      </c>
      <c r="M81" s="304">
        <v>974.45005200000014</v>
      </c>
      <c r="N81" s="303">
        <v>2486.6767899999995</v>
      </c>
      <c r="O81" s="303">
        <v>2618.4122602447997</v>
      </c>
      <c r="P81" s="303">
        <v>2608.9236482400001</v>
      </c>
      <c r="Q81" s="303">
        <v>2608.9236482400001</v>
      </c>
      <c r="R81" s="303">
        <v>2608.9236482400001</v>
      </c>
      <c r="S81" s="303"/>
      <c r="T81" s="322">
        <v>8603</v>
      </c>
      <c r="U81" s="307">
        <f t="shared" si="16"/>
        <v>1748.5748762059748</v>
      </c>
      <c r="V81" s="307">
        <f t="shared" si="17"/>
        <v>1734.277910948817</v>
      </c>
      <c r="W81" s="307">
        <f t="shared" si="18"/>
        <v>1815.829812018744</v>
      </c>
      <c r="X81" s="307">
        <f t="shared" si="19"/>
        <v>1912.4201868179689</v>
      </c>
      <c r="Y81" s="307">
        <f t="shared" si="20"/>
        <v>1959.7612798144964</v>
      </c>
      <c r="Z81" s="307">
        <f t="shared" si="21"/>
        <v>136.454129954667</v>
      </c>
      <c r="AA81" s="307">
        <f t="shared" si="22"/>
        <v>103.14977565965363</v>
      </c>
      <c r="AB81" s="307">
        <f t="shared" si="23"/>
        <v>101.03375264442637</v>
      </c>
      <c r="AC81" s="307">
        <f t="shared" si="24"/>
        <v>106.22602394513541</v>
      </c>
      <c r="AD81" s="307">
        <f t="shared" si="25"/>
        <v>113.26863326746485</v>
      </c>
      <c r="AE81" s="307">
        <f t="shared" si="26"/>
        <v>289.04763338370333</v>
      </c>
      <c r="AF81" s="307">
        <f t="shared" si="27"/>
        <v>304.36036966695337</v>
      </c>
      <c r="AG81" s="307">
        <f t="shared" si="28"/>
        <v>303.25742743694059</v>
      </c>
      <c r="AH81" s="307">
        <f t="shared" si="29"/>
        <v>303.25742743694059</v>
      </c>
      <c r="AI81" s="307">
        <f t="shared" si="30"/>
        <v>303.25742743694059</v>
      </c>
    </row>
    <row r="82" spans="1:35" ht="15">
      <c r="A82" s="296">
        <v>226</v>
      </c>
      <c r="B82" s="257" t="s">
        <v>91</v>
      </c>
      <c r="C82" s="297">
        <v>13</v>
      </c>
      <c r="D82" s="303">
        <v>5261.4991300000011</v>
      </c>
      <c r="E82" s="303">
        <v>5369.3880493990864</v>
      </c>
      <c r="F82" s="303">
        <v>5462.8490017705644</v>
      </c>
      <c r="G82" s="303">
        <v>5692.5890819625938</v>
      </c>
      <c r="H82" s="304">
        <v>5736.8937543630518</v>
      </c>
      <c r="I82" s="303">
        <v>1308.17209</v>
      </c>
      <c r="J82" s="303">
        <v>1101.9883400000001</v>
      </c>
      <c r="K82" s="303">
        <v>1117.0555019999999</v>
      </c>
      <c r="L82" s="303">
        <v>1176.3582769999998</v>
      </c>
      <c r="M82" s="304">
        <v>1254.3488809999999</v>
      </c>
      <c r="N82" s="303">
        <v>1709.0795500000002</v>
      </c>
      <c r="O82" s="303">
        <v>1848.09486307424</v>
      </c>
      <c r="P82" s="303">
        <v>1841.8748262928002</v>
      </c>
      <c r="Q82" s="303">
        <v>1841.8748262928002</v>
      </c>
      <c r="R82" s="303">
        <v>1841.8748262928002</v>
      </c>
      <c r="S82" s="303"/>
      <c r="T82" s="322">
        <v>3665</v>
      </c>
      <c r="U82" s="307">
        <f t="shared" si="16"/>
        <v>1435.6068567530699</v>
      </c>
      <c r="V82" s="307">
        <f t="shared" si="17"/>
        <v>1465.0444882398599</v>
      </c>
      <c r="W82" s="307">
        <f t="shared" si="18"/>
        <v>1490.545430223892</v>
      </c>
      <c r="X82" s="307">
        <f t="shared" si="19"/>
        <v>1553.2303088574608</v>
      </c>
      <c r="Y82" s="307">
        <f t="shared" si="20"/>
        <v>1565.3188961427154</v>
      </c>
      <c r="Z82" s="307">
        <f t="shared" si="21"/>
        <v>356.9364502046385</v>
      </c>
      <c r="AA82" s="307">
        <f t="shared" si="22"/>
        <v>300.67894679399728</v>
      </c>
      <c r="AB82" s="307">
        <f t="shared" si="23"/>
        <v>304.79004147339697</v>
      </c>
      <c r="AC82" s="307">
        <f t="shared" si="24"/>
        <v>320.97088049113228</v>
      </c>
      <c r="AD82" s="307">
        <f t="shared" si="25"/>
        <v>342.25071787175983</v>
      </c>
      <c r="AE82" s="307">
        <f t="shared" si="26"/>
        <v>466.32457025920877</v>
      </c>
      <c r="AF82" s="307">
        <f t="shared" si="27"/>
        <v>504.25507860142977</v>
      </c>
      <c r="AG82" s="307">
        <f t="shared" si="28"/>
        <v>502.55793350417468</v>
      </c>
      <c r="AH82" s="307">
        <f t="shared" si="29"/>
        <v>502.55793350417468</v>
      </c>
      <c r="AI82" s="307">
        <f t="shared" si="30"/>
        <v>502.55793350417468</v>
      </c>
    </row>
    <row r="83" spans="1:35" ht="15">
      <c r="A83" s="296">
        <v>230</v>
      </c>
      <c r="B83" s="257" t="s">
        <v>92</v>
      </c>
      <c r="C83" s="297">
        <v>4</v>
      </c>
      <c r="D83" s="303">
        <v>2860.3678199999995</v>
      </c>
      <c r="E83" s="303">
        <v>3198.5468460528591</v>
      </c>
      <c r="F83" s="303">
        <v>3292.3480625154907</v>
      </c>
      <c r="G83" s="303">
        <v>3480.907210971382</v>
      </c>
      <c r="H83" s="304">
        <v>3493.6924561574738</v>
      </c>
      <c r="I83" s="303">
        <v>586.60861999999997</v>
      </c>
      <c r="J83" s="303">
        <v>495.29308800000001</v>
      </c>
      <c r="K83" s="303">
        <v>502.40763099999992</v>
      </c>
      <c r="L83" s="303">
        <v>529.09675649999997</v>
      </c>
      <c r="M83" s="304">
        <v>564.17499450000003</v>
      </c>
      <c r="N83" s="303">
        <v>737.65147000000002</v>
      </c>
      <c r="O83" s="303">
        <v>812.35303611559993</v>
      </c>
      <c r="P83" s="303">
        <v>809.59531442920002</v>
      </c>
      <c r="Q83" s="303">
        <v>809.59531442920002</v>
      </c>
      <c r="R83" s="303">
        <v>809.59531442920002</v>
      </c>
      <c r="S83" s="303"/>
      <c r="T83" s="322">
        <v>2240</v>
      </c>
      <c r="U83" s="307">
        <f t="shared" si="16"/>
        <v>1276.9499196428569</v>
      </c>
      <c r="V83" s="307">
        <f t="shared" si="17"/>
        <v>1427.9226991307405</v>
      </c>
      <c r="W83" s="307">
        <f t="shared" si="18"/>
        <v>1469.7982421944155</v>
      </c>
      <c r="X83" s="307">
        <f t="shared" si="19"/>
        <v>1553.9764334693671</v>
      </c>
      <c r="Y83" s="307">
        <f t="shared" si="20"/>
        <v>1559.6841322131579</v>
      </c>
      <c r="Z83" s="307">
        <f t="shared" si="21"/>
        <v>261.87884821428571</v>
      </c>
      <c r="AA83" s="307">
        <f t="shared" si="22"/>
        <v>221.11298571428571</v>
      </c>
      <c r="AB83" s="307">
        <f t="shared" si="23"/>
        <v>224.28912098214283</v>
      </c>
      <c r="AC83" s="307">
        <f t="shared" si="24"/>
        <v>236.20390915178572</v>
      </c>
      <c r="AD83" s="307">
        <f t="shared" si="25"/>
        <v>251.86383683035714</v>
      </c>
      <c r="AE83" s="307">
        <f t="shared" si="26"/>
        <v>329.30869196428569</v>
      </c>
      <c r="AF83" s="307">
        <f t="shared" si="27"/>
        <v>362.65760540874999</v>
      </c>
      <c r="AG83" s="307">
        <f t="shared" si="28"/>
        <v>361.42647965589288</v>
      </c>
      <c r="AH83" s="307">
        <f t="shared" si="29"/>
        <v>361.42647965589288</v>
      </c>
      <c r="AI83" s="307">
        <f t="shared" si="30"/>
        <v>361.42647965589288</v>
      </c>
    </row>
    <row r="84" spans="1:35" ht="15">
      <c r="A84" s="296">
        <v>231</v>
      </c>
      <c r="B84" s="257" t="s">
        <v>93</v>
      </c>
      <c r="C84" s="297">
        <v>15</v>
      </c>
      <c r="D84" s="303">
        <v>2513.9560399999996</v>
      </c>
      <c r="E84" s="303">
        <v>2719.01022095289</v>
      </c>
      <c r="F84" s="303">
        <v>2847.7963104748228</v>
      </c>
      <c r="G84" s="303">
        <v>2929.7509464571344</v>
      </c>
      <c r="H84" s="304">
        <v>3025.0377753780067</v>
      </c>
      <c r="I84" s="303">
        <v>1064.9316299999998</v>
      </c>
      <c r="J84" s="303">
        <v>956.34022999999991</v>
      </c>
      <c r="K84" s="303">
        <v>958.36380099999974</v>
      </c>
      <c r="L84" s="303">
        <v>1008.4676544999998</v>
      </c>
      <c r="M84" s="304">
        <v>1075.3273884999996</v>
      </c>
      <c r="N84" s="303">
        <v>907.62507000000005</v>
      </c>
      <c r="O84" s="303">
        <v>979.48324562719995</v>
      </c>
      <c r="P84" s="303">
        <v>977.37152084000002</v>
      </c>
      <c r="Q84" s="303">
        <v>977.37152084000002</v>
      </c>
      <c r="R84" s="303">
        <v>977.37152084000002</v>
      </c>
      <c r="S84" s="303"/>
      <c r="T84" s="322">
        <v>1256</v>
      </c>
      <c r="U84" s="307">
        <f t="shared" si="16"/>
        <v>2001.5573566878977</v>
      </c>
      <c r="V84" s="307">
        <f t="shared" si="17"/>
        <v>2164.8170548987978</v>
      </c>
      <c r="W84" s="307">
        <f t="shared" si="18"/>
        <v>2267.3537503780435</v>
      </c>
      <c r="X84" s="307">
        <f t="shared" si="19"/>
        <v>2332.6042567333875</v>
      </c>
      <c r="Y84" s="307">
        <f t="shared" si="20"/>
        <v>2408.4695663837633</v>
      </c>
      <c r="Z84" s="307">
        <f t="shared" si="21"/>
        <v>847.87550159235661</v>
      </c>
      <c r="AA84" s="307">
        <f t="shared" si="22"/>
        <v>761.41738057324835</v>
      </c>
      <c r="AB84" s="307">
        <f t="shared" si="23"/>
        <v>763.02850398089151</v>
      </c>
      <c r="AC84" s="307">
        <f t="shared" si="24"/>
        <v>802.92010708598707</v>
      </c>
      <c r="AD84" s="307">
        <f t="shared" si="25"/>
        <v>856.15237937898064</v>
      </c>
      <c r="AE84" s="307">
        <f t="shared" si="26"/>
        <v>722.63142515923573</v>
      </c>
      <c r="AF84" s="307">
        <f t="shared" si="27"/>
        <v>779.84334842929934</v>
      </c>
      <c r="AG84" s="307">
        <f t="shared" si="28"/>
        <v>778.16203888535028</v>
      </c>
      <c r="AH84" s="307">
        <f t="shared" si="29"/>
        <v>778.16203888535028</v>
      </c>
      <c r="AI84" s="307">
        <f t="shared" si="30"/>
        <v>778.16203888535028</v>
      </c>
    </row>
    <row r="85" spans="1:35" ht="15">
      <c r="A85" s="296">
        <v>232</v>
      </c>
      <c r="B85" s="257" t="s">
        <v>94</v>
      </c>
      <c r="C85" s="297">
        <v>14</v>
      </c>
      <c r="D85" s="303">
        <v>20764.587769999995</v>
      </c>
      <c r="E85" s="303">
        <v>21280.495700725463</v>
      </c>
      <c r="F85" s="303">
        <v>21797.690922453712</v>
      </c>
      <c r="G85" s="303">
        <v>22943.187136421773</v>
      </c>
      <c r="H85" s="304">
        <v>23171.300288666152</v>
      </c>
      <c r="I85" s="303">
        <v>4383.5279900000005</v>
      </c>
      <c r="J85" s="303">
        <v>3696.1366319999997</v>
      </c>
      <c r="K85" s="303">
        <v>3715.3275170000006</v>
      </c>
      <c r="L85" s="303">
        <v>3910.7820204999998</v>
      </c>
      <c r="M85" s="304">
        <v>4170.0603865000003</v>
      </c>
      <c r="N85" s="303">
        <v>4095.8452900000007</v>
      </c>
      <c r="O85" s="303">
        <v>4237.7330021155994</v>
      </c>
      <c r="P85" s="303">
        <v>4215.9115358307999</v>
      </c>
      <c r="Q85" s="303">
        <v>4215.9115358307999</v>
      </c>
      <c r="R85" s="303">
        <v>4215.9115358307999</v>
      </c>
      <c r="S85" s="303"/>
      <c r="T85" s="322">
        <v>12750</v>
      </c>
      <c r="U85" s="307">
        <f t="shared" si="16"/>
        <v>1628.5951192156861</v>
      </c>
      <c r="V85" s="307">
        <f t="shared" si="17"/>
        <v>1669.0584863314089</v>
      </c>
      <c r="W85" s="307">
        <f t="shared" si="18"/>
        <v>1709.6228174473499</v>
      </c>
      <c r="X85" s="307">
        <f t="shared" si="19"/>
        <v>1799.4656577585704</v>
      </c>
      <c r="Y85" s="307">
        <f t="shared" si="20"/>
        <v>1817.3568853855804</v>
      </c>
      <c r="Z85" s="307">
        <f t="shared" si="21"/>
        <v>343.80611686274511</v>
      </c>
      <c r="AA85" s="307">
        <f t="shared" si="22"/>
        <v>289.89306917647059</v>
      </c>
      <c r="AB85" s="307">
        <f t="shared" si="23"/>
        <v>291.39823662745101</v>
      </c>
      <c r="AC85" s="307">
        <f t="shared" si="24"/>
        <v>306.72800160784311</v>
      </c>
      <c r="AD85" s="307">
        <f t="shared" si="25"/>
        <v>327.06355972549022</v>
      </c>
      <c r="AE85" s="307">
        <f t="shared" si="26"/>
        <v>321.2427678431373</v>
      </c>
      <c r="AF85" s="307">
        <f t="shared" si="27"/>
        <v>332.37121585220393</v>
      </c>
      <c r="AG85" s="307">
        <f t="shared" si="28"/>
        <v>330.65972830045484</v>
      </c>
      <c r="AH85" s="307">
        <f t="shared" si="29"/>
        <v>330.65972830045484</v>
      </c>
      <c r="AI85" s="307">
        <f t="shared" si="30"/>
        <v>330.65972830045484</v>
      </c>
    </row>
    <row r="86" spans="1:35" ht="15">
      <c r="A86" s="296">
        <v>233</v>
      </c>
      <c r="B86" s="257" t="s">
        <v>95</v>
      </c>
      <c r="C86" s="297">
        <v>14</v>
      </c>
      <c r="D86" s="303">
        <v>25715.478009999999</v>
      </c>
      <c r="E86" s="303">
        <v>25633.383804395642</v>
      </c>
      <c r="F86" s="303">
        <v>26238.493816964365</v>
      </c>
      <c r="G86" s="303">
        <v>27711.752317689869</v>
      </c>
      <c r="H86" s="304">
        <v>28112.972790631826</v>
      </c>
      <c r="I86" s="303">
        <v>3465.6525500000002</v>
      </c>
      <c r="J86" s="303">
        <v>2776.2623140000005</v>
      </c>
      <c r="K86" s="303">
        <v>2747.6147460000002</v>
      </c>
      <c r="L86" s="303">
        <v>2890.0508919999997</v>
      </c>
      <c r="M86" s="304">
        <v>3081.6564760000006</v>
      </c>
      <c r="N86" s="303">
        <v>3991.0003400000001</v>
      </c>
      <c r="O86" s="303">
        <v>4510.2594956651992</v>
      </c>
      <c r="P86" s="303">
        <v>4489.0880320779997</v>
      </c>
      <c r="Q86" s="303">
        <v>4489.0880320779997</v>
      </c>
      <c r="R86" s="303">
        <v>4489.0880320779997</v>
      </c>
      <c r="S86" s="303"/>
      <c r="T86" s="322">
        <v>15116</v>
      </c>
      <c r="U86" s="307">
        <f t="shared" si="16"/>
        <v>1701.2091829849164</v>
      </c>
      <c r="V86" s="307">
        <f t="shared" si="17"/>
        <v>1695.7782352735937</v>
      </c>
      <c r="W86" s="307">
        <f t="shared" si="18"/>
        <v>1735.8093289867932</v>
      </c>
      <c r="X86" s="307">
        <f t="shared" si="19"/>
        <v>1833.2728445150747</v>
      </c>
      <c r="Y86" s="307">
        <f t="shared" si="20"/>
        <v>1859.8156119761727</v>
      </c>
      <c r="Z86" s="307">
        <f t="shared" si="21"/>
        <v>229.2704783011379</v>
      </c>
      <c r="AA86" s="307">
        <f t="shared" si="22"/>
        <v>183.66382071976719</v>
      </c>
      <c r="AB86" s="307">
        <f t="shared" si="23"/>
        <v>181.76863892564171</v>
      </c>
      <c r="AC86" s="307">
        <f t="shared" si="24"/>
        <v>191.19151177560198</v>
      </c>
      <c r="AD86" s="307">
        <f t="shared" si="25"/>
        <v>203.867192114316</v>
      </c>
      <c r="AE86" s="307">
        <f t="shared" si="26"/>
        <v>264.02489679809474</v>
      </c>
      <c r="AF86" s="307">
        <f t="shared" si="27"/>
        <v>298.37652127978293</v>
      </c>
      <c r="AG86" s="307">
        <f t="shared" si="28"/>
        <v>296.97592167756017</v>
      </c>
      <c r="AH86" s="307">
        <f t="shared" si="29"/>
        <v>296.97592167756017</v>
      </c>
      <c r="AI86" s="307">
        <f t="shared" si="30"/>
        <v>296.97592167756017</v>
      </c>
    </row>
    <row r="87" spans="1:35" ht="15">
      <c r="A87" s="296">
        <v>235</v>
      </c>
      <c r="B87" s="257" t="s">
        <v>96</v>
      </c>
      <c r="C87" s="297">
        <v>1</v>
      </c>
      <c r="D87" s="303">
        <v>25326.463280000004</v>
      </c>
      <c r="E87" s="303">
        <v>19457.201160148597</v>
      </c>
      <c r="F87" s="303">
        <v>22272.958219286458</v>
      </c>
      <c r="G87" s="303">
        <v>22292.738174297185</v>
      </c>
      <c r="H87" s="304">
        <v>23880.344885157607</v>
      </c>
      <c r="I87" s="303">
        <v>1695.2006899999999</v>
      </c>
      <c r="J87" s="303">
        <v>1326.3571980000002</v>
      </c>
      <c r="K87" s="303">
        <v>1302.017525</v>
      </c>
      <c r="L87" s="303">
        <v>1368.9751285</v>
      </c>
      <c r="M87" s="304">
        <v>1459.7359105000003</v>
      </c>
      <c r="N87" s="303">
        <v>4882.2659699999995</v>
      </c>
      <c r="O87" s="303">
        <v>6133.2321936426379</v>
      </c>
      <c r="P87" s="303">
        <v>6167.1244543011981</v>
      </c>
      <c r="Q87" s="303">
        <v>6167.1244543011981</v>
      </c>
      <c r="R87" s="303">
        <v>6167.1244543011981</v>
      </c>
      <c r="S87" s="303"/>
      <c r="T87" s="322">
        <v>10284</v>
      </c>
      <c r="U87" s="307">
        <f t="shared" si="16"/>
        <v>2462.7054920264495</v>
      </c>
      <c r="V87" s="307">
        <f t="shared" si="17"/>
        <v>1891.9876662921624</v>
      </c>
      <c r="W87" s="307">
        <f t="shared" si="18"/>
        <v>2165.7874581180918</v>
      </c>
      <c r="X87" s="307">
        <f t="shared" si="19"/>
        <v>2167.7108298616477</v>
      </c>
      <c r="Y87" s="307">
        <f t="shared" si="20"/>
        <v>2322.0872117033846</v>
      </c>
      <c r="Z87" s="307">
        <f t="shared" si="21"/>
        <v>164.83865130299495</v>
      </c>
      <c r="AA87" s="307">
        <f t="shared" si="22"/>
        <v>128.97288973162193</v>
      </c>
      <c r="AB87" s="307">
        <f t="shared" si="23"/>
        <v>126.60613817580708</v>
      </c>
      <c r="AC87" s="307">
        <f t="shared" si="24"/>
        <v>133.11699032477634</v>
      </c>
      <c r="AD87" s="307">
        <f t="shared" si="25"/>
        <v>141.94242614741347</v>
      </c>
      <c r="AE87" s="307">
        <f t="shared" si="26"/>
        <v>474.74387106184361</v>
      </c>
      <c r="AF87" s="307">
        <f t="shared" si="27"/>
        <v>596.38586091429772</v>
      </c>
      <c r="AG87" s="307">
        <f t="shared" si="28"/>
        <v>599.68149108335263</v>
      </c>
      <c r="AH87" s="307">
        <f t="shared" si="29"/>
        <v>599.68149108335263</v>
      </c>
      <c r="AI87" s="307">
        <f t="shared" si="30"/>
        <v>599.68149108335263</v>
      </c>
    </row>
    <row r="88" spans="1:35" ht="15">
      <c r="A88" s="296">
        <v>236</v>
      </c>
      <c r="B88" s="257" t="s">
        <v>97</v>
      </c>
      <c r="C88" s="297">
        <v>16</v>
      </c>
      <c r="D88" s="303">
        <v>6842.0138699999998</v>
      </c>
      <c r="E88" s="303">
        <v>7006.1038893356763</v>
      </c>
      <c r="F88" s="303">
        <v>7204.0054983248656</v>
      </c>
      <c r="G88" s="303">
        <v>7687.5479424606419</v>
      </c>
      <c r="H88" s="304">
        <v>7798.4704292955894</v>
      </c>
      <c r="I88" s="303">
        <v>783.94538999999997</v>
      </c>
      <c r="J88" s="303">
        <v>655.49100199999998</v>
      </c>
      <c r="K88" s="303">
        <v>653.25023399999998</v>
      </c>
      <c r="L88" s="303">
        <v>687.30804199999989</v>
      </c>
      <c r="M88" s="304">
        <v>732.87542599999995</v>
      </c>
      <c r="N88" s="303">
        <v>1129.6879999999999</v>
      </c>
      <c r="O88" s="303">
        <v>1246.2677625248</v>
      </c>
      <c r="P88" s="303">
        <v>1240.292387984</v>
      </c>
      <c r="Q88" s="303">
        <v>1240.292387984</v>
      </c>
      <c r="R88" s="303">
        <v>1240.292387984</v>
      </c>
      <c r="S88" s="303"/>
      <c r="T88" s="322">
        <v>4198</v>
      </c>
      <c r="U88" s="307">
        <f t="shared" si="16"/>
        <v>1629.8270295378752</v>
      </c>
      <c r="V88" s="307">
        <f t="shared" si="17"/>
        <v>1668.9146949346537</v>
      </c>
      <c r="W88" s="307">
        <f t="shared" si="18"/>
        <v>1716.0565741602825</v>
      </c>
      <c r="X88" s="307">
        <f t="shared" si="19"/>
        <v>1831.2405770511295</v>
      </c>
      <c r="Y88" s="307">
        <f t="shared" si="20"/>
        <v>1857.6632752014266</v>
      </c>
      <c r="Z88" s="307">
        <f t="shared" si="21"/>
        <v>186.74258932825154</v>
      </c>
      <c r="AA88" s="307">
        <f t="shared" si="22"/>
        <v>156.14364030490708</v>
      </c>
      <c r="AB88" s="307">
        <f t="shared" si="23"/>
        <v>155.60986993806574</v>
      </c>
      <c r="AC88" s="307">
        <f t="shared" si="24"/>
        <v>163.72273511195806</v>
      </c>
      <c r="AD88" s="307">
        <f t="shared" si="25"/>
        <v>174.57728108623152</v>
      </c>
      <c r="AE88" s="307">
        <f t="shared" si="26"/>
        <v>269.1014768937589</v>
      </c>
      <c r="AF88" s="307">
        <f t="shared" si="27"/>
        <v>296.87178716646019</v>
      </c>
      <c r="AG88" s="307">
        <f t="shared" si="28"/>
        <v>295.44840113959026</v>
      </c>
      <c r="AH88" s="307">
        <f t="shared" si="29"/>
        <v>295.44840113959026</v>
      </c>
      <c r="AI88" s="307">
        <f t="shared" si="30"/>
        <v>295.44840113959026</v>
      </c>
    </row>
    <row r="89" spans="1:35" ht="15">
      <c r="A89" s="296">
        <v>239</v>
      </c>
      <c r="B89" s="257" t="s">
        <v>98</v>
      </c>
      <c r="C89" s="297">
        <v>11</v>
      </c>
      <c r="D89" s="303">
        <v>2752.0832300000006</v>
      </c>
      <c r="E89" s="303">
        <v>2692.4749987150308</v>
      </c>
      <c r="F89" s="303">
        <v>2764.967696747261</v>
      </c>
      <c r="G89" s="303">
        <v>2894.5025734790747</v>
      </c>
      <c r="H89" s="304">
        <v>2891.9660234397447</v>
      </c>
      <c r="I89" s="303">
        <v>1486.3165200000001</v>
      </c>
      <c r="J89" s="303">
        <v>3320.9811</v>
      </c>
      <c r="K89" s="303">
        <v>3948.626655</v>
      </c>
      <c r="L89" s="303">
        <v>4186.2815775000008</v>
      </c>
      <c r="M89" s="304">
        <v>4463.8251075000007</v>
      </c>
      <c r="N89" s="303">
        <v>602.7436899999999</v>
      </c>
      <c r="O89" s="303">
        <v>632.74275525479993</v>
      </c>
      <c r="P89" s="303">
        <v>629.56989952999993</v>
      </c>
      <c r="Q89" s="303">
        <v>629.56989952999993</v>
      </c>
      <c r="R89" s="303">
        <v>629.56989952999993</v>
      </c>
      <c r="S89" s="303"/>
      <c r="T89" s="322">
        <v>2029</v>
      </c>
      <c r="U89" s="307">
        <f t="shared" si="16"/>
        <v>1356.3741892557912</v>
      </c>
      <c r="V89" s="307">
        <f t="shared" si="17"/>
        <v>1326.9960565377185</v>
      </c>
      <c r="W89" s="307">
        <f t="shared" si="18"/>
        <v>1362.7243453658261</v>
      </c>
      <c r="X89" s="307">
        <f t="shared" si="19"/>
        <v>1426.5660785998396</v>
      </c>
      <c r="Y89" s="307">
        <f t="shared" si="20"/>
        <v>1425.3159307243691</v>
      </c>
      <c r="Z89" s="307">
        <f t="shared" si="21"/>
        <v>732.53648102513557</v>
      </c>
      <c r="AA89" s="307">
        <f t="shared" si="22"/>
        <v>1636.7575653031049</v>
      </c>
      <c r="AB89" s="307">
        <f t="shared" si="23"/>
        <v>1946.0949507146379</v>
      </c>
      <c r="AC89" s="307">
        <f t="shared" si="24"/>
        <v>2063.2240401675704</v>
      </c>
      <c r="AD89" s="307">
        <f t="shared" si="25"/>
        <v>2200.0123743223267</v>
      </c>
      <c r="AE89" s="307">
        <f t="shared" si="26"/>
        <v>297.06441103992114</v>
      </c>
      <c r="AF89" s="307">
        <f t="shared" si="27"/>
        <v>311.84955902158697</v>
      </c>
      <c r="AG89" s="307">
        <f t="shared" si="28"/>
        <v>310.28580558403149</v>
      </c>
      <c r="AH89" s="307">
        <f t="shared" si="29"/>
        <v>310.28580558403149</v>
      </c>
      <c r="AI89" s="307">
        <f t="shared" si="30"/>
        <v>310.28580558403149</v>
      </c>
    </row>
    <row r="90" spans="1:35" ht="15">
      <c r="A90" s="296">
        <v>240</v>
      </c>
      <c r="B90" s="257" t="s">
        <v>99</v>
      </c>
      <c r="C90" s="297">
        <v>19</v>
      </c>
      <c r="D90" s="303">
        <v>39918.516820000004</v>
      </c>
      <c r="E90" s="303">
        <v>39922.426846035662</v>
      </c>
      <c r="F90" s="303">
        <v>41381.131795514157</v>
      </c>
      <c r="G90" s="303">
        <v>42778.364258032467</v>
      </c>
      <c r="H90" s="304">
        <v>43607.537715006372</v>
      </c>
      <c r="I90" s="303">
        <v>4968.6270000000013</v>
      </c>
      <c r="J90" s="303">
        <v>6830.5504820000006</v>
      </c>
      <c r="K90" s="303">
        <v>7620.3106690000004</v>
      </c>
      <c r="L90" s="303">
        <v>8057.9620775000003</v>
      </c>
      <c r="M90" s="304">
        <v>8592.1916075000008</v>
      </c>
      <c r="N90" s="303">
        <v>8510.7639099999997</v>
      </c>
      <c r="O90" s="303">
        <v>8819.4094741939207</v>
      </c>
      <c r="P90" s="303">
        <v>8779.3287985311999</v>
      </c>
      <c r="Q90" s="303">
        <v>8779.3287985311999</v>
      </c>
      <c r="R90" s="303">
        <v>8779.3287985311999</v>
      </c>
      <c r="S90" s="303"/>
      <c r="T90" s="322">
        <v>19499</v>
      </c>
      <c r="U90" s="307">
        <f t="shared" si="16"/>
        <v>2047.2084117134216</v>
      </c>
      <c r="V90" s="307">
        <f t="shared" si="17"/>
        <v>2047.4089361524007</v>
      </c>
      <c r="W90" s="307">
        <f t="shared" si="18"/>
        <v>2122.218154547113</v>
      </c>
      <c r="X90" s="307">
        <f t="shared" si="19"/>
        <v>2193.8747760414617</v>
      </c>
      <c r="Y90" s="307">
        <f t="shared" si="20"/>
        <v>2236.3986724963524</v>
      </c>
      <c r="Z90" s="307">
        <f t="shared" si="21"/>
        <v>254.81445202318073</v>
      </c>
      <c r="AA90" s="307">
        <f t="shared" si="22"/>
        <v>350.30260433868409</v>
      </c>
      <c r="AB90" s="307">
        <f t="shared" si="23"/>
        <v>390.8052038053234</v>
      </c>
      <c r="AC90" s="307">
        <f t="shared" si="24"/>
        <v>413.25001679573313</v>
      </c>
      <c r="AD90" s="307">
        <f t="shared" si="25"/>
        <v>440.647807964511</v>
      </c>
      <c r="AE90" s="307">
        <f t="shared" si="26"/>
        <v>436.47181445202318</v>
      </c>
      <c r="AF90" s="307">
        <f t="shared" si="27"/>
        <v>452.3006038357824</v>
      </c>
      <c r="AG90" s="307">
        <f t="shared" si="28"/>
        <v>450.24507915950568</v>
      </c>
      <c r="AH90" s="307">
        <f t="shared" si="29"/>
        <v>450.24507915950568</v>
      </c>
      <c r="AI90" s="307">
        <f t="shared" si="30"/>
        <v>450.24507915950568</v>
      </c>
    </row>
    <row r="91" spans="1:35" ht="15">
      <c r="A91" s="296">
        <v>241</v>
      </c>
      <c r="B91" s="257" t="s">
        <v>101</v>
      </c>
      <c r="C91" s="297">
        <v>19</v>
      </c>
      <c r="D91" s="303">
        <v>16395.942270000003</v>
      </c>
      <c r="E91" s="303">
        <v>15480.381857394046</v>
      </c>
      <c r="F91" s="303">
        <v>16360.301021109768</v>
      </c>
      <c r="G91" s="303">
        <v>16814.63157646437</v>
      </c>
      <c r="H91" s="304">
        <v>17188.854396561965</v>
      </c>
      <c r="I91" s="303">
        <v>1409.9779099999998</v>
      </c>
      <c r="J91" s="303">
        <v>1380.996056</v>
      </c>
      <c r="K91" s="303">
        <v>1448.500839</v>
      </c>
      <c r="L91" s="303">
        <v>1527.6867884999999</v>
      </c>
      <c r="M91" s="304">
        <v>1628.9698905</v>
      </c>
      <c r="N91" s="303">
        <v>4246.0449999999992</v>
      </c>
      <c r="O91" s="303">
        <v>4210.2333380698401</v>
      </c>
      <c r="P91" s="303">
        <v>4180.9148610580005</v>
      </c>
      <c r="Q91" s="303">
        <v>4180.9148610580005</v>
      </c>
      <c r="R91" s="303">
        <v>4180.9148610580005</v>
      </c>
      <c r="S91" s="303"/>
      <c r="T91" s="322">
        <v>7771</v>
      </c>
      <c r="U91" s="307">
        <f t="shared" si="16"/>
        <v>2109.8883374083134</v>
      </c>
      <c r="V91" s="307">
        <f t="shared" si="17"/>
        <v>1992.0707576108668</v>
      </c>
      <c r="W91" s="307">
        <f t="shared" si="18"/>
        <v>2105.3018943649167</v>
      </c>
      <c r="X91" s="307">
        <f t="shared" si="19"/>
        <v>2163.7667708743238</v>
      </c>
      <c r="Y91" s="307">
        <f t="shared" si="20"/>
        <v>2211.9230982578774</v>
      </c>
      <c r="Z91" s="307">
        <f t="shared" si="21"/>
        <v>181.4409870029597</v>
      </c>
      <c r="AA91" s="307">
        <f t="shared" si="22"/>
        <v>177.71149864882253</v>
      </c>
      <c r="AB91" s="307">
        <f t="shared" si="23"/>
        <v>186.39825492214646</v>
      </c>
      <c r="AC91" s="307">
        <f t="shared" si="24"/>
        <v>196.58818536867841</v>
      </c>
      <c r="AD91" s="307">
        <f t="shared" si="25"/>
        <v>209.62165622185046</v>
      </c>
      <c r="AE91" s="307">
        <f t="shared" si="26"/>
        <v>546.39621670312692</v>
      </c>
      <c r="AF91" s="307">
        <f t="shared" si="27"/>
        <v>541.78784430187113</v>
      </c>
      <c r="AG91" s="307">
        <f t="shared" si="28"/>
        <v>538.01503809779956</v>
      </c>
      <c r="AH91" s="307">
        <f t="shared" si="29"/>
        <v>538.01503809779956</v>
      </c>
      <c r="AI91" s="307">
        <f t="shared" si="30"/>
        <v>538.01503809779956</v>
      </c>
    </row>
    <row r="92" spans="1:35" ht="15">
      <c r="A92" s="296">
        <v>244</v>
      </c>
      <c r="B92" s="257" t="s">
        <v>103</v>
      </c>
      <c r="C92" s="297">
        <v>17</v>
      </c>
      <c r="D92" s="303">
        <v>37152.381940000007</v>
      </c>
      <c r="E92" s="303">
        <v>35204.806577715157</v>
      </c>
      <c r="F92" s="303">
        <v>37786.985649524504</v>
      </c>
      <c r="G92" s="303">
        <v>40442.833082441713</v>
      </c>
      <c r="H92" s="304">
        <v>42455.678775045562</v>
      </c>
      <c r="I92" s="303">
        <v>4360.0378099999998</v>
      </c>
      <c r="J92" s="303">
        <v>3809.8534160000004</v>
      </c>
      <c r="K92" s="303">
        <v>3839.6503499999999</v>
      </c>
      <c r="L92" s="303">
        <v>4041.9017689999996</v>
      </c>
      <c r="M92" s="304">
        <v>4309.873157</v>
      </c>
      <c r="N92" s="303">
        <v>5161.83187</v>
      </c>
      <c r="O92" s="303">
        <v>5550.2304032519996</v>
      </c>
      <c r="P92" s="303">
        <v>5536.7957120840001</v>
      </c>
      <c r="Q92" s="303">
        <v>5536.7957120840001</v>
      </c>
      <c r="R92" s="303">
        <v>5536.7957120840001</v>
      </c>
      <c r="S92" s="303"/>
      <c r="T92" s="322">
        <v>19300</v>
      </c>
      <c r="U92" s="307">
        <f t="shared" si="16"/>
        <v>1924.9938829015546</v>
      </c>
      <c r="V92" s="307">
        <f t="shared" si="17"/>
        <v>1824.0832423686611</v>
      </c>
      <c r="W92" s="307">
        <f t="shared" si="18"/>
        <v>1957.8749041204405</v>
      </c>
      <c r="X92" s="307">
        <f t="shared" si="19"/>
        <v>2095.4835794011246</v>
      </c>
      <c r="Y92" s="307">
        <f t="shared" si="20"/>
        <v>2199.7761023339667</v>
      </c>
      <c r="Z92" s="307">
        <f t="shared" si="21"/>
        <v>225.90869481865283</v>
      </c>
      <c r="AA92" s="307">
        <f t="shared" si="22"/>
        <v>197.40173139896373</v>
      </c>
      <c r="AB92" s="307">
        <f t="shared" si="23"/>
        <v>198.94561398963731</v>
      </c>
      <c r="AC92" s="307">
        <f t="shared" si="24"/>
        <v>209.42496212435231</v>
      </c>
      <c r="AD92" s="307">
        <f t="shared" si="25"/>
        <v>223.30948999999998</v>
      </c>
      <c r="AE92" s="307">
        <f t="shared" si="26"/>
        <v>267.45242849740936</v>
      </c>
      <c r="AF92" s="307">
        <f t="shared" si="27"/>
        <v>287.57670483170983</v>
      </c>
      <c r="AG92" s="307">
        <f t="shared" si="28"/>
        <v>286.88060684373056</v>
      </c>
      <c r="AH92" s="307">
        <f t="shared" si="29"/>
        <v>286.88060684373056</v>
      </c>
      <c r="AI92" s="307">
        <f t="shared" si="30"/>
        <v>286.88060684373056</v>
      </c>
    </row>
    <row r="93" spans="1:35" ht="15">
      <c r="A93" s="296">
        <v>245</v>
      </c>
      <c r="B93" s="257" t="s">
        <v>104</v>
      </c>
      <c r="C93" s="297">
        <v>1</v>
      </c>
      <c r="D93" s="303">
        <v>68898.441850000003</v>
      </c>
      <c r="E93" s="303">
        <v>64872.196965716415</v>
      </c>
      <c r="F93" s="303">
        <v>69725.111167062452</v>
      </c>
      <c r="G93" s="303">
        <v>73379.895842605823</v>
      </c>
      <c r="H93" s="304">
        <v>76900.02199572364</v>
      </c>
      <c r="I93" s="303">
        <v>8342.4113100000013</v>
      </c>
      <c r="J93" s="303">
        <v>6006.9765260000004</v>
      </c>
      <c r="K93" s="303">
        <v>5720.2291870000008</v>
      </c>
      <c r="L93" s="303">
        <v>6005.4617165</v>
      </c>
      <c r="M93" s="304">
        <v>6403.6138744999998</v>
      </c>
      <c r="N93" s="303">
        <v>14520.219829999998</v>
      </c>
      <c r="O93" s="303">
        <v>15568.875029392557</v>
      </c>
      <c r="P93" s="303">
        <v>15491.661540820398</v>
      </c>
      <c r="Q93" s="303">
        <v>15491.661540820398</v>
      </c>
      <c r="R93" s="303">
        <v>15491.661540820398</v>
      </c>
      <c r="S93" s="303"/>
      <c r="T93" s="322">
        <v>37676</v>
      </c>
      <c r="U93" s="307">
        <f t="shared" si="16"/>
        <v>1828.7090415649222</v>
      </c>
      <c r="V93" s="307">
        <f t="shared" si="17"/>
        <v>1721.844064277429</v>
      </c>
      <c r="W93" s="307">
        <f t="shared" si="18"/>
        <v>1850.6505777434559</v>
      </c>
      <c r="X93" s="307">
        <f t="shared" si="19"/>
        <v>1947.6562225980952</v>
      </c>
      <c r="Y93" s="307">
        <f t="shared" si="20"/>
        <v>2041.0877480550917</v>
      </c>
      <c r="Z93" s="307">
        <f t="shared" si="21"/>
        <v>221.42507989170829</v>
      </c>
      <c r="AA93" s="307">
        <f t="shared" si="22"/>
        <v>159.43774620448033</v>
      </c>
      <c r="AB93" s="307">
        <f t="shared" si="23"/>
        <v>151.82687087270412</v>
      </c>
      <c r="AC93" s="307">
        <f t="shared" si="24"/>
        <v>159.39753998566727</v>
      </c>
      <c r="AD93" s="307">
        <f t="shared" si="25"/>
        <v>169.96533269189936</v>
      </c>
      <c r="AE93" s="307">
        <f t="shared" si="26"/>
        <v>385.39706524047136</v>
      </c>
      <c r="AF93" s="307">
        <f t="shared" si="27"/>
        <v>413.23057196604088</v>
      </c>
      <c r="AG93" s="307">
        <f t="shared" si="28"/>
        <v>411.18116415809527</v>
      </c>
      <c r="AH93" s="307">
        <f t="shared" si="29"/>
        <v>411.18116415809527</v>
      </c>
      <c r="AI93" s="307">
        <f t="shared" si="30"/>
        <v>411.18116415809527</v>
      </c>
    </row>
    <row r="94" spans="1:35" ht="15">
      <c r="A94" s="296">
        <v>249</v>
      </c>
      <c r="B94" s="257" t="s">
        <v>105</v>
      </c>
      <c r="C94" s="297">
        <v>13</v>
      </c>
      <c r="D94" s="303">
        <v>15873.633159999999</v>
      </c>
      <c r="E94" s="303">
        <v>15650.166412731296</v>
      </c>
      <c r="F94" s="303">
        <v>16281.993838891789</v>
      </c>
      <c r="G94" s="303">
        <v>16834.397928564558</v>
      </c>
      <c r="H94" s="304">
        <v>17074.499669674558</v>
      </c>
      <c r="I94" s="303">
        <v>2898.9212800000005</v>
      </c>
      <c r="J94" s="303">
        <v>2495.702976</v>
      </c>
      <c r="K94" s="303">
        <v>2510.1648439999999</v>
      </c>
      <c r="L94" s="303">
        <v>2642.1742879999997</v>
      </c>
      <c r="M94" s="304">
        <v>2817.3460639999998</v>
      </c>
      <c r="N94" s="303">
        <v>3035.2770399999995</v>
      </c>
      <c r="O94" s="303">
        <v>3311.7957135064003</v>
      </c>
      <c r="P94" s="303">
        <v>3303.5773485624004</v>
      </c>
      <c r="Q94" s="303">
        <v>3303.5773485624004</v>
      </c>
      <c r="R94" s="303">
        <v>3303.5773485624004</v>
      </c>
      <c r="S94" s="303"/>
      <c r="T94" s="322">
        <v>9250</v>
      </c>
      <c r="U94" s="307">
        <f t="shared" si="16"/>
        <v>1716.0684497297298</v>
      </c>
      <c r="V94" s="307">
        <f t="shared" si="17"/>
        <v>1691.9098824574373</v>
      </c>
      <c r="W94" s="307">
        <f t="shared" si="18"/>
        <v>1760.2155501504637</v>
      </c>
      <c r="X94" s="307">
        <f t="shared" si="19"/>
        <v>1819.9349111961685</v>
      </c>
      <c r="Y94" s="307">
        <f t="shared" si="20"/>
        <v>1845.8918561810331</v>
      </c>
      <c r="Z94" s="307">
        <f t="shared" si="21"/>
        <v>313.39689513513514</v>
      </c>
      <c r="AA94" s="307">
        <f t="shared" si="22"/>
        <v>269.80572713513516</v>
      </c>
      <c r="AB94" s="307">
        <f t="shared" si="23"/>
        <v>271.36917232432432</v>
      </c>
      <c r="AC94" s="307">
        <f t="shared" si="24"/>
        <v>285.64046356756751</v>
      </c>
      <c r="AD94" s="307">
        <f t="shared" si="25"/>
        <v>304.57795286486487</v>
      </c>
      <c r="AE94" s="307">
        <f t="shared" si="26"/>
        <v>328.13805837837833</v>
      </c>
      <c r="AF94" s="307">
        <f t="shared" si="27"/>
        <v>358.03196902771896</v>
      </c>
      <c r="AG94" s="307">
        <f t="shared" si="28"/>
        <v>357.14349714188114</v>
      </c>
      <c r="AH94" s="307">
        <f t="shared" si="29"/>
        <v>357.14349714188114</v>
      </c>
      <c r="AI94" s="307">
        <f t="shared" si="30"/>
        <v>357.14349714188114</v>
      </c>
    </row>
    <row r="95" spans="1:35" ht="15">
      <c r="A95" s="296">
        <v>250</v>
      </c>
      <c r="B95" s="257" t="s">
        <v>106</v>
      </c>
      <c r="C95" s="297">
        <v>6</v>
      </c>
      <c r="D95" s="303">
        <v>2520.5946399999998</v>
      </c>
      <c r="E95" s="303">
        <v>2454.0165883250647</v>
      </c>
      <c r="F95" s="303">
        <v>2541.7297747605398</v>
      </c>
      <c r="G95" s="303">
        <v>2638.7473231380773</v>
      </c>
      <c r="H95" s="304">
        <v>2659.7607000933222</v>
      </c>
      <c r="I95" s="303">
        <v>746.65749000000005</v>
      </c>
      <c r="J95" s="303">
        <v>628.487346</v>
      </c>
      <c r="K95" s="303">
        <v>630.87065999999993</v>
      </c>
      <c r="L95" s="303">
        <v>664.010265</v>
      </c>
      <c r="M95" s="304">
        <v>708.03304500000002</v>
      </c>
      <c r="N95" s="303">
        <v>562.52672000000007</v>
      </c>
      <c r="O95" s="303">
        <v>598.47283188519987</v>
      </c>
      <c r="P95" s="303">
        <v>595.82842698600007</v>
      </c>
      <c r="Q95" s="303">
        <v>595.82842698600007</v>
      </c>
      <c r="R95" s="303">
        <v>595.82842698600007</v>
      </c>
      <c r="S95" s="303"/>
      <c r="T95" s="322">
        <v>1771</v>
      </c>
      <c r="U95" s="307">
        <f t="shared" si="16"/>
        <v>1423.2606662902313</v>
      </c>
      <c r="V95" s="307">
        <f t="shared" si="17"/>
        <v>1385.6671870836051</v>
      </c>
      <c r="W95" s="307">
        <f t="shared" si="18"/>
        <v>1435.1946780127271</v>
      </c>
      <c r="X95" s="307">
        <f t="shared" si="19"/>
        <v>1489.9759023930419</v>
      </c>
      <c r="Y95" s="307">
        <f t="shared" si="20"/>
        <v>1501.8411632373359</v>
      </c>
      <c r="Z95" s="307">
        <f t="shared" si="21"/>
        <v>421.60219649915308</v>
      </c>
      <c r="AA95" s="307">
        <f t="shared" si="22"/>
        <v>354.87710107284022</v>
      </c>
      <c r="AB95" s="307">
        <f t="shared" si="23"/>
        <v>356.2228458498023</v>
      </c>
      <c r="AC95" s="307">
        <f t="shared" si="24"/>
        <v>374.93521456804064</v>
      </c>
      <c r="AD95" s="307">
        <f t="shared" si="25"/>
        <v>399.79279785431964</v>
      </c>
      <c r="AE95" s="307">
        <f t="shared" si="26"/>
        <v>317.63225296442693</v>
      </c>
      <c r="AF95" s="307">
        <f t="shared" si="27"/>
        <v>337.929323481197</v>
      </c>
      <c r="AG95" s="307">
        <f t="shared" si="28"/>
        <v>336.43615301298701</v>
      </c>
      <c r="AH95" s="307">
        <f t="shared" si="29"/>
        <v>336.43615301298701</v>
      </c>
      <c r="AI95" s="307">
        <f t="shared" si="30"/>
        <v>336.43615301298701</v>
      </c>
    </row>
    <row r="96" spans="1:35" ht="15">
      <c r="A96" s="296">
        <v>256</v>
      </c>
      <c r="B96" s="257" t="s">
        <v>107</v>
      </c>
      <c r="C96" s="297">
        <v>13</v>
      </c>
      <c r="D96" s="303">
        <v>1946.05807</v>
      </c>
      <c r="E96" s="303">
        <v>2229.7044151361051</v>
      </c>
      <c r="F96" s="303">
        <v>2210.4456431557587</v>
      </c>
      <c r="G96" s="303">
        <v>2314.4542961171956</v>
      </c>
      <c r="H96" s="304">
        <v>2329.3031172870014</v>
      </c>
      <c r="I96" s="303">
        <v>580.1697999999999</v>
      </c>
      <c r="J96" s="303">
        <v>450.65982400000001</v>
      </c>
      <c r="K96" s="303">
        <v>446.47445199999999</v>
      </c>
      <c r="L96" s="303">
        <v>469.68160599999993</v>
      </c>
      <c r="M96" s="304">
        <v>500.82071799999989</v>
      </c>
      <c r="N96" s="303">
        <v>468.97577999999999</v>
      </c>
      <c r="O96" s="303">
        <v>582.77178482960005</v>
      </c>
      <c r="P96" s="303">
        <v>584.56150568400005</v>
      </c>
      <c r="Q96" s="303">
        <v>584.56150568400005</v>
      </c>
      <c r="R96" s="303">
        <v>584.56150568400005</v>
      </c>
      <c r="S96" s="303"/>
      <c r="T96" s="322">
        <v>1554</v>
      </c>
      <c r="U96" s="307">
        <f t="shared" si="16"/>
        <v>1252.2896203346204</v>
      </c>
      <c r="V96" s="307">
        <f t="shared" si="17"/>
        <v>1434.8162259563094</v>
      </c>
      <c r="W96" s="307">
        <f t="shared" si="18"/>
        <v>1422.4231937939246</v>
      </c>
      <c r="X96" s="307">
        <f t="shared" si="19"/>
        <v>1489.3528289042442</v>
      </c>
      <c r="Y96" s="307">
        <f t="shared" si="20"/>
        <v>1498.9080548822403</v>
      </c>
      <c r="Z96" s="307">
        <f t="shared" si="21"/>
        <v>373.33963963963959</v>
      </c>
      <c r="AA96" s="307">
        <f t="shared" si="22"/>
        <v>289.99988674388675</v>
      </c>
      <c r="AB96" s="307">
        <f t="shared" si="23"/>
        <v>287.30659716859714</v>
      </c>
      <c r="AC96" s="307">
        <f t="shared" si="24"/>
        <v>302.24041570141566</v>
      </c>
      <c r="AD96" s="307">
        <f t="shared" si="25"/>
        <v>322.27845431145425</v>
      </c>
      <c r="AE96" s="307">
        <f t="shared" si="26"/>
        <v>301.78621621621619</v>
      </c>
      <c r="AF96" s="307">
        <f t="shared" si="27"/>
        <v>375.01401855186617</v>
      </c>
      <c r="AG96" s="307">
        <f t="shared" si="28"/>
        <v>376.16570507335911</v>
      </c>
      <c r="AH96" s="307">
        <f t="shared" si="29"/>
        <v>376.16570507335911</v>
      </c>
      <c r="AI96" s="307">
        <f t="shared" si="30"/>
        <v>376.16570507335911</v>
      </c>
    </row>
    <row r="97" spans="1:35" ht="15">
      <c r="A97" s="296">
        <v>257</v>
      </c>
      <c r="B97" s="300" t="s">
        <v>108</v>
      </c>
      <c r="C97" s="297">
        <v>1</v>
      </c>
      <c r="D97" s="303">
        <v>95855.762800000011</v>
      </c>
      <c r="E97" s="303">
        <v>83114.584114448618</v>
      </c>
      <c r="F97" s="303">
        <v>90372.506223942546</v>
      </c>
      <c r="G97" s="303">
        <v>94315.590010396583</v>
      </c>
      <c r="H97" s="304">
        <v>99484.839302637789</v>
      </c>
      <c r="I97" s="303">
        <v>7207.4809499999992</v>
      </c>
      <c r="J97" s="303">
        <v>5656.0748180000001</v>
      </c>
      <c r="K97" s="303">
        <v>5449.3873190000004</v>
      </c>
      <c r="L97" s="303">
        <v>5723.5786514999991</v>
      </c>
      <c r="M97" s="304">
        <v>6103.0424294999993</v>
      </c>
      <c r="N97" s="303">
        <v>13429.13571</v>
      </c>
      <c r="O97" s="303">
        <v>15804.198878902162</v>
      </c>
      <c r="P97" s="303">
        <v>15833.145857822803</v>
      </c>
      <c r="Q97" s="303">
        <v>15833.145857822803</v>
      </c>
      <c r="R97" s="303">
        <v>15833.145857822803</v>
      </c>
      <c r="S97" s="303"/>
      <c r="T97" s="322">
        <v>40722</v>
      </c>
      <c r="U97" s="307">
        <f t="shared" si="16"/>
        <v>2353.9060655174112</v>
      </c>
      <c r="V97" s="307">
        <f t="shared" si="17"/>
        <v>2041.0241175396254</v>
      </c>
      <c r="W97" s="307">
        <f t="shared" si="18"/>
        <v>2219.2551010250613</v>
      </c>
      <c r="X97" s="307">
        <f t="shared" si="19"/>
        <v>2316.0844263640438</v>
      </c>
      <c r="Y97" s="307">
        <f t="shared" si="20"/>
        <v>2443.0243922851969</v>
      </c>
      <c r="Z97" s="307">
        <f t="shared" si="21"/>
        <v>176.99231250920877</v>
      </c>
      <c r="AA97" s="307">
        <f t="shared" si="22"/>
        <v>138.89481896763419</v>
      </c>
      <c r="AB97" s="307">
        <f t="shared" si="23"/>
        <v>133.81924559206325</v>
      </c>
      <c r="AC97" s="307">
        <f t="shared" si="24"/>
        <v>140.55249377486368</v>
      </c>
      <c r="AD97" s="307">
        <f t="shared" si="25"/>
        <v>149.87089115220274</v>
      </c>
      <c r="AE97" s="307">
        <f t="shared" si="26"/>
        <v>329.77593708560488</v>
      </c>
      <c r="AF97" s="307">
        <f t="shared" si="27"/>
        <v>388.09977110412461</v>
      </c>
      <c r="AG97" s="307">
        <f t="shared" si="28"/>
        <v>388.81061484757146</v>
      </c>
      <c r="AH97" s="307">
        <f t="shared" si="29"/>
        <v>388.81061484757146</v>
      </c>
      <c r="AI97" s="307">
        <f t="shared" si="30"/>
        <v>388.81061484757146</v>
      </c>
    </row>
    <row r="98" spans="1:35" ht="15">
      <c r="A98" s="296">
        <v>260</v>
      </c>
      <c r="B98" s="257" t="s">
        <v>109</v>
      </c>
      <c r="C98" s="297">
        <v>12</v>
      </c>
      <c r="D98" s="303">
        <v>12864.924730000001</v>
      </c>
      <c r="E98" s="303">
        <v>12824.689847514568</v>
      </c>
      <c r="F98" s="303">
        <v>13244.984419219571</v>
      </c>
      <c r="G98" s="303">
        <v>13635.1535197825</v>
      </c>
      <c r="H98" s="304">
        <v>13796.922675817032</v>
      </c>
      <c r="I98" s="303">
        <v>2381.53829</v>
      </c>
      <c r="J98" s="303">
        <v>1974.6253940000004</v>
      </c>
      <c r="K98" s="303">
        <v>1978.3259290000001</v>
      </c>
      <c r="L98" s="303">
        <v>2082.1049925000002</v>
      </c>
      <c r="M98" s="304">
        <v>2220.1451025000001</v>
      </c>
      <c r="N98" s="303">
        <v>2965.3038799999999</v>
      </c>
      <c r="O98" s="303">
        <v>3208.9395198292004</v>
      </c>
      <c r="P98" s="303">
        <v>3196.6206494820003</v>
      </c>
      <c r="Q98" s="303">
        <v>3196.6206494820003</v>
      </c>
      <c r="R98" s="303">
        <v>3196.6206494820003</v>
      </c>
      <c r="S98" s="303"/>
      <c r="T98" s="322">
        <v>9727</v>
      </c>
      <c r="U98" s="307">
        <f t="shared" si="16"/>
        <v>1322.5994376477845</v>
      </c>
      <c r="V98" s="307">
        <f t="shared" si="17"/>
        <v>1318.4630253433297</v>
      </c>
      <c r="W98" s="307">
        <f t="shared" si="18"/>
        <v>1361.6720899783663</v>
      </c>
      <c r="X98" s="307">
        <f t="shared" si="19"/>
        <v>1401.7840567268943</v>
      </c>
      <c r="Y98" s="307">
        <f t="shared" si="20"/>
        <v>1418.4149969997977</v>
      </c>
      <c r="Z98" s="307">
        <f t="shared" si="21"/>
        <v>244.83790377300298</v>
      </c>
      <c r="AA98" s="307">
        <f t="shared" si="22"/>
        <v>203.00456399712144</v>
      </c>
      <c r="AB98" s="307">
        <f t="shared" si="23"/>
        <v>203.38500349542511</v>
      </c>
      <c r="AC98" s="307">
        <f t="shared" si="24"/>
        <v>214.0541783180837</v>
      </c>
      <c r="AD98" s="307">
        <f t="shared" si="25"/>
        <v>228.24561555464172</v>
      </c>
      <c r="AE98" s="307">
        <f t="shared" si="26"/>
        <v>304.85287138891744</v>
      </c>
      <c r="AF98" s="307">
        <f t="shared" si="27"/>
        <v>329.90022821313875</v>
      </c>
      <c r="AG98" s="307">
        <f t="shared" si="28"/>
        <v>328.63376678133034</v>
      </c>
      <c r="AH98" s="307">
        <f t="shared" si="29"/>
        <v>328.63376678133034</v>
      </c>
      <c r="AI98" s="307">
        <f t="shared" si="30"/>
        <v>328.63376678133034</v>
      </c>
    </row>
    <row r="99" spans="1:35" ht="15">
      <c r="A99" s="296">
        <v>261</v>
      </c>
      <c r="B99" s="257" t="s">
        <v>110</v>
      </c>
      <c r="C99" s="297">
        <v>19</v>
      </c>
      <c r="D99" s="303">
        <v>12278.00625</v>
      </c>
      <c r="E99" s="303">
        <v>11673.121537284249</v>
      </c>
      <c r="F99" s="303">
        <v>11782.144266795414</v>
      </c>
      <c r="G99" s="303">
        <v>12558.717393582803</v>
      </c>
      <c r="H99" s="304">
        <v>12899.862817219095</v>
      </c>
      <c r="I99" s="303">
        <v>5621.4030300000013</v>
      </c>
      <c r="J99" s="303">
        <v>5170.7457319999994</v>
      </c>
      <c r="K99" s="303">
        <v>5196.0962089999994</v>
      </c>
      <c r="L99" s="303">
        <v>5468.3159804999996</v>
      </c>
      <c r="M99" s="304">
        <v>5830.8562665000009</v>
      </c>
      <c r="N99" s="303">
        <v>8354.1565300000002</v>
      </c>
      <c r="O99" s="303">
        <v>8980.0245479161567</v>
      </c>
      <c r="P99" s="303">
        <v>8958.6212154399982</v>
      </c>
      <c r="Q99" s="303">
        <v>8958.6212154399982</v>
      </c>
      <c r="R99" s="303">
        <v>8958.6212154399982</v>
      </c>
      <c r="S99" s="303"/>
      <c r="T99" s="322">
        <v>6637</v>
      </c>
      <c r="U99" s="307">
        <f t="shared" si="16"/>
        <v>1849.9331399728794</v>
      </c>
      <c r="V99" s="307">
        <f t="shared" si="17"/>
        <v>1758.7948677541433</v>
      </c>
      <c r="W99" s="307">
        <f t="shared" si="18"/>
        <v>1775.2213751386792</v>
      </c>
      <c r="X99" s="307">
        <f t="shared" si="19"/>
        <v>1892.2280237430771</v>
      </c>
      <c r="Y99" s="307">
        <f t="shared" si="20"/>
        <v>1943.6285697181099</v>
      </c>
      <c r="Z99" s="307">
        <f t="shared" si="21"/>
        <v>846.97951333433798</v>
      </c>
      <c r="AA99" s="307">
        <f t="shared" si="22"/>
        <v>779.07876028326052</v>
      </c>
      <c r="AB99" s="307">
        <f t="shared" si="23"/>
        <v>782.89832891366575</v>
      </c>
      <c r="AC99" s="307">
        <f t="shared" si="24"/>
        <v>823.91381354527641</v>
      </c>
      <c r="AD99" s="307">
        <f t="shared" si="25"/>
        <v>878.53793378032253</v>
      </c>
      <c r="AE99" s="307">
        <f t="shared" si="26"/>
        <v>1258.7248048817237</v>
      </c>
      <c r="AF99" s="307">
        <f t="shared" si="27"/>
        <v>1353.0246418436277</v>
      </c>
      <c r="AG99" s="307">
        <f t="shared" si="28"/>
        <v>1349.7997913876748</v>
      </c>
      <c r="AH99" s="307">
        <f t="shared" si="29"/>
        <v>1349.7997913876748</v>
      </c>
      <c r="AI99" s="307">
        <f t="shared" si="30"/>
        <v>1349.7997913876748</v>
      </c>
    </row>
    <row r="100" spans="1:35" ht="15">
      <c r="A100" s="296">
        <v>263</v>
      </c>
      <c r="B100" s="257" t="s">
        <v>111</v>
      </c>
      <c r="C100" s="297">
        <v>11</v>
      </c>
      <c r="D100" s="303">
        <v>11275.713110000001</v>
      </c>
      <c r="E100" s="303">
        <v>11419.787476222091</v>
      </c>
      <c r="F100" s="303">
        <v>11807.754643726961</v>
      </c>
      <c r="G100" s="303">
        <v>12388.452211284504</v>
      </c>
      <c r="H100" s="304">
        <v>12454.119216198813</v>
      </c>
      <c r="I100" s="303">
        <v>1874.8393099999998</v>
      </c>
      <c r="J100" s="303">
        <v>1557.4534280000003</v>
      </c>
      <c r="K100" s="303">
        <v>1572.8102329999999</v>
      </c>
      <c r="L100" s="303">
        <v>1656.0224855000001</v>
      </c>
      <c r="M100" s="304">
        <v>1765.8140315000001</v>
      </c>
      <c r="N100" s="303">
        <v>1608.0380400000001</v>
      </c>
      <c r="O100" s="303">
        <v>1861.2530763514401</v>
      </c>
      <c r="P100" s="303">
        <v>1853.1689727252003</v>
      </c>
      <c r="Q100" s="303">
        <v>1853.1689727252003</v>
      </c>
      <c r="R100" s="303">
        <v>1853.1689727252003</v>
      </c>
      <c r="S100" s="303"/>
      <c r="T100" s="322">
        <v>7597</v>
      </c>
      <c r="U100" s="307">
        <f t="shared" si="16"/>
        <v>1484.2323430301437</v>
      </c>
      <c r="V100" s="307">
        <f t="shared" si="17"/>
        <v>1503.1969825223234</v>
      </c>
      <c r="W100" s="307">
        <f t="shared" si="18"/>
        <v>1554.2654526427486</v>
      </c>
      <c r="X100" s="307">
        <f t="shared" si="19"/>
        <v>1630.7032001164282</v>
      </c>
      <c r="Y100" s="307">
        <f t="shared" si="20"/>
        <v>1639.3470075291316</v>
      </c>
      <c r="Z100" s="307">
        <f t="shared" si="21"/>
        <v>246.78679873634326</v>
      </c>
      <c r="AA100" s="307">
        <f t="shared" si="22"/>
        <v>205.00900723969991</v>
      </c>
      <c r="AB100" s="307">
        <f t="shared" si="23"/>
        <v>207.03043740950375</v>
      </c>
      <c r="AC100" s="307">
        <f t="shared" si="24"/>
        <v>217.98374167434517</v>
      </c>
      <c r="AD100" s="307">
        <f t="shared" si="25"/>
        <v>232.43570244833487</v>
      </c>
      <c r="AE100" s="307">
        <f t="shared" si="26"/>
        <v>211.66750559431355</v>
      </c>
      <c r="AF100" s="307">
        <f t="shared" si="27"/>
        <v>244.99843047932606</v>
      </c>
      <c r="AG100" s="307">
        <f t="shared" si="28"/>
        <v>243.93431258723183</v>
      </c>
      <c r="AH100" s="307">
        <f t="shared" si="29"/>
        <v>243.93431258723183</v>
      </c>
      <c r="AI100" s="307">
        <f t="shared" si="30"/>
        <v>243.93431258723183</v>
      </c>
    </row>
    <row r="101" spans="1:35" ht="15">
      <c r="A101" s="296">
        <v>265</v>
      </c>
      <c r="B101" s="257" t="s">
        <v>112</v>
      </c>
      <c r="C101" s="297">
        <v>13</v>
      </c>
      <c r="D101" s="303">
        <v>1257.6021899999998</v>
      </c>
      <c r="E101" s="303">
        <v>1413.7717438035056</v>
      </c>
      <c r="F101" s="303">
        <v>1419.4528116156753</v>
      </c>
      <c r="G101" s="303">
        <v>1511.0701604579599</v>
      </c>
      <c r="H101" s="304">
        <v>1521.0132771772685</v>
      </c>
      <c r="I101" s="303">
        <v>589.08105</v>
      </c>
      <c r="J101" s="303">
        <v>468.66644199999996</v>
      </c>
      <c r="K101" s="303">
        <v>467.19927399999995</v>
      </c>
      <c r="L101" s="303">
        <v>491.62170199999991</v>
      </c>
      <c r="M101" s="304">
        <v>524.21540599999992</v>
      </c>
      <c r="N101" s="303">
        <v>558.38271999999995</v>
      </c>
      <c r="O101" s="303">
        <v>575.50824478319987</v>
      </c>
      <c r="P101" s="303">
        <v>572.70315226799994</v>
      </c>
      <c r="Q101" s="303">
        <v>572.70315226799994</v>
      </c>
      <c r="R101" s="303">
        <v>572.70315226799994</v>
      </c>
      <c r="S101" s="303"/>
      <c r="T101" s="322">
        <v>1064</v>
      </c>
      <c r="U101" s="307">
        <f t="shared" si="16"/>
        <v>1181.9569454887217</v>
      </c>
      <c r="V101" s="307">
        <f t="shared" si="17"/>
        <v>1328.7328419205878</v>
      </c>
      <c r="W101" s="307">
        <f t="shared" si="18"/>
        <v>1334.0721913681159</v>
      </c>
      <c r="X101" s="307">
        <f t="shared" si="19"/>
        <v>1420.1787222349246</v>
      </c>
      <c r="Y101" s="307">
        <f t="shared" si="20"/>
        <v>1429.5237567455531</v>
      </c>
      <c r="Z101" s="307">
        <f t="shared" si="21"/>
        <v>553.64760338345866</v>
      </c>
      <c r="AA101" s="307">
        <f t="shared" si="22"/>
        <v>440.47597932330825</v>
      </c>
      <c r="AB101" s="307">
        <f t="shared" si="23"/>
        <v>439.09706203007511</v>
      </c>
      <c r="AC101" s="307">
        <f t="shared" si="24"/>
        <v>462.05047180451123</v>
      </c>
      <c r="AD101" s="307">
        <f t="shared" si="25"/>
        <v>492.683652255639</v>
      </c>
      <c r="AE101" s="307">
        <f t="shared" si="26"/>
        <v>524.79578947368418</v>
      </c>
      <c r="AF101" s="307">
        <f t="shared" si="27"/>
        <v>540.89120750300742</v>
      </c>
      <c r="AG101" s="307">
        <f t="shared" si="28"/>
        <v>538.25484235714282</v>
      </c>
      <c r="AH101" s="307">
        <f t="shared" si="29"/>
        <v>538.25484235714282</v>
      </c>
      <c r="AI101" s="307">
        <f t="shared" si="30"/>
        <v>538.25484235714282</v>
      </c>
    </row>
    <row r="102" spans="1:35" ht="15">
      <c r="A102" s="296">
        <v>271</v>
      </c>
      <c r="B102" s="257" t="s">
        <v>113</v>
      </c>
      <c r="C102" s="297">
        <v>4</v>
      </c>
      <c r="D102" s="303">
        <v>12320.498959999997</v>
      </c>
      <c r="E102" s="303">
        <v>11746.279623804639</v>
      </c>
      <c r="F102" s="303">
        <v>12299.650788795865</v>
      </c>
      <c r="G102" s="303">
        <v>12740.595929037419</v>
      </c>
      <c r="H102" s="304">
        <v>12960.897757709825</v>
      </c>
      <c r="I102" s="303">
        <v>1269.8211499999998</v>
      </c>
      <c r="J102" s="303">
        <v>949.68136000000004</v>
      </c>
      <c r="K102" s="303">
        <v>923.50380300000006</v>
      </c>
      <c r="L102" s="303">
        <v>970.60082550000004</v>
      </c>
      <c r="M102" s="304">
        <v>1034.9500515</v>
      </c>
      <c r="N102" s="303">
        <v>2466.98083</v>
      </c>
      <c r="O102" s="303">
        <v>2826.3348664183995</v>
      </c>
      <c r="P102" s="303">
        <v>2811.1564164008</v>
      </c>
      <c r="Q102" s="303">
        <v>2811.1564164008</v>
      </c>
      <c r="R102" s="303">
        <v>2811.1564164008</v>
      </c>
      <c r="S102" s="303"/>
      <c r="T102" s="322">
        <v>6903</v>
      </c>
      <c r="U102" s="307">
        <f t="shared" si="16"/>
        <v>1784.8035578733879</v>
      </c>
      <c r="V102" s="307">
        <f t="shared" si="17"/>
        <v>1701.6195311900101</v>
      </c>
      <c r="W102" s="307">
        <f t="shared" si="18"/>
        <v>1781.7833968992995</v>
      </c>
      <c r="X102" s="307">
        <f t="shared" si="19"/>
        <v>1845.660716940087</v>
      </c>
      <c r="Y102" s="307">
        <f t="shared" si="20"/>
        <v>1877.5746425771151</v>
      </c>
      <c r="Z102" s="307">
        <f t="shared" si="21"/>
        <v>183.95207156308845</v>
      </c>
      <c r="AA102" s="307">
        <f t="shared" si="22"/>
        <v>137.57516442126612</v>
      </c>
      <c r="AB102" s="307">
        <f t="shared" si="23"/>
        <v>133.7829643633203</v>
      </c>
      <c r="AC102" s="307">
        <f t="shared" si="24"/>
        <v>140.60565341156018</v>
      </c>
      <c r="AD102" s="307">
        <f t="shared" si="25"/>
        <v>149.92757518470231</v>
      </c>
      <c r="AE102" s="307">
        <f t="shared" si="26"/>
        <v>357.37807185281764</v>
      </c>
      <c r="AF102" s="307">
        <f t="shared" si="27"/>
        <v>409.43573322010712</v>
      </c>
      <c r="AG102" s="307">
        <f t="shared" si="28"/>
        <v>407.23691386365346</v>
      </c>
      <c r="AH102" s="307">
        <f t="shared" si="29"/>
        <v>407.23691386365346</v>
      </c>
      <c r="AI102" s="307">
        <f t="shared" si="30"/>
        <v>407.23691386365346</v>
      </c>
    </row>
    <row r="103" spans="1:35" ht="15">
      <c r="A103" s="296">
        <v>272</v>
      </c>
      <c r="B103" s="301" t="s">
        <v>114</v>
      </c>
      <c r="C103" s="297">
        <v>16</v>
      </c>
      <c r="D103" s="303">
        <v>91338.164829999994</v>
      </c>
      <c r="E103" s="303">
        <v>89578.507252344731</v>
      </c>
      <c r="F103" s="303">
        <v>93500.40435455479</v>
      </c>
      <c r="G103" s="303">
        <v>98997.554507644018</v>
      </c>
      <c r="H103" s="304">
        <v>102039.43860349111</v>
      </c>
      <c r="I103" s="303">
        <v>17131.887770000001</v>
      </c>
      <c r="J103" s="303">
        <v>13550.339005999998</v>
      </c>
      <c r="K103" s="303">
        <v>13332.643651</v>
      </c>
      <c r="L103" s="303">
        <v>14019.743878499999</v>
      </c>
      <c r="M103" s="304">
        <v>14949.229660499999</v>
      </c>
      <c r="N103" s="303">
        <v>16321.54717</v>
      </c>
      <c r="O103" s="303">
        <v>18063.825577101601</v>
      </c>
      <c r="P103" s="303">
        <v>18032.999849332002</v>
      </c>
      <c r="Q103" s="303">
        <v>18032.999849332002</v>
      </c>
      <c r="R103" s="303">
        <v>18032.999849332002</v>
      </c>
      <c r="S103" s="303"/>
      <c r="T103" s="322">
        <v>48006</v>
      </c>
      <c r="U103" s="307">
        <f t="shared" si="16"/>
        <v>1902.6406038828479</v>
      </c>
      <c r="V103" s="307">
        <f t="shared" si="17"/>
        <v>1865.9856528839048</v>
      </c>
      <c r="W103" s="307">
        <f t="shared" si="18"/>
        <v>1947.6816305160769</v>
      </c>
      <c r="X103" s="307">
        <f t="shared" si="19"/>
        <v>2062.1912783327921</v>
      </c>
      <c r="Y103" s="307">
        <f t="shared" si="20"/>
        <v>2125.5559430798467</v>
      </c>
      <c r="Z103" s="307">
        <f t="shared" si="21"/>
        <v>356.86971982668831</v>
      </c>
      <c r="AA103" s="307">
        <f t="shared" si="22"/>
        <v>282.26344636087151</v>
      </c>
      <c r="AB103" s="307">
        <f t="shared" si="23"/>
        <v>277.72869330916967</v>
      </c>
      <c r="AC103" s="307">
        <f t="shared" si="24"/>
        <v>292.04149228221473</v>
      </c>
      <c r="AD103" s="307">
        <f t="shared" si="25"/>
        <v>311.40335917385323</v>
      </c>
      <c r="AE103" s="307">
        <f t="shared" si="26"/>
        <v>339.98973399158439</v>
      </c>
      <c r="AF103" s="307">
        <f t="shared" si="27"/>
        <v>376.28266418992627</v>
      </c>
      <c r="AG103" s="307">
        <f t="shared" si="28"/>
        <v>375.6405417933592</v>
      </c>
      <c r="AH103" s="307">
        <f t="shared" si="29"/>
        <v>375.6405417933592</v>
      </c>
      <c r="AI103" s="307">
        <f t="shared" si="30"/>
        <v>375.6405417933592</v>
      </c>
    </row>
    <row r="104" spans="1:35" ht="15">
      <c r="A104" s="296">
        <v>273</v>
      </c>
      <c r="B104" s="257" t="s">
        <v>115</v>
      </c>
      <c r="C104" s="297">
        <v>19</v>
      </c>
      <c r="D104" s="303">
        <v>6628.9898100000009</v>
      </c>
      <c r="E104" s="303">
        <v>6339.7527397742369</v>
      </c>
      <c r="F104" s="303">
        <v>6503.0614039743832</v>
      </c>
      <c r="G104" s="303">
        <v>6893.3682846443871</v>
      </c>
      <c r="H104" s="304">
        <v>7093.3453695084972</v>
      </c>
      <c r="I104" s="303">
        <v>873.47992999999997</v>
      </c>
      <c r="J104" s="303">
        <v>742.08353199999999</v>
      </c>
      <c r="K104" s="303">
        <v>752.60013300000003</v>
      </c>
      <c r="L104" s="303">
        <v>792.55945150000014</v>
      </c>
      <c r="M104" s="304">
        <v>845.10482949999994</v>
      </c>
      <c r="N104" s="303">
        <v>4434.4205900000015</v>
      </c>
      <c r="O104" s="303">
        <v>5017.9230658784791</v>
      </c>
      <c r="P104" s="303">
        <v>5011.4130528851992</v>
      </c>
      <c r="Q104" s="303">
        <v>5011.4130528851992</v>
      </c>
      <c r="R104" s="303">
        <v>5011.4130528851992</v>
      </c>
      <c r="S104" s="303"/>
      <c r="T104" s="322">
        <v>3999</v>
      </c>
      <c r="U104" s="307">
        <f t="shared" si="16"/>
        <v>1657.6618679669918</v>
      </c>
      <c r="V104" s="307">
        <f t="shared" si="17"/>
        <v>1585.3345185732026</v>
      </c>
      <c r="W104" s="307">
        <f t="shared" si="18"/>
        <v>1626.1718939670875</v>
      </c>
      <c r="X104" s="307">
        <f t="shared" si="19"/>
        <v>1723.7730144147004</v>
      </c>
      <c r="Y104" s="307">
        <f t="shared" si="20"/>
        <v>1773.7797873239554</v>
      </c>
      <c r="Z104" s="307">
        <f t="shared" si="21"/>
        <v>218.42458864716178</v>
      </c>
      <c r="AA104" s="307">
        <f t="shared" si="22"/>
        <v>185.56727481870467</v>
      </c>
      <c r="AB104" s="307">
        <f t="shared" si="23"/>
        <v>188.19708252063018</v>
      </c>
      <c r="AC104" s="307">
        <f t="shared" si="24"/>
        <v>198.18941022755692</v>
      </c>
      <c r="AD104" s="307">
        <f t="shared" si="25"/>
        <v>211.32903963490872</v>
      </c>
      <c r="AE104" s="307">
        <f t="shared" si="26"/>
        <v>1108.8823680920234</v>
      </c>
      <c r="AF104" s="307">
        <f t="shared" si="27"/>
        <v>1254.7944650858913</v>
      </c>
      <c r="AG104" s="307">
        <f t="shared" si="28"/>
        <v>1253.1665548600147</v>
      </c>
      <c r="AH104" s="307">
        <f t="shared" si="29"/>
        <v>1253.1665548600147</v>
      </c>
      <c r="AI104" s="307">
        <f t="shared" si="30"/>
        <v>1253.1665548600147</v>
      </c>
    </row>
    <row r="105" spans="1:35" ht="15">
      <c r="A105" s="296">
        <v>275</v>
      </c>
      <c r="B105" s="257" t="s">
        <v>116</v>
      </c>
      <c r="C105" s="297">
        <v>13</v>
      </c>
      <c r="D105" s="303">
        <v>3827.5496799999996</v>
      </c>
      <c r="E105" s="303">
        <v>4060.321871408953</v>
      </c>
      <c r="F105" s="303">
        <v>4112.8091028420667</v>
      </c>
      <c r="G105" s="303">
        <v>4345.996039873653</v>
      </c>
      <c r="H105" s="304">
        <v>4386.801500892132</v>
      </c>
      <c r="I105" s="303">
        <v>753.62972000000002</v>
      </c>
      <c r="J105" s="303">
        <v>632.73379</v>
      </c>
      <c r="K105" s="303">
        <v>639.91112499999997</v>
      </c>
      <c r="L105" s="303">
        <v>673.80535150000003</v>
      </c>
      <c r="M105" s="304">
        <v>718.47752949999995</v>
      </c>
      <c r="N105" s="303">
        <v>876.98882000000003</v>
      </c>
      <c r="O105" s="303">
        <v>946.24177841840003</v>
      </c>
      <c r="P105" s="303">
        <v>943.7585505400001</v>
      </c>
      <c r="Q105" s="303">
        <v>943.7585505400001</v>
      </c>
      <c r="R105" s="303">
        <v>943.7585505400001</v>
      </c>
      <c r="S105" s="303"/>
      <c r="T105" s="322">
        <v>2521</v>
      </c>
      <c r="U105" s="307">
        <f t="shared" si="16"/>
        <v>1518.2664339547798</v>
      </c>
      <c r="V105" s="307">
        <f t="shared" si="17"/>
        <v>1610.5997109912546</v>
      </c>
      <c r="W105" s="307">
        <f t="shared" si="18"/>
        <v>1631.4197155264051</v>
      </c>
      <c r="X105" s="307">
        <f t="shared" si="19"/>
        <v>1723.9175088749121</v>
      </c>
      <c r="Y105" s="307">
        <f t="shared" si="20"/>
        <v>1740.1037290329757</v>
      </c>
      <c r="Z105" s="307">
        <f t="shared" si="21"/>
        <v>298.94078540261802</v>
      </c>
      <c r="AA105" s="307">
        <f t="shared" si="22"/>
        <v>250.9852399841333</v>
      </c>
      <c r="AB105" s="307">
        <f t="shared" si="23"/>
        <v>253.83225902419676</v>
      </c>
      <c r="AC105" s="307">
        <f t="shared" si="24"/>
        <v>267.27701368504563</v>
      </c>
      <c r="AD105" s="307">
        <f t="shared" si="25"/>
        <v>284.99703669178894</v>
      </c>
      <c r="AE105" s="307">
        <f t="shared" si="26"/>
        <v>347.87339151130504</v>
      </c>
      <c r="AF105" s="307">
        <f t="shared" si="27"/>
        <v>375.34382325204285</v>
      </c>
      <c r="AG105" s="307">
        <f t="shared" si="28"/>
        <v>374.35880624355417</v>
      </c>
      <c r="AH105" s="307">
        <f t="shared" si="29"/>
        <v>374.35880624355417</v>
      </c>
      <c r="AI105" s="307">
        <f t="shared" si="30"/>
        <v>374.35880624355417</v>
      </c>
    </row>
    <row r="106" spans="1:35" ht="15">
      <c r="A106" s="296">
        <v>276</v>
      </c>
      <c r="B106" s="257" t="s">
        <v>117</v>
      </c>
      <c r="C106" s="297">
        <v>12</v>
      </c>
      <c r="D106" s="303">
        <v>25983.072079999994</v>
      </c>
      <c r="E106" s="303">
        <v>26437.362631484786</v>
      </c>
      <c r="F106" s="303">
        <v>27785.758683114731</v>
      </c>
      <c r="G106" s="303">
        <v>29733.616333332957</v>
      </c>
      <c r="H106" s="304">
        <v>30540.674786985441</v>
      </c>
      <c r="I106" s="303">
        <v>2975.7764600000005</v>
      </c>
      <c r="J106" s="303">
        <v>2311.0161960000005</v>
      </c>
      <c r="K106" s="303">
        <v>2242.8382510000001</v>
      </c>
      <c r="L106" s="303">
        <v>2356.7149344999998</v>
      </c>
      <c r="M106" s="304">
        <v>2512.9612285000003</v>
      </c>
      <c r="N106" s="303">
        <v>3527.2430099999997</v>
      </c>
      <c r="O106" s="303">
        <v>3732.5473883799195</v>
      </c>
      <c r="P106" s="303">
        <v>3715.8364581987998</v>
      </c>
      <c r="Q106" s="303">
        <v>3715.8364581987998</v>
      </c>
      <c r="R106" s="303">
        <v>3715.8364581987998</v>
      </c>
      <c r="S106" s="303"/>
      <c r="T106" s="322">
        <v>15157</v>
      </c>
      <c r="U106" s="307">
        <f t="shared" si="16"/>
        <v>1714.2621943656393</v>
      </c>
      <c r="V106" s="307">
        <f t="shared" si="17"/>
        <v>1744.2345207814731</v>
      </c>
      <c r="W106" s="307">
        <f t="shared" si="18"/>
        <v>1833.1964559685116</v>
      </c>
      <c r="X106" s="307">
        <f t="shared" si="19"/>
        <v>1961.7085395086729</v>
      </c>
      <c r="Y106" s="307">
        <f t="shared" si="20"/>
        <v>2014.9551221868076</v>
      </c>
      <c r="Z106" s="307">
        <f t="shared" si="21"/>
        <v>196.33017483670915</v>
      </c>
      <c r="AA106" s="307">
        <f t="shared" si="22"/>
        <v>152.47187411756948</v>
      </c>
      <c r="AB106" s="307">
        <f t="shared" si="23"/>
        <v>147.97375806558028</v>
      </c>
      <c r="AC106" s="307">
        <f t="shared" si="24"/>
        <v>155.48689941941018</v>
      </c>
      <c r="AD106" s="307">
        <f t="shared" si="25"/>
        <v>165.79542313782412</v>
      </c>
      <c r="AE106" s="307">
        <f t="shared" si="26"/>
        <v>232.7137962657518</v>
      </c>
      <c r="AF106" s="307">
        <f t="shared" si="27"/>
        <v>246.25898188163353</v>
      </c>
      <c r="AG106" s="307">
        <f t="shared" si="28"/>
        <v>245.15645960274458</v>
      </c>
      <c r="AH106" s="307">
        <f t="shared" si="29"/>
        <v>245.15645960274458</v>
      </c>
      <c r="AI106" s="307">
        <f t="shared" si="30"/>
        <v>245.15645960274458</v>
      </c>
    </row>
    <row r="107" spans="1:35" ht="15">
      <c r="A107" s="296">
        <v>280</v>
      </c>
      <c r="B107" s="257" t="s">
        <v>118</v>
      </c>
      <c r="C107" s="297">
        <v>15</v>
      </c>
      <c r="D107" s="303">
        <v>3150.7506400000002</v>
      </c>
      <c r="E107" s="303">
        <v>3366.2363962682175</v>
      </c>
      <c r="F107" s="303">
        <v>3335.1948576517198</v>
      </c>
      <c r="G107" s="303">
        <v>3565.3071212814302</v>
      </c>
      <c r="H107" s="304">
        <v>3636.3466357013676</v>
      </c>
      <c r="I107" s="303">
        <v>571.32245000000012</v>
      </c>
      <c r="J107" s="303">
        <v>427.32348400000001</v>
      </c>
      <c r="K107" s="303">
        <v>412.80184700000001</v>
      </c>
      <c r="L107" s="303">
        <v>433.69437149999999</v>
      </c>
      <c r="M107" s="304">
        <v>462.44758950000005</v>
      </c>
      <c r="N107" s="303">
        <v>828.73807000000011</v>
      </c>
      <c r="O107" s="303">
        <v>879.51676329479994</v>
      </c>
      <c r="P107" s="303">
        <v>876.58178516999999</v>
      </c>
      <c r="Q107" s="303">
        <v>876.58178516999999</v>
      </c>
      <c r="R107" s="303">
        <v>876.58178516999999</v>
      </c>
      <c r="S107" s="303"/>
      <c r="T107" s="322">
        <v>2024</v>
      </c>
      <c r="U107" s="307">
        <f t="shared" si="16"/>
        <v>1556.6949802371541</v>
      </c>
      <c r="V107" s="307">
        <f t="shared" si="17"/>
        <v>1663.1602748360758</v>
      </c>
      <c r="W107" s="307">
        <f t="shared" si="18"/>
        <v>1647.8235462706125</v>
      </c>
      <c r="X107" s="307">
        <f t="shared" si="19"/>
        <v>1761.5153761271888</v>
      </c>
      <c r="Y107" s="307">
        <f t="shared" si="20"/>
        <v>1796.6139504453397</v>
      </c>
      <c r="Z107" s="307">
        <f t="shared" si="21"/>
        <v>282.27393774703563</v>
      </c>
      <c r="AA107" s="307">
        <f t="shared" si="22"/>
        <v>211.12820355731225</v>
      </c>
      <c r="AB107" s="307">
        <f t="shared" si="23"/>
        <v>203.9534817193676</v>
      </c>
      <c r="AC107" s="307">
        <f t="shared" si="24"/>
        <v>214.27587524703557</v>
      </c>
      <c r="AD107" s="307">
        <f t="shared" si="25"/>
        <v>228.48201062252969</v>
      </c>
      <c r="AE107" s="307">
        <f t="shared" si="26"/>
        <v>409.45556818181819</v>
      </c>
      <c r="AF107" s="307">
        <f t="shared" si="27"/>
        <v>434.54385538280633</v>
      </c>
      <c r="AG107" s="307">
        <f t="shared" si="28"/>
        <v>433.09376737648222</v>
      </c>
      <c r="AH107" s="307">
        <f t="shared" si="29"/>
        <v>433.09376737648222</v>
      </c>
      <c r="AI107" s="307">
        <f t="shared" si="30"/>
        <v>433.09376737648222</v>
      </c>
    </row>
    <row r="108" spans="1:35" ht="15">
      <c r="A108" s="296">
        <v>284</v>
      </c>
      <c r="B108" s="257" t="s">
        <v>119</v>
      </c>
      <c r="C108" s="297">
        <v>2</v>
      </c>
      <c r="D108" s="303">
        <v>3296.7439299999996</v>
      </c>
      <c r="E108" s="303">
        <v>3008.9861767770008</v>
      </c>
      <c r="F108" s="303">
        <v>3109.8813074158556</v>
      </c>
      <c r="G108" s="303">
        <v>3218.607009042571</v>
      </c>
      <c r="H108" s="304">
        <v>3287.8987604423487</v>
      </c>
      <c r="I108" s="303">
        <v>949.98969</v>
      </c>
      <c r="J108" s="303">
        <v>1373.5966840000001</v>
      </c>
      <c r="K108" s="303">
        <v>1518.861562</v>
      </c>
      <c r="L108" s="303">
        <v>1605.2794070000002</v>
      </c>
      <c r="M108" s="304">
        <v>1711.7067710000003</v>
      </c>
      <c r="N108" s="303">
        <v>553.21071999999992</v>
      </c>
      <c r="O108" s="303">
        <v>577.90418372215981</v>
      </c>
      <c r="P108" s="303">
        <v>574.9069193659999</v>
      </c>
      <c r="Q108" s="303">
        <v>574.9069193659999</v>
      </c>
      <c r="R108" s="303">
        <v>574.9069193659999</v>
      </c>
      <c r="S108" s="303"/>
      <c r="T108" s="322">
        <v>2227</v>
      </c>
      <c r="U108" s="307">
        <f t="shared" si="16"/>
        <v>1480.3520116748989</v>
      </c>
      <c r="V108" s="307">
        <f t="shared" si="17"/>
        <v>1351.1388310628652</v>
      </c>
      <c r="W108" s="307">
        <f t="shared" si="18"/>
        <v>1396.4442332356782</v>
      </c>
      <c r="X108" s="307">
        <f t="shared" si="19"/>
        <v>1445.2658325292191</v>
      </c>
      <c r="Y108" s="307">
        <f t="shared" si="20"/>
        <v>1476.3802247159176</v>
      </c>
      <c r="Z108" s="307">
        <f t="shared" si="21"/>
        <v>426.5782173327346</v>
      </c>
      <c r="AA108" s="307">
        <f t="shared" si="22"/>
        <v>616.79240413111813</v>
      </c>
      <c r="AB108" s="307">
        <f t="shared" si="23"/>
        <v>682.02135698248776</v>
      </c>
      <c r="AC108" s="307">
        <f t="shared" si="24"/>
        <v>720.82595734171537</v>
      </c>
      <c r="AD108" s="307">
        <f t="shared" si="25"/>
        <v>768.61552357431538</v>
      </c>
      <c r="AE108" s="307">
        <f t="shared" si="26"/>
        <v>248.41074090704984</v>
      </c>
      <c r="AF108" s="307">
        <f t="shared" si="27"/>
        <v>259.4989599111629</v>
      </c>
      <c r="AG108" s="307">
        <f t="shared" si="28"/>
        <v>258.15308458284682</v>
      </c>
      <c r="AH108" s="307">
        <f t="shared" si="29"/>
        <v>258.15308458284682</v>
      </c>
      <c r="AI108" s="307">
        <f t="shared" si="30"/>
        <v>258.15308458284682</v>
      </c>
    </row>
    <row r="109" spans="1:35" ht="15">
      <c r="A109" s="296">
        <v>285</v>
      </c>
      <c r="B109" s="257" t="s">
        <v>120</v>
      </c>
      <c r="C109" s="297">
        <v>8</v>
      </c>
      <c r="D109" s="303">
        <v>112256.95720999998</v>
      </c>
      <c r="E109" s="303">
        <v>103561.23252358349</v>
      </c>
      <c r="F109" s="303">
        <v>110049.509533833</v>
      </c>
      <c r="G109" s="303">
        <v>113273.14016527151</v>
      </c>
      <c r="H109" s="304">
        <v>116068.01237817512</v>
      </c>
      <c r="I109" s="303">
        <v>12290.4861</v>
      </c>
      <c r="J109" s="303">
        <v>8846.5705779999989</v>
      </c>
      <c r="K109" s="303">
        <v>8474.7311489999993</v>
      </c>
      <c r="L109" s="303">
        <v>8900.3125474999997</v>
      </c>
      <c r="M109" s="304">
        <v>9490.3885175000014</v>
      </c>
      <c r="N109" s="303">
        <v>17090.800600000002</v>
      </c>
      <c r="O109" s="303">
        <v>18085.1197344752</v>
      </c>
      <c r="P109" s="303">
        <v>17988.379248943998</v>
      </c>
      <c r="Q109" s="303">
        <v>17988.379248943998</v>
      </c>
      <c r="R109" s="303">
        <v>17988.379248943998</v>
      </c>
      <c r="S109" s="303"/>
      <c r="T109" s="322">
        <v>50617</v>
      </c>
      <c r="U109" s="307">
        <f t="shared" si="16"/>
        <v>2217.7718396981245</v>
      </c>
      <c r="V109" s="307">
        <f t="shared" si="17"/>
        <v>2045.9772907043778</v>
      </c>
      <c r="W109" s="307">
        <f t="shared" si="18"/>
        <v>2174.1610434010904</v>
      </c>
      <c r="X109" s="307">
        <f t="shared" si="19"/>
        <v>2237.8477619232967</v>
      </c>
      <c r="Y109" s="307">
        <f t="shared" si="20"/>
        <v>2293.0638397806097</v>
      </c>
      <c r="Z109" s="307">
        <f t="shared" si="21"/>
        <v>242.81340458739157</v>
      </c>
      <c r="AA109" s="307">
        <f t="shared" si="22"/>
        <v>174.77469186241777</v>
      </c>
      <c r="AB109" s="307">
        <f t="shared" si="23"/>
        <v>167.4285546160381</v>
      </c>
      <c r="AC109" s="307">
        <f t="shared" si="24"/>
        <v>175.83642941106743</v>
      </c>
      <c r="AD109" s="307">
        <f t="shared" si="25"/>
        <v>187.49409323942552</v>
      </c>
      <c r="AE109" s="307">
        <f t="shared" si="26"/>
        <v>337.64941817966297</v>
      </c>
      <c r="AF109" s="307">
        <f t="shared" si="27"/>
        <v>357.29339420501412</v>
      </c>
      <c r="AG109" s="307">
        <f t="shared" si="28"/>
        <v>355.38216901325643</v>
      </c>
      <c r="AH109" s="307">
        <f t="shared" si="29"/>
        <v>355.38216901325643</v>
      </c>
      <c r="AI109" s="307">
        <f t="shared" si="30"/>
        <v>355.38216901325643</v>
      </c>
    </row>
    <row r="110" spans="1:35" ht="15">
      <c r="A110" s="296">
        <v>286</v>
      </c>
      <c r="B110" s="257" t="s">
        <v>121</v>
      </c>
      <c r="C110" s="297">
        <v>8</v>
      </c>
      <c r="D110" s="303">
        <v>157373.69300999999</v>
      </c>
      <c r="E110" s="303">
        <v>152436.67428481614</v>
      </c>
      <c r="F110" s="303">
        <v>160770.28916861696</v>
      </c>
      <c r="G110" s="303">
        <v>165882.718302255</v>
      </c>
      <c r="H110" s="304">
        <v>169571.73759147924</v>
      </c>
      <c r="I110" s="303">
        <v>24935.052019999999</v>
      </c>
      <c r="J110" s="303">
        <v>19838.587756000001</v>
      </c>
      <c r="K110" s="303">
        <v>19450.152254000001</v>
      </c>
      <c r="L110" s="303">
        <v>20448.100872999999</v>
      </c>
      <c r="M110" s="304">
        <v>21803.776069</v>
      </c>
      <c r="N110" s="303">
        <v>30264.747489999998</v>
      </c>
      <c r="O110" s="303">
        <v>31297.408906002398</v>
      </c>
      <c r="P110" s="303">
        <v>31104.468334212001</v>
      </c>
      <c r="Q110" s="303">
        <v>31104.468334212001</v>
      </c>
      <c r="R110" s="303">
        <v>31104.468334212001</v>
      </c>
      <c r="S110" s="303"/>
      <c r="T110" s="322">
        <v>79429</v>
      </c>
      <c r="U110" s="307">
        <f t="shared" si="16"/>
        <v>1981.3127826108851</v>
      </c>
      <c r="V110" s="307">
        <f t="shared" si="17"/>
        <v>1919.1564074181488</v>
      </c>
      <c r="W110" s="307">
        <f t="shared" si="18"/>
        <v>2024.0754531546029</v>
      </c>
      <c r="X110" s="307">
        <f t="shared" si="19"/>
        <v>2088.4402208545366</v>
      </c>
      <c r="Y110" s="307">
        <f t="shared" si="20"/>
        <v>2134.8844577103987</v>
      </c>
      <c r="Z110" s="307">
        <f t="shared" si="21"/>
        <v>313.92881718264107</v>
      </c>
      <c r="AA110" s="307">
        <f t="shared" si="22"/>
        <v>249.76504495839052</v>
      </c>
      <c r="AB110" s="307">
        <f t="shared" si="23"/>
        <v>244.87469631998388</v>
      </c>
      <c r="AC110" s="307">
        <f t="shared" si="24"/>
        <v>257.43872984678137</v>
      </c>
      <c r="AD110" s="307">
        <f t="shared" si="25"/>
        <v>274.50649094159564</v>
      </c>
      <c r="AE110" s="307">
        <f t="shared" si="26"/>
        <v>381.02893766760252</v>
      </c>
      <c r="AF110" s="307">
        <f t="shared" si="27"/>
        <v>394.03000045326519</v>
      </c>
      <c r="AG110" s="307">
        <f t="shared" si="28"/>
        <v>391.6009056416674</v>
      </c>
      <c r="AH110" s="307">
        <f t="shared" si="29"/>
        <v>391.6009056416674</v>
      </c>
      <c r="AI110" s="307">
        <f t="shared" si="30"/>
        <v>391.6009056416674</v>
      </c>
    </row>
    <row r="111" spans="1:35" ht="15">
      <c r="A111" s="296">
        <v>287</v>
      </c>
      <c r="B111" s="301" t="s">
        <v>122</v>
      </c>
      <c r="C111" s="297">
        <v>15</v>
      </c>
      <c r="D111" s="303">
        <v>11086.743199999999</v>
      </c>
      <c r="E111" s="303">
        <v>11219.581274393098</v>
      </c>
      <c r="F111" s="303">
        <v>11380.532267766202</v>
      </c>
      <c r="G111" s="303">
        <v>11793.238257918723</v>
      </c>
      <c r="H111" s="304">
        <v>11945.899214589535</v>
      </c>
      <c r="I111" s="303">
        <v>1376.2130300000001</v>
      </c>
      <c r="J111" s="303">
        <v>1129.5671380000001</v>
      </c>
      <c r="K111" s="303">
        <v>1129.305083</v>
      </c>
      <c r="L111" s="303">
        <v>1188.4390315000001</v>
      </c>
      <c r="M111" s="304">
        <v>1267.2305694999998</v>
      </c>
      <c r="N111" s="303">
        <v>3191.2277499999996</v>
      </c>
      <c r="O111" s="303">
        <v>3597.8442138065598</v>
      </c>
      <c r="P111" s="303">
        <v>3590.0037158023997</v>
      </c>
      <c r="Q111" s="303">
        <v>3590.0037158023997</v>
      </c>
      <c r="R111" s="303">
        <v>3590.0037158023997</v>
      </c>
      <c r="S111" s="303"/>
      <c r="T111" s="322">
        <v>6242</v>
      </c>
      <c r="U111" s="307">
        <f t="shared" si="16"/>
        <v>1776.1523870554308</v>
      </c>
      <c r="V111" s="307">
        <f t="shared" si="17"/>
        <v>1797.4337190632968</v>
      </c>
      <c r="W111" s="307">
        <f t="shared" si="18"/>
        <v>1823.2188830128487</v>
      </c>
      <c r="X111" s="307">
        <f t="shared" si="19"/>
        <v>1889.336471951093</v>
      </c>
      <c r="Y111" s="307">
        <f t="shared" si="20"/>
        <v>1913.7935300527934</v>
      </c>
      <c r="Z111" s="307">
        <f t="shared" si="21"/>
        <v>220.47629445690484</v>
      </c>
      <c r="AA111" s="307">
        <f t="shared" si="22"/>
        <v>180.96237391861584</v>
      </c>
      <c r="AB111" s="307">
        <f t="shared" si="23"/>
        <v>180.92039138096763</v>
      </c>
      <c r="AC111" s="307">
        <f t="shared" si="24"/>
        <v>190.39394929509774</v>
      </c>
      <c r="AD111" s="307">
        <f t="shared" si="25"/>
        <v>203.01675256328096</v>
      </c>
      <c r="AE111" s="307">
        <f t="shared" si="26"/>
        <v>511.25084107657796</v>
      </c>
      <c r="AF111" s="307">
        <f t="shared" si="27"/>
        <v>576.39285706609417</v>
      </c>
      <c r="AG111" s="307">
        <f t="shared" si="28"/>
        <v>575.13676959346367</v>
      </c>
      <c r="AH111" s="307">
        <f t="shared" si="29"/>
        <v>575.13676959346367</v>
      </c>
      <c r="AI111" s="307">
        <f t="shared" si="30"/>
        <v>575.13676959346367</v>
      </c>
    </row>
    <row r="112" spans="1:35" ht="15">
      <c r="A112" s="296">
        <v>288</v>
      </c>
      <c r="B112" s="257" t="s">
        <v>123</v>
      </c>
      <c r="C112" s="297">
        <v>15</v>
      </c>
      <c r="D112" s="303">
        <v>11684.011349999999</v>
      </c>
      <c r="E112" s="303">
        <v>10736.614586081074</v>
      </c>
      <c r="F112" s="303">
        <v>11133.333910001094</v>
      </c>
      <c r="G112" s="303">
        <v>11848.193157308042</v>
      </c>
      <c r="H112" s="304">
        <v>12011.51664988087</v>
      </c>
      <c r="I112" s="303">
        <v>2122.91995</v>
      </c>
      <c r="J112" s="303">
        <v>1801.4437819999998</v>
      </c>
      <c r="K112" s="303">
        <v>1825.3140149999999</v>
      </c>
      <c r="L112" s="303">
        <v>1922.1449755000001</v>
      </c>
      <c r="M112" s="304">
        <v>2049.5800015</v>
      </c>
      <c r="N112" s="303">
        <v>1837.9405800000004</v>
      </c>
      <c r="O112" s="303">
        <v>2032.4677997304</v>
      </c>
      <c r="P112" s="303">
        <v>2025.959082524</v>
      </c>
      <c r="Q112" s="303">
        <v>2025.959082524</v>
      </c>
      <c r="R112" s="303">
        <v>2025.959082524</v>
      </c>
      <c r="S112" s="303"/>
      <c r="T112" s="322">
        <v>6405</v>
      </c>
      <c r="U112" s="307">
        <f t="shared" si="16"/>
        <v>1824.2016159250584</v>
      </c>
      <c r="V112" s="307">
        <f t="shared" si="17"/>
        <v>1676.2864303014949</v>
      </c>
      <c r="W112" s="307">
        <f t="shared" si="18"/>
        <v>1738.2254348167203</v>
      </c>
      <c r="X112" s="307">
        <f t="shared" si="19"/>
        <v>1849.8349972377896</v>
      </c>
      <c r="Y112" s="307">
        <f t="shared" si="20"/>
        <v>1875.3343715661001</v>
      </c>
      <c r="Z112" s="307">
        <f t="shared" si="21"/>
        <v>331.44729898516789</v>
      </c>
      <c r="AA112" s="307">
        <f t="shared" si="22"/>
        <v>281.25585979703357</v>
      </c>
      <c r="AB112" s="307">
        <f t="shared" si="23"/>
        <v>284.98267213114752</v>
      </c>
      <c r="AC112" s="307">
        <f t="shared" si="24"/>
        <v>300.10069875097582</v>
      </c>
      <c r="AD112" s="307">
        <f t="shared" si="25"/>
        <v>319.99687767369244</v>
      </c>
      <c r="AE112" s="307">
        <f t="shared" si="26"/>
        <v>286.95403278688531</v>
      </c>
      <c r="AF112" s="307">
        <f t="shared" si="27"/>
        <v>317.32518340833724</v>
      </c>
      <c r="AG112" s="307">
        <f t="shared" si="28"/>
        <v>316.30899024574552</v>
      </c>
      <c r="AH112" s="307">
        <f t="shared" si="29"/>
        <v>316.30899024574552</v>
      </c>
      <c r="AI112" s="307">
        <f t="shared" si="30"/>
        <v>316.30899024574552</v>
      </c>
    </row>
    <row r="113" spans="1:35" ht="15">
      <c r="A113" s="296">
        <v>290</v>
      </c>
      <c r="B113" s="257" t="s">
        <v>124</v>
      </c>
      <c r="C113" s="297">
        <v>18</v>
      </c>
      <c r="D113" s="303">
        <v>12695.476070000002</v>
      </c>
      <c r="E113" s="303">
        <v>12255.901595896838</v>
      </c>
      <c r="F113" s="303">
        <v>12648.276475146473</v>
      </c>
      <c r="G113" s="303">
        <v>13077.62224057128</v>
      </c>
      <c r="H113" s="304">
        <v>13171.374431032178</v>
      </c>
      <c r="I113" s="303">
        <v>3455.1750000000002</v>
      </c>
      <c r="J113" s="303">
        <v>3219.6454680000002</v>
      </c>
      <c r="K113" s="303">
        <v>3314.4986100000001</v>
      </c>
      <c r="L113" s="303">
        <v>3492.5886700000001</v>
      </c>
      <c r="M113" s="304">
        <v>3724.1415099999999</v>
      </c>
      <c r="N113" s="303">
        <v>2307.0356099999995</v>
      </c>
      <c r="O113" s="303">
        <v>2547.7736711032003</v>
      </c>
      <c r="P113" s="303">
        <v>2539.3390289592003</v>
      </c>
      <c r="Q113" s="303">
        <v>2539.3390289592003</v>
      </c>
      <c r="R113" s="303">
        <v>2539.3390289592003</v>
      </c>
      <c r="S113" s="303"/>
      <c r="T113" s="322">
        <v>7755</v>
      </c>
      <c r="U113" s="307">
        <f t="shared" si="16"/>
        <v>1637.0697704706645</v>
      </c>
      <c r="V113" s="307">
        <f t="shared" si="17"/>
        <v>1580.3870529847632</v>
      </c>
      <c r="W113" s="307">
        <f t="shared" si="18"/>
        <v>1630.9834268402931</v>
      </c>
      <c r="X113" s="307">
        <f t="shared" si="19"/>
        <v>1686.3471619047427</v>
      </c>
      <c r="Y113" s="307">
        <f t="shared" si="20"/>
        <v>1698.4364192175601</v>
      </c>
      <c r="Z113" s="307">
        <f t="shared" si="21"/>
        <v>445.54158607350098</v>
      </c>
      <c r="AA113" s="307">
        <f t="shared" si="22"/>
        <v>415.17027311411999</v>
      </c>
      <c r="AB113" s="307">
        <f t="shared" si="23"/>
        <v>427.40149709864602</v>
      </c>
      <c r="AC113" s="307">
        <f t="shared" si="24"/>
        <v>450.36604384268213</v>
      </c>
      <c r="AD113" s="307">
        <f t="shared" si="25"/>
        <v>480.22456608639584</v>
      </c>
      <c r="AE113" s="307">
        <f t="shared" si="26"/>
        <v>297.49008510638288</v>
      </c>
      <c r="AF113" s="307">
        <f t="shared" si="27"/>
        <v>328.53303302426826</v>
      </c>
      <c r="AG113" s="307">
        <f t="shared" si="28"/>
        <v>327.44539380518381</v>
      </c>
      <c r="AH113" s="307">
        <f t="shared" si="29"/>
        <v>327.44539380518381</v>
      </c>
      <c r="AI113" s="307">
        <f t="shared" si="30"/>
        <v>327.44539380518381</v>
      </c>
    </row>
    <row r="114" spans="1:35" ht="15">
      <c r="A114" s="296">
        <v>291</v>
      </c>
      <c r="B114" s="257" t="s">
        <v>125</v>
      </c>
      <c r="C114" s="297">
        <v>13</v>
      </c>
      <c r="D114" s="303">
        <v>3414.0867399999997</v>
      </c>
      <c r="E114" s="303">
        <v>3398.9254704609534</v>
      </c>
      <c r="F114" s="303">
        <v>3464.3898556387908</v>
      </c>
      <c r="G114" s="303">
        <v>3575.8653301324343</v>
      </c>
      <c r="H114" s="304">
        <v>3638.8487263221318</v>
      </c>
      <c r="I114" s="303">
        <v>932.45699999999999</v>
      </c>
      <c r="J114" s="303">
        <v>734.11070000000007</v>
      </c>
      <c r="K114" s="303">
        <v>730.119415</v>
      </c>
      <c r="L114" s="303">
        <v>768.20934049999994</v>
      </c>
      <c r="M114" s="304">
        <v>819.14034649999996</v>
      </c>
      <c r="N114" s="303">
        <v>1648.0910300000003</v>
      </c>
      <c r="O114" s="303">
        <v>1769.9069511151997</v>
      </c>
      <c r="P114" s="303">
        <v>1765.0577772879999</v>
      </c>
      <c r="Q114" s="303">
        <v>1765.0577772879999</v>
      </c>
      <c r="R114" s="303">
        <v>1765.0577772879999</v>
      </c>
      <c r="S114" s="303"/>
      <c r="T114" s="322">
        <v>2119</v>
      </c>
      <c r="U114" s="307">
        <f t="shared" si="16"/>
        <v>1611.1782633317603</v>
      </c>
      <c r="V114" s="307">
        <f t="shared" si="17"/>
        <v>1604.0233461354192</v>
      </c>
      <c r="W114" s="307">
        <f t="shared" si="18"/>
        <v>1634.9173457474237</v>
      </c>
      <c r="X114" s="307">
        <f t="shared" si="19"/>
        <v>1687.5249316339944</v>
      </c>
      <c r="Y114" s="307">
        <f t="shared" si="20"/>
        <v>1717.2481011430541</v>
      </c>
      <c r="Z114" s="307">
        <f t="shared" si="21"/>
        <v>440.04577630957999</v>
      </c>
      <c r="AA114" s="307">
        <f t="shared" si="22"/>
        <v>346.44204813591318</v>
      </c>
      <c r="AB114" s="307">
        <f t="shared" si="23"/>
        <v>344.55847805568663</v>
      </c>
      <c r="AC114" s="307">
        <f t="shared" si="24"/>
        <v>362.53390302029254</v>
      </c>
      <c r="AD114" s="307">
        <f t="shared" si="25"/>
        <v>386.56929990561582</v>
      </c>
      <c r="AE114" s="307">
        <f t="shared" si="26"/>
        <v>777.76830108541776</v>
      </c>
      <c r="AF114" s="307">
        <f t="shared" si="27"/>
        <v>835.25575795903717</v>
      </c>
      <c r="AG114" s="307">
        <f t="shared" si="28"/>
        <v>832.96733236809814</v>
      </c>
      <c r="AH114" s="307">
        <f t="shared" si="29"/>
        <v>832.96733236809814</v>
      </c>
      <c r="AI114" s="307">
        <f t="shared" si="30"/>
        <v>832.96733236809814</v>
      </c>
    </row>
    <row r="115" spans="1:35" ht="15">
      <c r="A115" s="296">
        <v>297</v>
      </c>
      <c r="B115" s="257" t="s">
        <v>126</v>
      </c>
      <c r="C115" s="297">
        <v>11</v>
      </c>
      <c r="D115" s="303">
        <v>227779.40860999998</v>
      </c>
      <c r="E115" s="303">
        <v>219214.11824074201</v>
      </c>
      <c r="F115" s="303">
        <v>229778.03130139573</v>
      </c>
      <c r="G115" s="303">
        <v>242625.47977151396</v>
      </c>
      <c r="H115" s="304">
        <v>251904.19620354188</v>
      </c>
      <c r="I115" s="303">
        <v>29844.138480000005</v>
      </c>
      <c r="J115" s="303">
        <v>24312.191060000001</v>
      </c>
      <c r="K115" s="303">
        <v>24085.190229000003</v>
      </c>
      <c r="L115" s="303">
        <v>25334.1192195</v>
      </c>
      <c r="M115" s="304">
        <v>27013.729333500003</v>
      </c>
      <c r="N115" s="303">
        <v>50445.45968</v>
      </c>
      <c r="O115" s="303">
        <v>55479.578451337438</v>
      </c>
      <c r="P115" s="303">
        <v>55375.818346170403</v>
      </c>
      <c r="Q115" s="303">
        <v>55375.818346170403</v>
      </c>
      <c r="R115" s="303">
        <v>55375.818346170403</v>
      </c>
      <c r="S115" s="303"/>
      <c r="T115" s="322">
        <v>122594</v>
      </c>
      <c r="U115" s="307">
        <f t="shared" si="16"/>
        <v>1857.9980146662967</v>
      </c>
      <c r="V115" s="307">
        <f t="shared" si="17"/>
        <v>1788.1308892828526</v>
      </c>
      <c r="W115" s="307">
        <f t="shared" si="18"/>
        <v>1874.3007920566729</v>
      </c>
      <c r="X115" s="307">
        <f t="shared" si="19"/>
        <v>1979.0975069865897</v>
      </c>
      <c r="Y115" s="307">
        <f t="shared" si="20"/>
        <v>2054.7840530820586</v>
      </c>
      <c r="Z115" s="307">
        <f t="shared" si="21"/>
        <v>243.43881821296316</v>
      </c>
      <c r="AA115" s="307">
        <f t="shared" si="22"/>
        <v>198.31468962591973</v>
      </c>
      <c r="AB115" s="307">
        <f t="shared" si="23"/>
        <v>196.46304247353052</v>
      </c>
      <c r="AC115" s="307">
        <f t="shared" si="24"/>
        <v>206.65056380817987</v>
      </c>
      <c r="AD115" s="307">
        <f t="shared" si="25"/>
        <v>220.35115367391555</v>
      </c>
      <c r="AE115" s="307">
        <f t="shared" si="26"/>
        <v>411.48391993082856</v>
      </c>
      <c r="AF115" s="307">
        <f t="shared" si="27"/>
        <v>452.54725721762435</v>
      </c>
      <c r="AG115" s="307">
        <f t="shared" si="28"/>
        <v>451.70088541176898</v>
      </c>
      <c r="AH115" s="307">
        <f t="shared" si="29"/>
        <v>451.70088541176898</v>
      </c>
      <c r="AI115" s="307">
        <f t="shared" si="30"/>
        <v>451.70088541176898</v>
      </c>
    </row>
    <row r="116" spans="1:35" ht="15">
      <c r="A116" s="296">
        <v>300</v>
      </c>
      <c r="B116" s="257" t="s">
        <v>127</v>
      </c>
      <c r="C116" s="297">
        <v>14</v>
      </c>
      <c r="D116" s="303">
        <v>5192.3928699999997</v>
      </c>
      <c r="E116" s="303">
        <v>5048.292846991093</v>
      </c>
      <c r="F116" s="303">
        <v>5171.8626725154054</v>
      </c>
      <c r="G116" s="303">
        <v>5485.1072851998342</v>
      </c>
      <c r="H116" s="304">
        <v>5584.4666891913685</v>
      </c>
      <c r="I116" s="303">
        <v>693.37726999999995</v>
      </c>
      <c r="J116" s="303">
        <v>589.98076800000001</v>
      </c>
      <c r="K116" s="303">
        <v>595.29716900000005</v>
      </c>
      <c r="L116" s="303">
        <v>626.72652750000009</v>
      </c>
      <c r="M116" s="304">
        <v>668.27745750000008</v>
      </c>
      <c r="N116" s="303">
        <v>1014.1272200000001</v>
      </c>
      <c r="O116" s="303">
        <v>1080.04545572384</v>
      </c>
      <c r="P116" s="303">
        <v>1072.843039736</v>
      </c>
      <c r="Q116" s="303">
        <v>1072.843039736</v>
      </c>
      <c r="R116" s="303">
        <v>1072.843039736</v>
      </c>
      <c r="S116" s="303"/>
      <c r="T116" s="322">
        <v>3437</v>
      </c>
      <c r="U116" s="307">
        <f t="shared" si="16"/>
        <v>1510.734032586558</v>
      </c>
      <c r="V116" s="307">
        <f t="shared" si="17"/>
        <v>1468.8079275505072</v>
      </c>
      <c r="W116" s="307">
        <f t="shared" si="18"/>
        <v>1504.7607426579591</v>
      </c>
      <c r="X116" s="307">
        <f t="shared" si="19"/>
        <v>1595.8997047424598</v>
      </c>
      <c r="Y116" s="307">
        <f t="shared" si="20"/>
        <v>1624.8084635412768</v>
      </c>
      <c r="Z116" s="307">
        <f t="shared" si="21"/>
        <v>201.73909514111139</v>
      </c>
      <c r="AA116" s="307">
        <f t="shared" si="22"/>
        <v>171.65573697992437</v>
      </c>
      <c r="AB116" s="307">
        <f t="shared" si="23"/>
        <v>173.2025513529241</v>
      </c>
      <c r="AC116" s="307">
        <f t="shared" si="24"/>
        <v>182.3469675589177</v>
      </c>
      <c r="AD116" s="307">
        <f t="shared" si="25"/>
        <v>194.43626927553103</v>
      </c>
      <c r="AE116" s="307">
        <f t="shared" si="26"/>
        <v>295.06174570846673</v>
      </c>
      <c r="AF116" s="307">
        <f t="shared" si="27"/>
        <v>314.24074941048588</v>
      </c>
      <c r="AG116" s="307">
        <f t="shared" si="28"/>
        <v>312.14519631539139</v>
      </c>
      <c r="AH116" s="307">
        <f t="shared" si="29"/>
        <v>312.14519631539139</v>
      </c>
      <c r="AI116" s="307">
        <f t="shared" si="30"/>
        <v>312.14519631539139</v>
      </c>
    </row>
    <row r="117" spans="1:35" ht="15">
      <c r="A117" s="296">
        <v>301</v>
      </c>
      <c r="B117" s="257" t="s">
        <v>128</v>
      </c>
      <c r="C117" s="297">
        <v>14</v>
      </c>
      <c r="D117" s="303">
        <v>30891.36318</v>
      </c>
      <c r="E117" s="303">
        <v>30288.102954875067</v>
      </c>
      <c r="F117" s="303">
        <v>31005.48800142371</v>
      </c>
      <c r="G117" s="303">
        <v>32702.066388231251</v>
      </c>
      <c r="H117" s="304">
        <v>33099.491188917476</v>
      </c>
      <c r="I117" s="303">
        <v>3989.7068199999999</v>
      </c>
      <c r="J117" s="303">
        <v>3112.236124</v>
      </c>
      <c r="K117" s="303">
        <v>3067.8512420000002</v>
      </c>
      <c r="L117" s="303">
        <v>3226.3858160000004</v>
      </c>
      <c r="M117" s="304">
        <v>3440.2898480000003</v>
      </c>
      <c r="N117" s="303">
        <v>5317.4373699999987</v>
      </c>
      <c r="O117" s="303">
        <v>6467.6564649617603</v>
      </c>
      <c r="P117" s="303">
        <v>6466.3937081640006</v>
      </c>
      <c r="Q117" s="303">
        <v>6466.3937081640006</v>
      </c>
      <c r="R117" s="303">
        <v>6466.3937081640006</v>
      </c>
      <c r="S117" s="303"/>
      <c r="T117" s="322">
        <v>19890</v>
      </c>
      <c r="U117" s="307">
        <f t="shared" si="16"/>
        <v>1553.1102654600302</v>
      </c>
      <c r="V117" s="307">
        <f t="shared" si="17"/>
        <v>1522.780440164659</v>
      </c>
      <c r="W117" s="307">
        <f t="shared" si="18"/>
        <v>1558.8480644255258</v>
      </c>
      <c r="X117" s="307">
        <f t="shared" si="19"/>
        <v>1644.1461230885495</v>
      </c>
      <c r="Y117" s="307">
        <f t="shared" si="20"/>
        <v>1664.1272593724223</v>
      </c>
      <c r="Z117" s="307">
        <f t="shared" si="21"/>
        <v>200.58857817998992</v>
      </c>
      <c r="AA117" s="307">
        <f t="shared" si="22"/>
        <v>156.47240442433383</v>
      </c>
      <c r="AB117" s="307">
        <f t="shared" si="23"/>
        <v>154.2408869783811</v>
      </c>
      <c r="AC117" s="307">
        <f t="shared" si="24"/>
        <v>162.21145379587736</v>
      </c>
      <c r="AD117" s="307">
        <f t="shared" si="25"/>
        <v>172.96580432378082</v>
      </c>
      <c r="AE117" s="307">
        <f t="shared" si="26"/>
        <v>267.34225087983907</v>
      </c>
      <c r="AF117" s="307">
        <f t="shared" si="27"/>
        <v>325.17126520672502</v>
      </c>
      <c r="AG117" s="307">
        <f t="shared" si="28"/>
        <v>325.10777818823533</v>
      </c>
      <c r="AH117" s="307">
        <f t="shared" si="29"/>
        <v>325.10777818823533</v>
      </c>
      <c r="AI117" s="307">
        <f t="shared" si="30"/>
        <v>325.10777818823533</v>
      </c>
    </row>
    <row r="118" spans="1:35" ht="15">
      <c r="A118" s="296">
        <v>304</v>
      </c>
      <c r="B118" s="257" t="s">
        <v>129</v>
      </c>
      <c r="C118" s="297">
        <v>2</v>
      </c>
      <c r="D118" s="303">
        <v>1516.21533</v>
      </c>
      <c r="E118" s="303">
        <v>1192.9008102599439</v>
      </c>
      <c r="F118" s="303">
        <v>1316.925571443287</v>
      </c>
      <c r="G118" s="303">
        <v>1350.196596160692</v>
      </c>
      <c r="H118" s="304">
        <v>1411.5091224297751</v>
      </c>
      <c r="I118" s="303">
        <v>250.76729999999995</v>
      </c>
      <c r="J118" s="303">
        <v>211.46525399999999</v>
      </c>
      <c r="K118" s="303">
        <v>212.91510500000004</v>
      </c>
      <c r="L118" s="303">
        <v>224.1360105</v>
      </c>
      <c r="M118" s="304">
        <v>238.9958565</v>
      </c>
      <c r="N118" s="303">
        <v>1487.1766900000002</v>
      </c>
      <c r="O118" s="303">
        <v>1856.90957688816</v>
      </c>
      <c r="P118" s="303">
        <v>1863.2649237384001</v>
      </c>
      <c r="Q118" s="303">
        <v>1863.2649237384001</v>
      </c>
      <c r="R118" s="303">
        <v>1863.2649237384001</v>
      </c>
      <c r="S118" s="303"/>
      <c r="T118" s="322">
        <v>950</v>
      </c>
      <c r="U118" s="307">
        <f t="shared" si="16"/>
        <v>1596.0161368421054</v>
      </c>
      <c r="V118" s="307">
        <f t="shared" si="17"/>
        <v>1255.6850634315199</v>
      </c>
      <c r="W118" s="307">
        <f t="shared" si="18"/>
        <v>1386.2374436245125</v>
      </c>
      <c r="X118" s="307">
        <f t="shared" si="19"/>
        <v>1421.2595749059915</v>
      </c>
      <c r="Y118" s="307">
        <f t="shared" si="20"/>
        <v>1485.7990762418685</v>
      </c>
      <c r="Z118" s="307">
        <f t="shared" si="21"/>
        <v>263.96557894736839</v>
      </c>
      <c r="AA118" s="307">
        <f t="shared" si="22"/>
        <v>222.5950042105263</v>
      </c>
      <c r="AB118" s="307">
        <f t="shared" si="23"/>
        <v>224.12116315789478</v>
      </c>
      <c r="AC118" s="307">
        <f t="shared" si="24"/>
        <v>235.93264263157894</v>
      </c>
      <c r="AD118" s="307">
        <f t="shared" si="25"/>
        <v>251.57458578947367</v>
      </c>
      <c r="AE118" s="307">
        <f t="shared" si="26"/>
        <v>1565.4491473684213</v>
      </c>
      <c r="AF118" s="307">
        <f t="shared" si="27"/>
        <v>1954.6416598822739</v>
      </c>
      <c r="AG118" s="307">
        <f t="shared" si="28"/>
        <v>1961.331498672</v>
      </c>
      <c r="AH118" s="307">
        <f t="shared" si="29"/>
        <v>1961.331498672</v>
      </c>
      <c r="AI118" s="307">
        <f t="shared" si="30"/>
        <v>1961.331498672</v>
      </c>
    </row>
    <row r="119" spans="1:35" ht="15">
      <c r="A119" s="296">
        <v>305</v>
      </c>
      <c r="B119" s="257" t="s">
        <v>130</v>
      </c>
      <c r="C119" s="297">
        <v>17</v>
      </c>
      <c r="D119" s="303">
        <v>21183.3073</v>
      </c>
      <c r="E119" s="303">
        <v>20995.116743010578</v>
      </c>
      <c r="F119" s="303">
        <v>21364.466859883858</v>
      </c>
      <c r="G119" s="303">
        <v>22551.246987635714</v>
      </c>
      <c r="H119" s="304">
        <v>22871.444991251261</v>
      </c>
      <c r="I119" s="303">
        <v>4716.1624899999997</v>
      </c>
      <c r="J119" s="303">
        <v>4497.6391840000006</v>
      </c>
      <c r="K119" s="303">
        <v>4648.4363430000003</v>
      </c>
      <c r="L119" s="303">
        <v>4898.999304500001</v>
      </c>
      <c r="M119" s="304">
        <v>5223.7948385000009</v>
      </c>
      <c r="N119" s="303">
        <v>8048.3065800000004</v>
      </c>
      <c r="O119" s="303">
        <v>8650.504016103203</v>
      </c>
      <c r="P119" s="303">
        <v>8614.9339892200023</v>
      </c>
      <c r="Q119" s="303">
        <v>8614.9339892200023</v>
      </c>
      <c r="R119" s="303">
        <v>8614.9339892200023</v>
      </c>
      <c r="S119" s="303"/>
      <c r="T119" s="322">
        <v>15146</v>
      </c>
      <c r="U119" s="307">
        <f t="shared" si="16"/>
        <v>1398.6073748844581</v>
      </c>
      <c r="V119" s="307">
        <f t="shared" si="17"/>
        <v>1386.182275386939</v>
      </c>
      <c r="W119" s="307">
        <f t="shared" si="18"/>
        <v>1410.5682595988287</v>
      </c>
      <c r="X119" s="307">
        <f t="shared" si="19"/>
        <v>1488.9242696180982</v>
      </c>
      <c r="Y119" s="307">
        <f t="shared" si="20"/>
        <v>1510.0650330946296</v>
      </c>
      <c r="Z119" s="307">
        <f t="shared" si="21"/>
        <v>311.380066684273</v>
      </c>
      <c r="AA119" s="307">
        <f t="shared" si="22"/>
        <v>296.95227677274528</v>
      </c>
      <c r="AB119" s="307">
        <f t="shared" si="23"/>
        <v>306.90851333685464</v>
      </c>
      <c r="AC119" s="307">
        <f t="shared" si="24"/>
        <v>323.45169051234654</v>
      </c>
      <c r="AD119" s="307">
        <f t="shared" si="25"/>
        <v>344.89600148554075</v>
      </c>
      <c r="AE119" s="307">
        <f t="shared" si="26"/>
        <v>531.38165720322195</v>
      </c>
      <c r="AF119" s="307">
        <f t="shared" si="27"/>
        <v>571.14116044521347</v>
      </c>
      <c r="AG119" s="307">
        <f t="shared" si="28"/>
        <v>568.79268382543262</v>
      </c>
      <c r="AH119" s="307">
        <f t="shared" si="29"/>
        <v>568.79268382543262</v>
      </c>
      <c r="AI119" s="307">
        <f t="shared" si="30"/>
        <v>568.79268382543262</v>
      </c>
    </row>
    <row r="120" spans="1:35" ht="15">
      <c r="A120" s="296">
        <v>309</v>
      </c>
      <c r="B120" s="300" t="s">
        <v>189</v>
      </c>
      <c r="C120" s="297">
        <v>12</v>
      </c>
      <c r="D120" s="303">
        <v>10044.136490000001</v>
      </c>
      <c r="E120" s="303">
        <v>9656.9451964500749</v>
      </c>
      <c r="F120" s="303">
        <v>9980.2896503539559</v>
      </c>
      <c r="G120" s="303">
        <v>10372.201736906491</v>
      </c>
      <c r="H120" s="304">
        <v>10465.685979211805</v>
      </c>
      <c r="I120" s="303">
        <v>1073.2949300000002</v>
      </c>
      <c r="J120" s="303">
        <v>945.18166400000007</v>
      </c>
      <c r="K120" s="303">
        <v>966.1434240000001</v>
      </c>
      <c r="L120" s="303">
        <v>1017.793227</v>
      </c>
      <c r="M120" s="304">
        <v>1085.2712309999999</v>
      </c>
      <c r="N120" s="303">
        <v>1666.14076</v>
      </c>
      <c r="O120" s="303">
        <v>1734.6539953464001</v>
      </c>
      <c r="P120" s="303">
        <v>1726.8101641960002</v>
      </c>
      <c r="Q120" s="303">
        <v>1726.8101641960002</v>
      </c>
      <c r="R120" s="303">
        <v>1726.8101641960002</v>
      </c>
      <c r="S120" s="303"/>
      <c r="T120" s="322">
        <v>6457</v>
      </c>
      <c r="U120" s="307">
        <f t="shared" si="16"/>
        <v>1555.5422781477466</v>
      </c>
      <c r="V120" s="307">
        <f t="shared" si="17"/>
        <v>1495.5776980718717</v>
      </c>
      <c r="W120" s="307">
        <f t="shared" si="18"/>
        <v>1545.6542744856674</v>
      </c>
      <c r="X120" s="307">
        <f t="shared" si="19"/>
        <v>1606.3499669980627</v>
      </c>
      <c r="Y120" s="307">
        <f t="shared" si="20"/>
        <v>1620.8279354517276</v>
      </c>
      <c r="Z120" s="307">
        <f t="shared" si="21"/>
        <v>166.22191884776214</v>
      </c>
      <c r="AA120" s="307">
        <f t="shared" si="22"/>
        <v>146.38092984358062</v>
      </c>
      <c r="AB120" s="307">
        <f t="shared" si="23"/>
        <v>149.62729193123744</v>
      </c>
      <c r="AC120" s="307">
        <f t="shared" si="24"/>
        <v>157.62633219761497</v>
      </c>
      <c r="AD120" s="307">
        <f t="shared" si="25"/>
        <v>168.0766967632027</v>
      </c>
      <c r="AE120" s="307">
        <f t="shared" si="26"/>
        <v>258.03635744153632</v>
      </c>
      <c r="AF120" s="307">
        <f t="shared" si="27"/>
        <v>268.64704899278303</v>
      </c>
      <c r="AG120" s="307">
        <f t="shared" si="28"/>
        <v>267.43226950534307</v>
      </c>
      <c r="AH120" s="307">
        <f t="shared" si="29"/>
        <v>267.43226950534307</v>
      </c>
      <c r="AI120" s="307">
        <f t="shared" si="30"/>
        <v>267.43226950534307</v>
      </c>
    </row>
    <row r="121" spans="1:35" ht="15">
      <c r="A121" s="296">
        <v>312</v>
      </c>
      <c r="B121" s="257" t="s">
        <v>131</v>
      </c>
      <c r="C121" s="297">
        <v>13</v>
      </c>
      <c r="D121" s="303">
        <v>1972.6933000000001</v>
      </c>
      <c r="E121" s="303">
        <v>1830.6638111824875</v>
      </c>
      <c r="F121" s="303">
        <v>1860.9883129051407</v>
      </c>
      <c r="G121" s="303">
        <v>1979.8898988031303</v>
      </c>
      <c r="H121" s="304">
        <v>1979.2128398477212</v>
      </c>
      <c r="I121" s="303">
        <v>804.22263000000009</v>
      </c>
      <c r="J121" s="303">
        <v>624.26704799999993</v>
      </c>
      <c r="K121" s="303">
        <v>620.41372999999999</v>
      </c>
      <c r="L121" s="303">
        <v>652.77324199999998</v>
      </c>
      <c r="M121" s="304">
        <v>696.05102599999987</v>
      </c>
      <c r="N121" s="303">
        <v>518.95776999999998</v>
      </c>
      <c r="O121" s="303">
        <v>585.62705950079987</v>
      </c>
      <c r="P121" s="303">
        <v>584.62507854399996</v>
      </c>
      <c r="Q121" s="303">
        <v>584.62507854399996</v>
      </c>
      <c r="R121" s="303">
        <v>584.62507854399996</v>
      </c>
      <c r="S121" s="303"/>
      <c r="T121" s="322">
        <v>1196</v>
      </c>
      <c r="U121" s="307">
        <f t="shared" si="16"/>
        <v>1649.4091137123746</v>
      </c>
      <c r="V121" s="307">
        <f t="shared" si="17"/>
        <v>1530.6553605204745</v>
      </c>
      <c r="W121" s="307">
        <f t="shared" si="18"/>
        <v>1556.0102950711878</v>
      </c>
      <c r="X121" s="307">
        <f t="shared" si="19"/>
        <v>1655.426336791915</v>
      </c>
      <c r="Y121" s="307">
        <f t="shared" si="20"/>
        <v>1654.8602339863889</v>
      </c>
      <c r="Z121" s="307">
        <f t="shared" si="21"/>
        <v>672.42694816053518</v>
      </c>
      <c r="AA121" s="307">
        <f t="shared" si="22"/>
        <v>521.96241471571898</v>
      </c>
      <c r="AB121" s="307">
        <f t="shared" si="23"/>
        <v>518.7405769230769</v>
      </c>
      <c r="AC121" s="307">
        <f t="shared" si="24"/>
        <v>545.79702508361197</v>
      </c>
      <c r="AD121" s="307">
        <f t="shared" si="25"/>
        <v>581.98246321070224</v>
      </c>
      <c r="AE121" s="307">
        <f t="shared" si="26"/>
        <v>433.91117892976587</v>
      </c>
      <c r="AF121" s="307">
        <f t="shared" si="27"/>
        <v>489.65473202408015</v>
      </c>
      <c r="AG121" s="307">
        <f t="shared" si="28"/>
        <v>488.81695530434774</v>
      </c>
      <c r="AH121" s="307">
        <f t="shared" si="29"/>
        <v>488.81695530434774</v>
      </c>
      <c r="AI121" s="307">
        <f t="shared" si="30"/>
        <v>488.81695530434774</v>
      </c>
    </row>
    <row r="122" spans="1:35" ht="15">
      <c r="A122" s="296">
        <v>316</v>
      </c>
      <c r="B122" s="257" t="s">
        <v>132</v>
      </c>
      <c r="C122" s="297">
        <v>7</v>
      </c>
      <c r="D122" s="303">
        <v>8035.1207299999996</v>
      </c>
      <c r="E122" s="303">
        <v>7484.2854916935457</v>
      </c>
      <c r="F122" s="303">
        <v>7951.5122230879497</v>
      </c>
      <c r="G122" s="303">
        <v>8335.9983559683715</v>
      </c>
      <c r="H122" s="304">
        <v>8519.0010053712522</v>
      </c>
      <c r="I122" s="303">
        <v>1304.4471099999998</v>
      </c>
      <c r="J122" s="303">
        <v>1943.0393880000001</v>
      </c>
      <c r="K122" s="303">
        <v>2161.7238400000001</v>
      </c>
      <c r="L122" s="303">
        <v>2285.3393039999996</v>
      </c>
      <c r="M122" s="304">
        <v>2436.8535119999997</v>
      </c>
      <c r="N122" s="303">
        <v>1273.1339400000002</v>
      </c>
      <c r="O122" s="303">
        <v>1320.7514198759998</v>
      </c>
      <c r="P122" s="303">
        <v>1313.647844028</v>
      </c>
      <c r="Q122" s="303">
        <v>1313.647844028</v>
      </c>
      <c r="R122" s="303">
        <v>1313.647844028</v>
      </c>
      <c r="S122" s="303"/>
      <c r="T122" s="322">
        <v>4198</v>
      </c>
      <c r="U122" s="307">
        <f t="shared" si="16"/>
        <v>1914.0354287756072</v>
      </c>
      <c r="V122" s="307">
        <f t="shared" si="17"/>
        <v>1782.8216988312402</v>
      </c>
      <c r="W122" s="307">
        <f t="shared" si="18"/>
        <v>1894.1191574768818</v>
      </c>
      <c r="X122" s="307">
        <f t="shared" si="19"/>
        <v>1985.7070881296738</v>
      </c>
      <c r="Y122" s="307">
        <f t="shared" si="20"/>
        <v>2029.2999059960105</v>
      </c>
      <c r="Z122" s="307">
        <f t="shared" si="21"/>
        <v>310.73061219628391</v>
      </c>
      <c r="AA122" s="307">
        <f t="shared" si="22"/>
        <v>462.84882991900906</v>
      </c>
      <c r="AB122" s="307">
        <f t="shared" si="23"/>
        <v>514.94136255359706</v>
      </c>
      <c r="AC122" s="307">
        <f t="shared" si="24"/>
        <v>544.38763792282032</v>
      </c>
      <c r="AD122" s="307">
        <f t="shared" si="25"/>
        <v>580.47963601715094</v>
      </c>
      <c r="AE122" s="307">
        <f t="shared" si="26"/>
        <v>303.27154359218679</v>
      </c>
      <c r="AF122" s="307">
        <f t="shared" si="27"/>
        <v>314.61444018008569</v>
      </c>
      <c r="AG122" s="307">
        <f t="shared" si="28"/>
        <v>312.92230681943784</v>
      </c>
      <c r="AH122" s="307">
        <f t="shared" si="29"/>
        <v>312.92230681943784</v>
      </c>
      <c r="AI122" s="307">
        <f t="shared" si="30"/>
        <v>312.92230681943784</v>
      </c>
    </row>
    <row r="123" spans="1:35" ht="15">
      <c r="A123" s="296">
        <v>317</v>
      </c>
      <c r="B123" s="257" t="s">
        <v>133</v>
      </c>
      <c r="C123" s="302">
        <v>17</v>
      </c>
      <c r="D123" s="303">
        <v>2940.0195200000003</v>
      </c>
      <c r="E123" s="303">
        <v>3505.4696265841203</v>
      </c>
      <c r="F123" s="303">
        <v>3589.3956201666906</v>
      </c>
      <c r="G123" s="303">
        <v>3823.8263689158157</v>
      </c>
      <c r="H123" s="304">
        <v>3874.6135886634383</v>
      </c>
      <c r="I123" s="303">
        <v>822.35623999999996</v>
      </c>
      <c r="J123" s="303">
        <v>609.02997200000004</v>
      </c>
      <c r="K123" s="303">
        <v>587.90124800000001</v>
      </c>
      <c r="L123" s="303">
        <v>617.64150400000005</v>
      </c>
      <c r="M123" s="304">
        <v>658.59011199999998</v>
      </c>
      <c r="N123" s="303">
        <v>668.83641999999998</v>
      </c>
      <c r="O123" s="303">
        <v>771.01387914151985</v>
      </c>
      <c r="P123" s="303">
        <v>769.50171759240004</v>
      </c>
      <c r="Q123" s="303">
        <v>769.50171759240004</v>
      </c>
      <c r="R123" s="303">
        <v>769.50171759240004</v>
      </c>
      <c r="S123" s="303"/>
      <c r="T123" s="322">
        <v>2474</v>
      </c>
      <c r="U123" s="307">
        <f t="shared" si="16"/>
        <v>1188.3668229587713</v>
      </c>
      <c r="V123" s="307">
        <f t="shared" si="17"/>
        <v>1416.9238587648019</v>
      </c>
      <c r="W123" s="307">
        <f t="shared" si="18"/>
        <v>1450.847057464305</v>
      </c>
      <c r="X123" s="307">
        <f t="shared" si="19"/>
        <v>1545.6048378802814</v>
      </c>
      <c r="Y123" s="307">
        <f t="shared" si="20"/>
        <v>1566.1332209633947</v>
      </c>
      <c r="Z123" s="307">
        <f t="shared" si="21"/>
        <v>332.39945028294261</v>
      </c>
      <c r="AA123" s="307">
        <f t="shared" si="22"/>
        <v>246.17217946645113</v>
      </c>
      <c r="AB123" s="307">
        <f t="shared" si="23"/>
        <v>237.63187065481003</v>
      </c>
      <c r="AC123" s="307">
        <f t="shared" si="24"/>
        <v>249.6529927243331</v>
      </c>
      <c r="AD123" s="307">
        <f t="shared" si="25"/>
        <v>266.20457235246562</v>
      </c>
      <c r="AE123" s="307">
        <f t="shared" si="26"/>
        <v>270.34616814874693</v>
      </c>
      <c r="AF123" s="307">
        <f t="shared" si="27"/>
        <v>311.64667709843167</v>
      </c>
      <c r="AG123" s="307">
        <f t="shared" si="28"/>
        <v>311.03545577704125</v>
      </c>
      <c r="AH123" s="307">
        <f t="shared" si="29"/>
        <v>311.03545577704125</v>
      </c>
      <c r="AI123" s="307">
        <f t="shared" si="30"/>
        <v>311.03545577704125</v>
      </c>
    </row>
    <row r="124" spans="1:35" ht="15">
      <c r="A124" s="296">
        <v>320</v>
      </c>
      <c r="B124" s="257" t="s">
        <v>100</v>
      </c>
      <c r="C124" s="297">
        <v>19</v>
      </c>
      <c r="D124" s="303">
        <v>12500.940430000002</v>
      </c>
      <c r="E124" s="303">
        <v>12180.515778627736</v>
      </c>
      <c r="F124" s="303">
        <v>12556.309670459392</v>
      </c>
      <c r="G124" s="303">
        <v>12852.283882523003</v>
      </c>
      <c r="H124" s="304">
        <v>13054.819883528164</v>
      </c>
      <c r="I124" s="303">
        <v>1393.0380699999998</v>
      </c>
      <c r="J124" s="303">
        <v>1664.2100519999999</v>
      </c>
      <c r="K124" s="303">
        <v>1821.5259499999997</v>
      </c>
      <c r="L124" s="303">
        <v>1924.673274</v>
      </c>
      <c r="M124" s="304">
        <v>2052.2759219999998</v>
      </c>
      <c r="N124" s="303">
        <v>5084.3723499999996</v>
      </c>
      <c r="O124" s="303">
        <v>5340.4135375931992</v>
      </c>
      <c r="P124" s="303">
        <v>5317.8228865579995</v>
      </c>
      <c r="Q124" s="303">
        <v>5317.8228865579995</v>
      </c>
      <c r="R124" s="303">
        <v>5317.8228865579995</v>
      </c>
      <c r="S124" s="303"/>
      <c r="T124" s="322">
        <v>6996</v>
      </c>
      <c r="U124" s="307">
        <f t="shared" si="16"/>
        <v>1786.8697012578618</v>
      </c>
      <c r="V124" s="307">
        <f t="shared" si="17"/>
        <v>1741.0685789919578</v>
      </c>
      <c r="W124" s="307">
        <f t="shared" si="18"/>
        <v>1794.7841152743556</v>
      </c>
      <c r="X124" s="307">
        <f t="shared" si="19"/>
        <v>1837.0903205435966</v>
      </c>
      <c r="Y124" s="307">
        <f t="shared" si="20"/>
        <v>1866.0405779771531</v>
      </c>
      <c r="Z124" s="307">
        <f t="shared" si="21"/>
        <v>199.11922098341907</v>
      </c>
      <c r="AA124" s="307">
        <f t="shared" si="22"/>
        <v>237.88022469982846</v>
      </c>
      <c r="AB124" s="307">
        <f t="shared" si="23"/>
        <v>260.36677387078328</v>
      </c>
      <c r="AC124" s="307">
        <f t="shared" si="24"/>
        <v>275.11053087478558</v>
      </c>
      <c r="AD124" s="307">
        <f t="shared" si="25"/>
        <v>293.34990308747854</v>
      </c>
      <c r="AE124" s="307">
        <f t="shared" si="26"/>
        <v>726.75419525443101</v>
      </c>
      <c r="AF124" s="307">
        <f t="shared" si="27"/>
        <v>763.35242103962253</v>
      </c>
      <c r="AG124" s="307">
        <f t="shared" si="28"/>
        <v>760.12333998827887</v>
      </c>
      <c r="AH124" s="307">
        <f t="shared" si="29"/>
        <v>760.12333998827887</v>
      </c>
      <c r="AI124" s="307">
        <f t="shared" si="30"/>
        <v>760.12333998827887</v>
      </c>
    </row>
    <row r="125" spans="1:35" ht="15">
      <c r="A125" s="296">
        <v>322</v>
      </c>
      <c r="B125" s="300" t="s">
        <v>102</v>
      </c>
      <c r="C125" s="297">
        <v>2</v>
      </c>
      <c r="D125" s="303">
        <v>9347.1117900000008</v>
      </c>
      <c r="E125" s="303">
        <v>9292.6636405216814</v>
      </c>
      <c r="F125" s="303">
        <v>9491.4459731706156</v>
      </c>
      <c r="G125" s="303">
        <v>9820.090186041838</v>
      </c>
      <c r="H125" s="304">
        <v>10054.88285683681</v>
      </c>
      <c r="I125" s="303">
        <v>1113.5153299999999</v>
      </c>
      <c r="J125" s="303">
        <v>913.3572999999999</v>
      </c>
      <c r="K125" s="303">
        <v>917.12506499999984</v>
      </c>
      <c r="L125" s="303">
        <v>965.37607949999972</v>
      </c>
      <c r="M125" s="304">
        <v>1029.3789134999997</v>
      </c>
      <c r="N125" s="303">
        <v>3691.90798</v>
      </c>
      <c r="O125" s="303">
        <v>4004.45125646424</v>
      </c>
      <c r="P125" s="303">
        <v>3994.5251815196002</v>
      </c>
      <c r="Q125" s="303">
        <v>3994.5251815196002</v>
      </c>
      <c r="R125" s="303">
        <v>3994.5251815196002</v>
      </c>
      <c r="S125" s="303"/>
      <c r="T125" s="322">
        <v>6549</v>
      </c>
      <c r="U125" s="307">
        <f t="shared" si="16"/>
        <v>1427.2578699038022</v>
      </c>
      <c r="V125" s="307">
        <f t="shared" si="17"/>
        <v>1418.9439060194964</v>
      </c>
      <c r="W125" s="307">
        <f t="shared" si="18"/>
        <v>1449.2969878104468</v>
      </c>
      <c r="X125" s="307">
        <f t="shared" si="19"/>
        <v>1499.4793382259638</v>
      </c>
      <c r="Y125" s="307">
        <f t="shared" si="20"/>
        <v>1535.3310210470013</v>
      </c>
      <c r="Z125" s="307">
        <f t="shared" si="21"/>
        <v>170.02829897694303</v>
      </c>
      <c r="AA125" s="307">
        <f t="shared" si="22"/>
        <v>139.46515498549397</v>
      </c>
      <c r="AB125" s="307">
        <f t="shared" si="23"/>
        <v>140.04047411818595</v>
      </c>
      <c r="AC125" s="307">
        <f t="shared" si="24"/>
        <v>147.40816605588637</v>
      </c>
      <c r="AD125" s="307">
        <f t="shared" si="25"/>
        <v>157.18108314246444</v>
      </c>
      <c r="AE125" s="307">
        <f t="shared" si="26"/>
        <v>563.73613986868224</v>
      </c>
      <c r="AF125" s="307">
        <f t="shared" si="27"/>
        <v>611.45995670548791</v>
      </c>
      <c r="AG125" s="307">
        <f t="shared" si="28"/>
        <v>609.94429401734612</v>
      </c>
      <c r="AH125" s="307">
        <f t="shared" si="29"/>
        <v>609.94429401734612</v>
      </c>
      <c r="AI125" s="307">
        <f t="shared" si="30"/>
        <v>609.94429401734612</v>
      </c>
    </row>
    <row r="126" spans="1:35" ht="15">
      <c r="A126" s="296">
        <v>398</v>
      </c>
      <c r="B126" s="257" t="s">
        <v>134</v>
      </c>
      <c r="C126" s="297">
        <v>7</v>
      </c>
      <c r="D126" s="303">
        <v>225383.37432000003</v>
      </c>
      <c r="E126" s="303">
        <v>209699.55898779421</v>
      </c>
      <c r="F126" s="303">
        <v>221076.42576945268</v>
      </c>
      <c r="G126" s="303">
        <v>231488.05529026801</v>
      </c>
      <c r="H126" s="304">
        <v>239755.72214672971</v>
      </c>
      <c r="I126" s="303">
        <v>32652.219389999998</v>
      </c>
      <c r="J126" s="303">
        <v>26114.961347999997</v>
      </c>
      <c r="K126" s="303">
        <v>25720.734793999996</v>
      </c>
      <c r="L126" s="303">
        <v>27046.936427999997</v>
      </c>
      <c r="M126" s="304">
        <v>28840.103483999999</v>
      </c>
      <c r="N126" s="303">
        <v>46807.072040000006</v>
      </c>
      <c r="O126" s="303">
        <v>47868.592275729199</v>
      </c>
      <c r="P126" s="303">
        <v>47589.663708678003</v>
      </c>
      <c r="Q126" s="303">
        <v>47589.663708678003</v>
      </c>
      <c r="R126" s="303">
        <v>47589.663708678003</v>
      </c>
      <c r="S126" s="303"/>
      <c r="T126" s="322">
        <v>120175</v>
      </c>
      <c r="U126" s="307">
        <f t="shared" si="16"/>
        <v>1875.4597405450386</v>
      </c>
      <c r="V126" s="307">
        <f t="shared" si="17"/>
        <v>1744.9516038093964</v>
      </c>
      <c r="W126" s="307">
        <f t="shared" si="18"/>
        <v>1839.6207677924083</v>
      </c>
      <c r="X126" s="307">
        <f t="shared" si="19"/>
        <v>1926.2580011671978</v>
      </c>
      <c r="Y126" s="307">
        <f t="shared" si="20"/>
        <v>1995.054896165839</v>
      </c>
      <c r="Z126" s="307">
        <f t="shared" si="21"/>
        <v>271.7055909298939</v>
      </c>
      <c r="AA126" s="307">
        <f t="shared" si="22"/>
        <v>217.30777073434572</v>
      </c>
      <c r="AB126" s="307">
        <f t="shared" si="23"/>
        <v>214.02733342209274</v>
      </c>
      <c r="AC126" s="307">
        <f t="shared" si="24"/>
        <v>225.06292014146032</v>
      </c>
      <c r="AD126" s="307">
        <f t="shared" si="25"/>
        <v>239.98421871437489</v>
      </c>
      <c r="AE126" s="307">
        <f t="shared" si="26"/>
        <v>389.49092606615358</v>
      </c>
      <c r="AF126" s="307">
        <f t="shared" si="27"/>
        <v>398.32404639674809</v>
      </c>
      <c r="AG126" s="307">
        <f t="shared" si="28"/>
        <v>396.00302649201581</v>
      </c>
      <c r="AH126" s="307">
        <f t="shared" si="29"/>
        <v>396.00302649201581</v>
      </c>
      <c r="AI126" s="307">
        <f t="shared" si="30"/>
        <v>396.00302649201581</v>
      </c>
    </row>
    <row r="127" spans="1:35" ht="15">
      <c r="A127" s="296">
        <v>399</v>
      </c>
      <c r="B127" s="301" t="s">
        <v>135</v>
      </c>
      <c r="C127" s="297">
        <v>15</v>
      </c>
      <c r="D127" s="303">
        <v>16390.120030000002</v>
      </c>
      <c r="E127" s="303">
        <v>16036.095602954398</v>
      </c>
      <c r="F127" s="303">
        <v>16972.58036692813</v>
      </c>
      <c r="G127" s="303">
        <v>17813.358589833191</v>
      </c>
      <c r="H127" s="304">
        <v>18334.283320870505</v>
      </c>
      <c r="I127" s="303">
        <v>1080.3113399999997</v>
      </c>
      <c r="J127" s="303">
        <v>956.09894000000008</v>
      </c>
      <c r="K127" s="303">
        <v>965.18051999999989</v>
      </c>
      <c r="L127" s="303">
        <v>1016.0825959999999</v>
      </c>
      <c r="M127" s="304">
        <v>1083.4471880000001</v>
      </c>
      <c r="N127" s="303">
        <v>1441.3699399999998</v>
      </c>
      <c r="O127" s="303">
        <v>1516.5013066239997</v>
      </c>
      <c r="P127" s="303">
        <v>1510.3124481119999</v>
      </c>
      <c r="Q127" s="303">
        <v>1510.3124481119999</v>
      </c>
      <c r="R127" s="303">
        <v>1510.3124481119999</v>
      </c>
      <c r="S127" s="303"/>
      <c r="T127" s="322">
        <v>7817</v>
      </c>
      <c r="U127" s="307">
        <f t="shared" si="16"/>
        <v>2096.7276487143408</v>
      </c>
      <c r="V127" s="307">
        <f t="shared" si="17"/>
        <v>2051.4386085396441</v>
      </c>
      <c r="W127" s="307">
        <f t="shared" si="18"/>
        <v>2171.2396529267148</v>
      </c>
      <c r="X127" s="307">
        <f t="shared" si="19"/>
        <v>2278.7973122467943</v>
      </c>
      <c r="Y127" s="307">
        <f t="shared" si="20"/>
        <v>2345.4372931905468</v>
      </c>
      <c r="Z127" s="307">
        <f t="shared" si="21"/>
        <v>138.20024817705001</v>
      </c>
      <c r="AA127" s="307">
        <f t="shared" si="22"/>
        <v>122.31021363694512</v>
      </c>
      <c r="AB127" s="307">
        <f t="shared" si="23"/>
        <v>123.47198669566329</v>
      </c>
      <c r="AC127" s="307">
        <f t="shared" si="24"/>
        <v>129.98370167583471</v>
      </c>
      <c r="AD127" s="307">
        <f t="shared" si="25"/>
        <v>138.6014056543431</v>
      </c>
      <c r="AE127" s="307">
        <f t="shared" si="26"/>
        <v>184.38914417295635</v>
      </c>
      <c r="AF127" s="307">
        <f t="shared" si="27"/>
        <v>194.00042300422155</v>
      </c>
      <c r="AG127" s="307">
        <f t="shared" si="28"/>
        <v>193.20870514417294</v>
      </c>
      <c r="AH127" s="307">
        <f t="shared" si="29"/>
        <v>193.20870514417294</v>
      </c>
      <c r="AI127" s="307">
        <f t="shared" si="30"/>
        <v>193.20870514417294</v>
      </c>
    </row>
    <row r="128" spans="1:35" ht="15">
      <c r="A128" s="296">
        <v>400</v>
      </c>
      <c r="B128" s="257" t="s">
        <v>136</v>
      </c>
      <c r="C128" s="297">
        <v>2</v>
      </c>
      <c r="D128" s="303">
        <v>13923.69715</v>
      </c>
      <c r="E128" s="303">
        <v>13546.13106088677</v>
      </c>
      <c r="F128" s="303">
        <v>13809.092698559907</v>
      </c>
      <c r="G128" s="303">
        <v>14835.373254995</v>
      </c>
      <c r="H128" s="304">
        <v>15169.297927472437</v>
      </c>
      <c r="I128" s="303">
        <v>2367.09942</v>
      </c>
      <c r="J128" s="303">
        <v>1831.1302580000001</v>
      </c>
      <c r="K128" s="303">
        <v>1784.9956730000004</v>
      </c>
      <c r="L128" s="303">
        <v>1876.1126935000004</v>
      </c>
      <c r="M128" s="304">
        <v>2000.4958555000005</v>
      </c>
      <c r="N128" s="303">
        <v>2125.6809199999998</v>
      </c>
      <c r="O128" s="303">
        <v>2395.2336616793596</v>
      </c>
      <c r="P128" s="303">
        <v>2388.6570395792</v>
      </c>
      <c r="Q128" s="303">
        <v>2388.6570395792</v>
      </c>
      <c r="R128" s="303">
        <v>2388.6570395792</v>
      </c>
      <c r="S128" s="303"/>
      <c r="T128" s="322">
        <v>8366</v>
      </c>
      <c r="U128" s="307">
        <f t="shared" si="16"/>
        <v>1664.319525460196</v>
      </c>
      <c r="V128" s="307">
        <f t="shared" si="17"/>
        <v>1619.1885083536661</v>
      </c>
      <c r="W128" s="307">
        <f t="shared" si="18"/>
        <v>1650.6206907195681</v>
      </c>
      <c r="X128" s="307">
        <f t="shared" si="19"/>
        <v>1773.2934801571837</v>
      </c>
      <c r="Y128" s="307">
        <f t="shared" si="20"/>
        <v>1813.2079760306522</v>
      </c>
      <c r="Z128" s="307">
        <f t="shared" si="21"/>
        <v>282.94279464499164</v>
      </c>
      <c r="AA128" s="307">
        <f t="shared" si="22"/>
        <v>218.8776306478604</v>
      </c>
      <c r="AB128" s="307">
        <f t="shared" si="23"/>
        <v>213.36309741812101</v>
      </c>
      <c r="AC128" s="307">
        <f t="shared" si="24"/>
        <v>224.2544457924935</v>
      </c>
      <c r="AD128" s="307">
        <f t="shared" si="25"/>
        <v>239.12214385608422</v>
      </c>
      <c r="AE128" s="307">
        <f t="shared" si="26"/>
        <v>254.08569447764762</v>
      </c>
      <c r="AF128" s="307">
        <f t="shared" si="27"/>
        <v>286.30572097530001</v>
      </c>
      <c r="AG128" s="307">
        <f t="shared" si="28"/>
        <v>285.51960788658857</v>
      </c>
      <c r="AH128" s="307">
        <f t="shared" si="29"/>
        <v>285.51960788658857</v>
      </c>
      <c r="AI128" s="307">
        <f t="shared" si="30"/>
        <v>285.51960788658857</v>
      </c>
    </row>
    <row r="129" spans="1:35" ht="15">
      <c r="A129" s="296">
        <v>402</v>
      </c>
      <c r="B129" s="257" t="s">
        <v>138</v>
      </c>
      <c r="C129" s="297">
        <v>11</v>
      </c>
      <c r="D129" s="303">
        <v>14000.09166</v>
      </c>
      <c r="E129" s="303">
        <v>14899.134809503013</v>
      </c>
      <c r="F129" s="303">
        <v>15484.803514207993</v>
      </c>
      <c r="G129" s="303">
        <v>16318.902428243475</v>
      </c>
      <c r="H129" s="304">
        <v>16552.791762749079</v>
      </c>
      <c r="I129" s="303">
        <v>1738.18444</v>
      </c>
      <c r="J129" s="303">
        <v>1493.5920200000003</v>
      </c>
      <c r="K129" s="303">
        <v>1515.1729139999998</v>
      </c>
      <c r="L129" s="303">
        <v>1595.6040519999999</v>
      </c>
      <c r="M129" s="304">
        <v>1701.3899559999998</v>
      </c>
      <c r="N129" s="303">
        <v>2309.0545999999999</v>
      </c>
      <c r="O129" s="303">
        <v>2834.96033305432</v>
      </c>
      <c r="P129" s="303">
        <v>2837.2253069004005</v>
      </c>
      <c r="Q129" s="303">
        <v>2837.2253069004005</v>
      </c>
      <c r="R129" s="303">
        <v>2837.2253069004005</v>
      </c>
      <c r="S129" s="303"/>
      <c r="T129" s="322">
        <v>9099</v>
      </c>
      <c r="U129" s="307">
        <f t="shared" si="16"/>
        <v>1538.6406923837785</v>
      </c>
      <c r="V129" s="307">
        <f t="shared" si="17"/>
        <v>1637.4475007696465</v>
      </c>
      <c r="W129" s="307">
        <f t="shared" si="18"/>
        <v>1701.8137723055272</v>
      </c>
      <c r="X129" s="307">
        <f t="shared" si="19"/>
        <v>1793.4830671769948</v>
      </c>
      <c r="Y129" s="307">
        <f t="shared" si="20"/>
        <v>1819.1880165676534</v>
      </c>
      <c r="Z129" s="307">
        <f t="shared" si="21"/>
        <v>191.03027145840201</v>
      </c>
      <c r="AA129" s="307">
        <f t="shared" si="22"/>
        <v>164.14902956368834</v>
      </c>
      <c r="AB129" s="307">
        <f t="shared" si="23"/>
        <v>166.52081701285854</v>
      </c>
      <c r="AC129" s="307">
        <f t="shared" si="24"/>
        <v>175.36037498626223</v>
      </c>
      <c r="AD129" s="307">
        <f t="shared" si="25"/>
        <v>186.98647719529617</v>
      </c>
      <c r="AE129" s="307">
        <f t="shared" si="26"/>
        <v>253.77015056599626</v>
      </c>
      <c r="AF129" s="307">
        <f t="shared" si="27"/>
        <v>311.56834081265191</v>
      </c>
      <c r="AG129" s="307">
        <f t="shared" si="28"/>
        <v>311.81726639195523</v>
      </c>
      <c r="AH129" s="307">
        <f t="shared" si="29"/>
        <v>311.81726639195523</v>
      </c>
      <c r="AI129" s="307">
        <f t="shared" si="30"/>
        <v>311.81726639195523</v>
      </c>
    </row>
    <row r="130" spans="1:35" ht="15">
      <c r="A130" s="296">
        <v>403</v>
      </c>
      <c r="B130" s="257" t="s">
        <v>139</v>
      </c>
      <c r="C130" s="297">
        <v>14</v>
      </c>
      <c r="D130" s="303">
        <v>4326.4369900000002</v>
      </c>
      <c r="E130" s="303">
        <v>4309.9116303944702</v>
      </c>
      <c r="F130" s="303">
        <v>4409.223748979246</v>
      </c>
      <c r="G130" s="303">
        <v>4571.6562021926857</v>
      </c>
      <c r="H130" s="304">
        <v>4617.794912589964</v>
      </c>
      <c r="I130" s="303">
        <v>591.89560000000006</v>
      </c>
      <c r="J130" s="303">
        <v>448.78496599999994</v>
      </c>
      <c r="K130" s="303">
        <v>440.21701399999995</v>
      </c>
      <c r="L130" s="303">
        <v>462.87437699999992</v>
      </c>
      <c r="M130" s="304">
        <v>493.5621809999999</v>
      </c>
      <c r="N130" s="303">
        <v>1086.2662200000002</v>
      </c>
      <c r="O130" s="303">
        <v>1210.6977046947998</v>
      </c>
      <c r="P130" s="303">
        <v>1209.1309860499998</v>
      </c>
      <c r="Q130" s="303">
        <v>1209.1309860499998</v>
      </c>
      <c r="R130" s="303">
        <v>1209.1309860499998</v>
      </c>
      <c r="S130" s="303"/>
      <c r="T130" s="322">
        <v>2820</v>
      </c>
      <c r="U130" s="307">
        <f t="shared" si="16"/>
        <v>1534.1975141843973</v>
      </c>
      <c r="V130" s="307">
        <f t="shared" si="17"/>
        <v>1528.3374575866915</v>
      </c>
      <c r="W130" s="307">
        <f t="shared" si="18"/>
        <v>1563.5545209146264</v>
      </c>
      <c r="X130" s="307">
        <f t="shared" si="19"/>
        <v>1621.1546816286118</v>
      </c>
      <c r="Y130" s="307">
        <f t="shared" si="20"/>
        <v>1637.515926450342</v>
      </c>
      <c r="Z130" s="307">
        <f t="shared" si="21"/>
        <v>209.89205673758869</v>
      </c>
      <c r="AA130" s="307">
        <f t="shared" si="22"/>
        <v>159.14360496453898</v>
      </c>
      <c r="AB130" s="307">
        <f t="shared" si="23"/>
        <v>156.10532411347518</v>
      </c>
      <c r="AC130" s="307">
        <f t="shared" si="24"/>
        <v>164.13984999999997</v>
      </c>
      <c r="AD130" s="307">
        <f t="shared" si="25"/>
        <v>175.02204999999998</v>
      </c>
      <c r="AE130" s="307">
        <f t="shared" si="26"/>
        <v>385.20078723404265</v>
      </c>
      <c r="AF130" s="307">
        <f t="shared" si="27"/>
        <v>429.32542719673751</v>
      </c>
      <c r="AG130" s="307">
        <f t="shared" si="28"/>
        <v>428.76985320921978</v>
      </c>
      <c r="AH130" s="307">
        <f t="shared" si="29"/>
        <v>428.76985320921978</v>
      </c>
      <c r="AI130" s="307">
        <f t="shared" si="30"/>
        <v>428.76985320921978</v>
      </c>
    </row>
    <row r="131" spans="1:35" ht="15">
      <c r="A131" s="296">
        <v>405</v>
      </c>
      <c r="B131" s="257" t="s">
        <v>140</v>
      </c>
      <c r="C131" s="297">
        <v>9</v>
      </c>
      <c r="D131" s="303">
        <v>136900.51427000001</v>
      </c>
      <c r="E131" s="303">
        <v>128394.26263699617</v>
      </c>
      <c r="F131" s="303">
        <v>134995.32852124728</v>
      </c>
      <c r="G131" s="303">
        <v>141389.58404824891</v>
      </c>
      <c r="H131" s="304">
        <v>146254.72521913805</v>
      </c>
      <c r="I131" s="303">
        <v>25181.264940000001</v>
      </c>
      <c r="J131" s="303">
        <v>25215.492543999997</v>
      </c>
      <c r="K131" s="303">
        <v>26370.618827000002</v>
      </c>
      <c r="L131" s="303">
        <v>27806.825379499998</v>
      </c>
      <c r="M131" s="304">
        <v>29650.371813500002</v>
      </c>
      <c r="N131" s="303">
        <v>27396.17539</v>
      </c>
      <c r="O131" s="303">
        <v>28632.319014059118</v>
      </c>
      <c r="P131" s="303">
        <v>28434.102908676399</v>
      </c>
      <c r="Q131" s="303">
        <v>28434.102908676399</v>
      </c>
      <c r="R131" s="303">
        <v>28434.102908676399</v>
      </c>
      <c r="S131" s="303"/>
      <c r="T131" s="322">
        <v>72650</v>
      </c>
      <c r="U131" s="307">
        <f t="shared" si="16"/>
        <v>1884.3842294562974</v>
      </c>
      <c r="V131" s="307">
        <f t="shared" si="17"/>
        <v>1767.2988663041453</v>
      </c>
      <c r="W131" s="307">
        <f t="shared" si="18"/>
        <v>1858.1600622332733</v>
      </c>
      <c r="X131" s="307">
        <f t="shared" si="19"/>
        <v>1946.1745911665371</v>
      </c>
      <c r="Y131" s="307">
        <f t="shared" si="20"/>
        <v>2013.1414345373441</v>
      </c>
      <c r="Z131" s="307">
        <f t="shared" si="21"/>
        <v>346.61066675843085</v>
      </c>
      <c r="AA131" s="307">
        <f t="shared" si="22"/>
        <v>347.08179688919472</v>
      </c>
      <c r="AB131" s="307">
        <f t="shared" si="23"/>
        <v>362.98167690295946</v>
      </c>
      <c r="AC131" s="307">
        <f t="shared" si="24"/>
        <v>382.75052139710942</v>
      </c>
      <c r="AD131" s="307">
        <f t="shared" si="25"/>
        <v>408.12624657260841</v>
      </c>
      <c r="AE131" s="307">
        <f t="shared" si="26"/>
        <v>377.09807832071579</v>
      </c>
      <c r="AF131" s="307">
        <f t="shared" si="27"/>
        <v>394.11313164568645</v>
      </c>
      <c r="AG131" s="307">
        <f t="shared" si="28"/>
        <v>391.38476130318514</v>
      </c>
      <c r="AH131" s="307">
        <f t="shared" si="29"/>
        <v>391.38476130318514</v>
      </c>
      <c r="AI131" s="307">
        <f t="shared" si="30"/>
        <v>391.38476130318514</v>
      </c>
    </row>
    <row r="132" spans="1:35" ht="15">
      <c r="A132" s="296">
        <v>407</v>
      </c>
      <c r="B132" s="257" t="s">
        <v>137</v>
      </c>
      <c r="C132" s="297">
        <v>1</v>
      </c>
      <c r="D132" s="303">
        <v>4156.1379399999996</v>
      </c>
      <c r="E132" s="303">
        <v>4178.5027135211312</v>
      </c>
      <c r="F132" s="303">
        <v>4364.8113136430475</v>
      </c>
      <c r="G132" s="303">
        <v>4475.7168865006679</v>
      </c>
      <c r="H132" s="304">
        <v>4601.4297375544293</v>
      </c>
      <c r="I132" s="303">
        <v>528.67007000000001</v>
      </c>
      <c r="J132" s="303">
        <v>391.50855599999994</v>
      </c>
      <c r="K132" s="303">
        <v>382.11766799999998</v>
      </c>
      <c r="L132" s="303">
        <v>401.69800600000008</v>
      </c>
      <c r="M132" s="304">
        <v>428.32991800000002</v>
      </c>
      <c r="N132" s="303">
        <v>652.70065999999997</v>
      </c>
      <c r="O132" s="303">
        <v>775.07697405599993</v>
      </c>
      <c r="P132" s="303">
        <v>770.2702362576</v>
      </c>
      <c r="Q132" s="303">
        <v>770.2702362576</v>
      </c>
      <c r="R132" s="303">
        <v>770.2702362576</v>
      </c>
      <c r="S132" s="303"/>
      <c r="T132" s="322">
        <v>2518</v>
      </c>
      <c r="U132" s="307">
        <f t="shared" si="16"/>
        <v>1650.571064336775</v>
      </c>
      <c r="V132" s="307">
        <f t="shared" si="17"/>
        <v>1659.453023638257</v>
      </c>
      <c r="W132" s="307">
        <f t="shared" si="18"/>
        <v>1733.4437305969211</v>
      </c>
      <c r="X132" s="307">
        <f t="shared" si="19"/>
        <v>1777.4888349883511</v>
      </c>
      <c r="Y132" s="307">
        <f t="shared" si="20"/>
        <v>1827.4145105458415</v>
      </c>
      <c r="Z132" s="307">
        <f t="shared" si="21"/>
        <v>209.95634233518669</v>
      </c>
      <c r="AA132" s="307">
        <f t="shared" si="22"/>
        <v>155.48393804606829</v>
      </c>
      <c r="AB132" s="307">
        <f t="shared" si="23"/>
        <v>151.75443526608419</v>
      </c>
      <c r="AC132" s="307">
        <f t="shared" si="24"/>
        <v>159.53058220810169</v>
      </c>
      <c r="AD132" s="307">
        <f t="shared" si="25"/>
        <v>170.10719539316918</v>
      </c>
      <c r="AE132" s="307">
        <f t="shared" si="26"/>
        <v>259.21392374900711</v>
      </c>
      <c r="AF132" s="307">
        <f t="shared" si="27"/>
        <v>307.81452504209688</v>
      </c>
      <c r="AG132" s="307">
        <f t="shared" si="28"/>
        <v>305.90557436759332</v>
      </c>
      <c r="AH132" s="307">
        <f t="shared" si="29"/>
        <v>305.90557436759332</v>
      </c>
      <c r="AI132" s="307">
        <f t="shared" si="30"/>
        <v>305.90557436759332</v>
      </c>
    </row>
    <row r="133" spans="1:35" ht="15">
      <c r="A133" s="296">
        <v>408</v>
      </c>
      <c r="B133" s="257" t="s">
        <v>141</v>
      </c>
      <c r="C133" s="302">
        <v>14</v>
      </c>
      <c r="D133" s="303">
        <v>25330.663189999996</v>
      </c>
      <c r="E133" s="303">
        <v>24749.996141899843</v>
      </c>
      <c r="F133" s="303">
        <v>25789.507053386234</v>
      </c>
      <c r="G133" s="303">
        <v>27280.896917621169</v>
      </c>
      <c r="H133" s="304">
        <v>27782.988844175885</v>
      </c>
      <c r="I133" s="303">
        <v>2984.37212</v>
      </c>
      <c r="J133" s="303">
        <v>2470.8019640000002</v>
      </c>
      <c r="K133" s="303">
        <v>2451.7353980000003</v>
      </c>
      <c r="L133" s="303">
        <v>2578.9991340000001</v>
      </c>
      <c r="M133" s="304">
        <v>2749.9825020000003</v>
      </c>
      <c r="N133" s="303">
        <v>3270.2648499999996</v>
      </c>
      <c r="O133" s="303">
        <v>3456.4579080796002</v>
      </c>
      <c r="P133" s="303">
        <v>3438.5099062860004</v>
      </c>
      <c r="Q133" s="303">
        <v>3438.5099062860004</v>
      </c>
      <c r="R133" s="303">
        <v>3438.5099062860004</v>
      </c>
      <c r="S133" s="303"/>
      <c r="T133" s="322">
        <v>14099</v>
      </c>
      <c r="U133" s="307">
        <f t="shared" si="16"/>
        <v>1796.6283559117664</v>
      </c>
      <c r="V133" s="307">
        <f t="shared" si="17"/>
        <v>1755.4433748421761</v>
      </c>
      <c r="W133" s="307">
        <f t="shared" si="18"/>
        <v>1829.1727819977468</v>
      </c>
      <c r="X133" s="307">
        <f t="shared" si="19"/>
        <v>1934.9526149103604</v>
      </c>
      <c r="Y133" s="307">
        <f t="shared" si="20"/>
        <v>1970.5644970690039</v>
      </c>
      <c r="Z133" s="307">
        <f t="shared" si="21"/>
        <v>211.67260940492235</v>
      </c>
      <c r="AA133" s="307">
        <f t="shared" si="22"/>
        <v>175.24661068160864</v>
      </c>
      <c r="AB133" s="307">
        <f t="shared" si="23"/>
        <v>173.89427604794668</v>
      </c>
      <c r="AC133" s="307">
        <f t="shared" si="24"/>
        <v>182.92071310021987</v>
      </c>
      <c r="AD133" s="307">
        <f t="shared" si="25"/>
        <v>195.0480531952621</v>
      </c>
      <c r="AE133" s="307">
        <f t="shared" si="26"/>
        <v>231.95012766862897</v>
      </c>
      <c r="AF133" s="307">
        <f t="shared" si="27"/>
        <v>245.15624569682959</v>
      </c>
      <c r="AG133" s="307">
        <f t="shared" si="28"/>
        <v>243.88324748464433</v>
      </c>
      <c r="AH133" s="307">
        <f t="shared" si="29"/>
        <v>243.88324748464433</v>
      </c>
      <c r="AI133" s="307">
        <f t="shared" si="30"/>
        <v>243.88324748464433</v>
      </c>
    </row>
    <row r="134" spans="1:35" ht="15">
      <c r="A134" s="296">
        <v>410</v>
      </c>
      <c r="B134" s="257" t="s">
        <v>142</v>
      </c>
      <c r="C134" s="297">
        <v>13</v>
      </c>
      <c r="D134" s="303">
        <v>34960.562250000003</v>
      </c>
      <c r="E134" s="303">
        <v>36946.736039976815</v>
      </c>
      <c r="F134" s="303">
        <v>39140.482332394968</v>
      </c>
      <c r="G134" s="303">
        <v>41503.726402937893</v>
      </c>
      <c r="H134" s="304">
        <v>42751.021108425295</v>
      </c>
      <c r="I134" s="303">
        <v>2803.9677099999999</v>
      </c>
      <c r="J134" s="303">
        <v>2165.597976</v>
      </c>
      <c r="K134" s="303">
        <v>2122.110968</v>
      </c>
      <c r="L134" s="303">
        <v>2231.1001200000001</v>
      </c>
      <c r="M134" s="304">
        <v>2379.0183600000005</v>
      </c>
      <c r="N134" s="303">
        <v>6562.6594400000004</v>
      </c>
      <c r="O134" s="303">
        <v>6748.7515211008003</v>
      </c>
      <c r="P134" s="303">
        <v>6710.7836581760002</v>
      </c>
      <c r="Q134" s="303">
        <v>6710.7836581760002</v>
      </c>
      <c r="R134" s="303">
        <v>6710.7836581760002</v>
      </c>
      <c r="S134" s="303"/>
      <c r="T134" s="322">
        <v>18775</v>
      </c>
      <c r="U134" s="307">
        <f t="shared" si="16"/>
        <v>1862.0805459387484</v>
      </c>
      <c r="V134" s="307">
        <f t="shared" si="17"/>
        <v>1967.8687637803896</v>
      </c>
      <c r="W134" s="307">
        <f t="shared" si="18"/>
        <v>2084.7127740290261</v>
      </c>
      <c r="X134" s="307">
        <f t="shared" si="19"/>
        <v>2210.5846286518185</v>
      </c>
      <c r="Y134" s="307">
        <f t="shared" si="20"/>
        <v>2277.0184345366338</v>
      </c>
      <c r="Z134" s="307">
        <f t="shared" si="21"/>
        <v>149.34581677762984</v>
      </c>
      <c r="AA134" s="307">
        <f t="shared" si="22"/>
        <v>115.34476569906789</v>
      </c>
      <c r="AB134" s="307">
        <f t="shared" si="23"/>
        <v>113.02854689747004</v>
      </c>
      <c r="AC134" s="307">
        <f t="shared" si="24"/>
        <v>118.83356165113183</v>
      </c>
      <c r="AD134" s="307">
        <f t="shared" si="25"/>
        <v>126.71202982689749</v>
      </c>
      <c r="AE134" s="307">
        <f t="shared" si="26"/>
        <v>349.54244687083889</v>
      </c>
      <c r="AF134" s="307">
        <f t="shared" si="27"/>
        <v>359.45414226901732</v>
      </c>
      <c r="AG134" s="307">
        <f t="shared" si="28"/>
        <v>357.43188592149136</v>
      </c>
      <c r="AH134" s="307">
        <f t="shared" si="29"/>
        <v>357.43188592149136</v>
      </c>
      <c r="AI134" s="307">
        <f t="shared" si="30"/>
        <v>357.43188592149136</v>
      </c>
    </row>
    <row r="135" spans="1:35" ht="15">
      <c r="A135" s="296">
        <v>416</v>
      </c>
      <c r="B135" s="257" t="s">
        <v>143</v>
      </c>
      <c r="C135" s="297">
        <v>9</v>
      </c>
      <c r="D135" s="303">
        <v>5332.8798400000005</v>
      </c>
      <c r="E135" s="303">
        <v>5586.6468304785794</v>
      </c>
      <c r="F135" s="303">
        <v>5795.5854782149672</v>
      </c>
      <c r="G135" s="303">
        <v>6149.2986869400693</v>
      </c>
      <c r="H135" s="304">
        <v>6229.5527207792775</v>
      </c>
      <c r="I135" s="303">
        <v>360.97572000000002</v>
      </c>
      <c r="J135" s="303">
        <v>299.51189399999998</v>
      </c>
      <c r="K135" s="303">
        <v>302.24045900000004</v>
      </c>
      <c r="L135" s="303">
        <v>318.21890550000006</v>
      </c>
      <c r="M135" s="304">
        <v>339.31629150000009</v>
      </c>
      <c r="N135" s="303">
        <v>984.19031000000007</v>
      </c>
      <c r="O135" s="303">
        <v>1204.7975516280796</v>
      </c>
      <c r="P135" s="303">
        <v>1208.2708350283997</v>
      </c>
      <c r="Q135" s="303">
        <v>1208.2708350283997</v>
      </c>
      <c r="R135" s="303">
        <v>1208.2708350283997</v>
      </c>
      <c r="S135" s="303"/>
      <c r="T135" s="322">
        <v>2886</v>
      </c>
      <c r="U135" s="307">
        <f t="shared" si="16"/>
        <v>1847.8447124047127</v>
      </c>
      <c r="V135" s="307">
        <f t="shared" si="17"/>
        <v>1935.7750625358904</v>
      </c>
      <c r="W135" s="307">
        <f t="shared" si="18"/>
        <v>2008.1723763738626</v>
      </c>
      <c r="X135" s="307">
        <f t="shared" si="19"/>
        <v>2130.7341257588596</v>
      </c>
      <c r="Y135" s="307">
        <f t="shared" si="20"/>
        <v>2158.542176292196</v>
      </c>
      <c r="Z135" s="307">
        <f t="shared" si="21"/>
        <v>125.07821205821207</v>
      </c>
      <c r="AA135" s="307">
        <f t="shared" si="22"/>
        <v>103.78097505197505</v>
      </c>
      <c r="AB135" s="307">
        <f t="shared" si="23"/>
        <v>104.72642376992378</v>
      </c>
      <c r="AC135" s="307">
        <f t="shared" si="24"/>
        <v>110.26296101871104</v>
      </c>
      <c r="AD135" s="307">
        <f t="shared" si="25"/>
        <v>117.57321257796262</v>
      </c>
      <c r="AE135" s="307">
        <f t="shared" si="26"/>
        <v>341.02228343728348</v>
      </c>
      <c r="AF135" s="307">
        <f t="shared" si="27"/>
        <v>417.46276910189874</v>
      </c>
      <c r="AG135" s="307">
        <f t="shared" si="28"/>
        <v>418.66626300360349</v>
      </c>
      <c r="AH135" s="307">
        <f t="shared" si="29"/>
        <v>418.66626300360349</v>
      </c>
      <c r="AI135" s="307">
        <f t="shared" si="30"/>
        <v>418.66626300360349</v>
      </c>
    </row>
    <row r="136" spans="1:35" ht="15">
      <c r="A136" s="296">
        <v>418</v>
      </c>
      <c r="B136" s="257" t="s">
        <v>144</v>
      </c>
      <c r="C136" s="297">
        <v>6</v>
      </c>
      <c r="D136" s="303">
        <v>51653.214110000008</v>
      </c>
      <c r="E136" s="303">
        <v>50527.899722236813</v>
      </c>
      <c r="F136" s="303">
        <v>54201.781241034165</v>
      </c>
      <c r="G136" s="303">
        <v>57501.401293309384</v>
      </c>
      <c r="H136" s="304">
        <v>60172.262678503277</v>
      </c>
      <c r="I136" s="303">
        <v>5359.7432099999996</v>
      </c>
      <c r="J136" s="303">
        <v>4038.537092</v>
      </c>
      <c r="K136" s="303">
        <v>3867.7470759999997</v>
      </c>
      <c r="L136" s="303">
        <v>4061.3956499999995</v>
      </c>
      <c r="M136" s="304">
        <v>4330.6594500000001</v>
      </c>
      <c r="N136" s="303">
        <v>6854.607680000001</v>
      </c>
      <c r="O136" s="303">
        <v>7482.0411657443983</v>
      </c>
      <c r="P136" s="303">
        <v>7469.9473579379992</v>
      </c>
      <c r="Q136" s="303">
        <v>7469.9473579379992</v>
      </c>
      <c r="R136" s="303">
        <v>7469.9473579379992</v>
      </c>
      <c r="S136" s="303"/>
      <c r="T136" s="322">
        <v>24580</v>
      </c>
      <c r="U136" s="307">
        <f t="shared" si="16"/>
        <v>2101.4326326281534</v>
      </c>
      <c r="V136" s="307">
        <f t="shared" si="17"/>
        <v>2055.6509244197237</v>
      </c>
      <c r="W136" s="307">
        <f t="shared" si="18"/>
        <v>2205.1172189192093</v>
      </c>
      <c r="X136" s="307">
        <f t="shared" si="19"/>
        <v>2339.3572535927333</v>
      </c>
      <c r="Y136" s="307">
        <f t="shared" si="20"/>
        <v>2448.0171960334937</v>
      </c>
      <c r="Z136" s="307">
        <f t="shared" si="21"/>
        <v>218.05301912123679</v>
      </c>
      <c r="AA136" s="307">
        <f t="shared" si="22"/>
        <v>164.30175313262816</v>
      </c>
      <c r="AB136" s="307">
        <f t="shared" si="23"/>
        <v>157.35342050447517</v>
      </c>
      <c r="AC136" s="307">
        <f t="shared" si="24"/>
        <v>165.23171887713585</v>
      </c>
      <c r="AD136" s="307">
        <f t="shared" si="25"/>
        <v>176.18630797396258</v>
      </c>
      <c r="AE136" s="307">
        <f t="shared" si="26"/>
        <v>278.86931163547604</v>
      </c>
      <c r="AF136" s="307">
        <f t="shared" si="27"/>
        <v>304.39549087650119</v>
      </c>
      <c r="AG136" s="307">
        <f t="shared" si="28"/>
        <v>303.90347265817735</v>
      </c>
      <c r="AH136" s="307">
        <f t="shared" si="29"/>
        <v>303.90347265817735</v>
      </c>
      <c r="AI136" s="307">
        <f t="shared" si="30"/>
        <v>303.90347265817735</v>
      </c>
    </row>
    <row r="137" spans="1:35" ht="15">
      <c r="A137" s="296">
        <v>420</v>
      </c>
      <c r="B137" s="257" t="s">
        <v>145</v>
      </c>
      <c r="C137" s="297">
        <v>11</v>
      </c>
      <c r="D137" s="303">
        <v>15756.42993</v>
      </c>
      <c r="E137" s="303">
        <v>15080.854087537486</v>
      </c>
      <c r="F137" s="303">
        <v>15762.905982102537</v>
      </c>
      <c r="G137" s="303">
        <v>16336.702938903447</v>
      </c>
      <c r="H137" s="304">
        <v>16581.667729448953</v>
      </c>
      <c r="I137" s="303">
        <v>2630.54324</v>
      </c>
      <c r="J137" s="303">
        <v>2086.3649099999998</v>
      </c>
      <c r="K137" s="303">
        <v>2060.5810689999994</v>
      </c>
      <c r="L137" s="303">
        <v>2167.2025044999996</v>
      </c>
      <c r="M137" s="304">
        <v>2310.8844384999998</v>
      </c>
      <c r="N137" s="303">
        <v>2935.6815000000001</v>
      </c>
      <c r="O137" s="303">
        <v>3199.0111740791999</v>
      </c>
      <c r="P137" s="303">
        <v>3190.6208134839999</v>
      </c>
      <c r="Q137" s="303">
        <v>3190.6208134839999</v>
      </c>
      <c r="R137" s="303">
        <v>3190.6208134839999</v>
      </c>
      <c r="S137" s="303"/>
      <c r="T137" s="322">
        <v>9177</v>
      </c>
      <c r="U137" s="307">
        <f t="shared" si="16"/>
        <v>1716.947796665577</v>
      </c>
      <c r="V137" s="307">
        <f t="shared" si="17"/>
        <v>1643.3315993829667</v>
      </c>
      <c r="W137" s="307">
        <f t="shared" si="18"/>
        <v>1717.6534795796597</v>
      </c>
      <c r="X137" s="307">
        <f t="shared" si="19"/>
        <v>1780.1790278853055</v>
      </c>
      <c r="Y137" s="307">
        <f t="shared" si="20"/>
        <v>1806.8723689058465</v>
      </c>
      <c r="Z137" s="307">
        <f t="shared" si="21"/>
        <v>286.64522610875014</v>
      </c>
      <c r="AA137" s="307">
        <f t="shared" si="22"/>
        <v>227.34716247139585</v>
      </c>
      <c r="AB137" s="307">
        <f t="shared" si="23"/>
        <v>224.53754701972315</v>
      </c>
      <c r="AC137" s="307">
        <f t="shared" si="24"/>
        <v>236.15587931785984</v>
      </c>
      <c r="AD137" s="307">
        <f t="shared" si="25"/>
        <v>251.81262269804944</v>
      </c>
      <c r="AE137" s="307">
        <f t="shared" si="26"/>
        <v>319.89555410264791</v>
      </c>
      <c r="AF137" s="307">
        <f t="shared" si="27"/>
        <v>348.59008108087608</v>
      </c>
      <c r="AG137" s="307">
        <f t="shared" si="28"/>
        <v>347.67579966045548</v>
      </c>
      <c r="AH137" s="307">
        <f t="shared" si="29"/>
        <v>347.67579966045548</v>
      </c>
      <c r="AI137" s="307">
        <f t="shared" si="30"/>
        <v>347.67579966045548</v>
      </c>
    </row>
    <row r="138" spans="1:35" ht="15">
      <c r="A138" s="296">
        <v>421</v>
      </c>
      <c r="B138" s="257" t="s">
        <v>146</v>
      </c>
      <c r="C138" s="297">
        <v>16</v>
      </c>
      <c r="D138" s="303">
        <v>880.11966999999993</v>
      </c>
      <c r="E138" s="303">
        <v>996.7901324258919</v>
      </c>
      <c r="F138" s="303">
        <v>1046.691727228414</v>
      </c>
      <c r="G138" s="303">
        <v>1094.9131607648862</v>
      </c>
      <c r="H138" s="304">
        <v>1106.8795259500475</v>
      </c>
      <c r="I138" s="303">
        <v>381.53002000000004</v>
      </c>
      <c r="J138" s="303">
        <v>300.69365999999997</v>
      </c>
      <c r="K138" s="303">
        <v>299.293564</v>
      </c>
      <c r="L138" s="303">
        <v>314.91936599999997</v>
      </c>
      <c r="M138" s="304">
        <v>335.79799800000001</v>
      </c>
      <c r="N138" s="303">
        <v>417.22403000000003</v>
      </c>
      <c r="O138" s="303">
        <v>713.6901953360001</v>
      </c>
      <c r="P138" s="303">
        <v>725.52383956000006</v>
      </c>
      <c r="Q138" s="303">
        <v>725.52383956000006</v>
      </c>
      <c r="R138" s="303">
        <v>725.52383956000006</v>
      </c>
      <c r="S138" s="303"/>
      <c r="T138" s="322">
        <v>695</v>
      </c>
      <c r="U138" s="307">
        <f t="shared" si="16"/>
        <v>1266.3592374100717</v>
      </c>
      <c r="V138" s="307">
        <f t="shared" si="17"/>
        <v>1434.2304063681897</v>
      </c>
      <c r="W138" s="307">
        <f t="shared" si="18"/>
        <v>1506.0312621991568</v>
      </c>
      <c r="X138" s="307">
        <f t="shared" si="19"/>
        <v>1575.4146198055919</v>
      </c>
      <c r="Y138" s="307">
        <f t="shared" si="20"/>
        <v>1592.6324114389174</v>
      </c>
      <c r="Z138" s="307">
        <f t="shared" si="21"/>
        <v>548.96405755395688</v>
      </c>
      <c r="AA138" s="307">
        <f t="shared" si="22"/>
        <v>432.65274820143884</v>
      </c>
      <c r="AB138" s="307">
        <f t="shared" si="23"/>
        <v>430.63822158273382</v>
      </c>
      <c r="AC138" s="307">
        <f t="shared" si="24"/>
        <v>453.12138992805751</v>
      </c>
      <c r="AD138" s="307">
        <f t="shared" si="25"/>
        <v>483.16258705035972</v>
      </c>
      <c r="AE138" s="307">
        <f t="shared" si="26"/>
        <v>600.32234532374105</v>
      </c>
      <c r="AF138" s="307">
        <f t="shared" si="27"/>
        <v>1026.892367389928</v>
      </c>
      <c r="AG138" s="307">
        <f t="shared" si="28"/>
        <v>1043.919193611511</v>
      </c>
      <c r="AH138" s="307">
        <f t="shared" si="29"/>
        <v>1043.919193611511</v>
      </c>
      <c r="AI138" s="307">
        <f t="shared" si="30"/>
        <v>1043.919193611511</v>
      </c>
    </row>
    <row r="139" spans="1:35" ht="15">
      <c r="A139" s="296">
        <v>422</v>
      </c>
      <c r="B139" s="257" t="s">
        <v>147</v>
      </c>
      <c r="C139" s="297">
        <v>12</v>
      </c>
      <c r="D139" s="303">
        <v>15958.482139999998</v>
      </c>
      <c r="E139" s="303">
        <v>14978.670037422407</v>
      </c>
      <c r="F139" s="303">
        <v>15664.394197067752</v>
      </c>
      <c r="G139" s="303">
        <v>15958.979161975896</v>
      </c>
      <c r="H139" s="304">
        <v>16109.587139156258</v>
      </c>
      <c r="I139" s="303">
        <v>3939.8025499999999</v>
      </c>
      <c r="J139" s="303">
        <v>4070.9608840000001</v>
      </c>
      <c r="K139" s="303">
        <v>4348.1182180000005</v>
      </c>
      <c r="L139" s="303">
        <v>4589.7046039999996</v>
      </c>
      <c r="M139" s="304">
        <v>4893.994412</v>
      </c>
      <c r="N139" s="303">
        <v>3603.2465400000001</v>
      </c>
      <c r="O139" s="303">
        <v>4004.0811877919996</v>
      </c>
      <c r="P139" s="303">
        <v>3996.0380536543998</v>
      </c>
      <c r="Q139" s="303">
        <v>3996.0380536543998</v>
      </c>
      <c r="R139" s="303">
        <v>3996.0380536543998</v>
      </c>
      <c r="S139" s="303"/>
      <c r="T139" s="322">
        <v>10372</v>
      </c>
      <c r="U139" s="307">
        <f t="shared" si="16"/>
        <v>1538.6118530659467</v>
      </c>
      <c r="V139" s="307">
        <f t="shared" si="17"/>
        <v>1444.144816565986</v>
      </c>
      <c r="W139" s="307">
        <f t="shared" si="18"/>
        <v>1510.2578284870565</v>
      </c>
      <c r="X139" s="307">
        <f t="shared" si="19"/>
        <v>1538.65977265483</v>
      </c>
      <c r="Y139" s="307">
        <f t="shared" si="20"/>
        <v>1553.1804029267507</v>
      </c>
      <c r="Z139" s="307">
        <f t="shared" si="21"/>
        <v>379.84984091785577</v>
      </c>
      <c r="AA139" s="307">
        <f t="shared" si="22"/>
        <v>392.49526455842653</v>
      </c>
      <c r="AB139" s="307">
        <f t="shared" si="23"/>
        <v>419.21695121480911</v>
      </c>
      <c r="AC139" s="307">
        <f t="shared" si="24"/>
        <v>442.50912109525638</v>
      </c>
      <c r="AD139" s="307">
        <f t="shared" si="25"/>
        <v>471.8467423833398</v>
      </c>
      <c r="AE139" s="307">
        <f t="shared" si="26"/>
        <v>347.40132472040108</v>
      </c>
      <c r="AF139" s="307">
        <f t="shared" si="27"/>
        <v>386.04716426841492</v>
      </c>
      <c r="AG139" s="307">
        <f t="shared" si="28"/>
        <v>385.27169819267255</v>
      </c>
      <c r="AH139" s="307">
        <f t="shared" si="29"/>
        <v>385.27169819267255</v>
      </c>
      <c r="AI139" s="307">
        <f t="shared" si="30"/>
        <v>385.27169819267255</v>
      </c>
    </row>
    <row r="140" spans="1:35" ht="15">
      <c r="A140" s="296">
        <v>423</v>
      </c>
      <c r="B140" s="257" t="s">
        <v>148</v>
      </c>
      <c r="C140" s="297">
        <v>2</v>
      </c>
      <c r="D140" s="303">
        <v>37578.677949999998</v>
      </c>
      <c r="E140" s="303">
        <v>34929.64049549558</v>
      </c>
      <c r="F140" s="303">
        <v>36982.741589725498</v>
      </c>
      <c r="G140" s="303">
        <v>39090.766806712971</v>
      </c>
      <c r="H140" s="304">
        <v>40747.36291671246</v>
      </c>
      <c r="I140" s="303">
        <v>4678.6912999999995</v>
      </c>
      <c r="J140" s="303">
        <v>3686.5618039999999</v>
      </c>
      <c r="K140" s="303">
        <v>3588.1159560000006</v>
      </c>
      <c r="L140" s="303">
        <v>3770.7731810000005</v>
      </c>
      <c r="M140" s="304">
        <v>4020.7691930000001</v>
      </c>
      <c r="N140" s="303">
        <v>4778.2708400000001</v>
      </c>
      <c r="O140" s="303">
        <v>5675.8494359732795</v>
      </c>
      <c r="P140" s="303">
        <v>5688.0309073640001</v>
      </c>
      <c r="Q140" s="303">
        <v>5688.0309073640001</v>
      </c>
      <c r="R140" s="303">
        <v>5688.0309073640001</v>
      </c>
      <c r="S140" s="303"/>
      <c r="T140" s="322">
        <v>20497</v>
      </c>
      <c r="U140" s="307">
        <f t="shared" ref="U140:U203" si="31">D140*1000/$T140</f>
        <v>1833.3745401766109</v>
      </c>
      <c r="V140" s="307">
        <f t="shared" ref="V140:V203" si="32">E140*1000/$T140</f>
        <v>1704.1342877248173</v>
      </c>
      <c r="W140" s="307">
        <f t="shared" ref="W140:W203" si="33">F140*1000/$T140</f>
        <v>1804.3002190430548</v>
      </c>
      <c r="X140" s="307">
        <f t="shared" ref="X140:X203" si="34">G140*1000/$T140</f>
        <v>1907.145768000828</v>
      </c>
      <c r="Y140" s="307">
        <f t="shared" ref="Y140:Y203" si="35">H140*1000/$T140</f>
        <v>1987.9671618633197</v>
      </c>
      <c r="Z140" s="307">
        <f t="shared" ref="Z140:Z203" si="36">I140*1000/$T140</f>
        <v>228.26224813387324</v>
      </c>
      <c r="AA140" s="307">
        <f t="shared" ref="AA140:AA203" si="37">J140*1000/$T140</f>
        <v>179.85860389325268</v>
      </c>
      <c r="AB140" s="307">
        <f t="shared" ref="AB140:AB203" si="38">K140*1000/$T140</f>
        <v>175.05566453627364</v>
      </c>
      <c r="AC140" s="307">
        <f t="shared" ref="AC140:AC203" si="39">L140*1000/$T140</f>
        <v>183.96707718202666</v>
      </c>
      <c r="AD140" s="307">
        <f t="shared" ref="AD140:AD203" si="40">M140*1000/$T140</f>
        <v>196.16378948138751</v>
      </c>
      <c r="AE140" s="307">
        <f t="shared" ref="AE140:AE203" si="41">N140*1000/$T140</f>
        <v>233.12049763380006</v>
      </c>
      <c r="AF140" s="307">
        <f t="shared" ref="AF140:AF203" si="42">O140*1000/$T140</f>
        <v>276.91122778812894</v>
      </c>
      <c r="AG140" s="307">
        <f t="shared" ref="AG140:AG203" si="43">P140*1000/$T140</f>
        <v>277.50553287622574</v>
      </c>
      <c r="AH140" s="307">
        <f t="shared" ref="AH140:AH203" si="44">Q140*1000/$T140</f>
        <v>277.50553287622574</v>
      </c>
      <c r="AI140" s="307">
        <f t="shared" ref="AI140:AI203" si="45">R140*1000/$T140</f>
        <v>277.50553287622574</v>
      </c>
    </row>
    <row r="141" spans="1:35" ht="15">
      <c r="A141" s="296">
        <v>425</v>
      </c>
      <c r="B141" s="257" t="s">
        <v>149</v>
      </c>
      <c r="C141" s="297">
        <v>17</v>
      </c>
      <c r="D141" s="303">
        <v>19099.846470000004</v>
      </c>
      <c r="E141" s="303">
        <v>17821.326541648028</v>
      </c>
      <c r="F141" s="303">
        <v>19034.022869326367</v>
      </c>
      <c r="G141" s="303">
        <v>20538.814901331389</v>
      </c>
      <c r="H141" s="304">
        <v>21395.845034833063</v>
      </c>
      <c r="I141" s="303">
        <v>1051.9039599999999</v>
      </c>
      <c r="J141" s="303">
        <v>886.83778199999995</v>
      </c>
      <c r="K141" s="303">
        <v>889.68851200000017</v>
      </c>
      <c r="L141" s="303">
        <v>936.38902000000007</v>
      </c>
      <c r="M141" s="304">
        <v>998.4700600000001</v>
      </c>
      <c r="N141" s="303">
        <v>1791.5025699999999</v>
      </c>
      <c r="O141" s="303">
        <v>2162.0611292179201</v>
      </c>
      <c r="P141" s="303">
        <v>2167.8147363600001</v>
      </c>
      <c r="Q141" s="303">
        <v>2167.8147363600001</v>
      </c>
      <c r="R141" s="303">
        <v>2167.8147363600001</v>
      </c>
      <c r="S141" s="303"/>
      <c r="T141" s="322">
        <v>10258</v>
      </c>
      <c r="U141" s="307">
        <f t="shared" si="31"/>
        <v>1861.9464291284853</v>
      </c>
      <c r="V141" s="307">
        <f t="shared" si="32"/>
        <v>1737.310054752196</v>
      </c>
      <c r="W141" s="307">
        <f t="shared" si="33"/>
        <v>1855.5296226678074</v>
      </c>
      <c r="X141" s="307">
        <f t="shared" si="34"/>
        <v>2002.2241081430482</v>
      </c>
      <c r="Y141" s="307">
        <f t="shared" si="35"/>
        <v>2085.7715962987972</v>
      </c>
      <c r="Z141" s="307">
        <f t="shared" si="36"/>
        <v>102.54474166504191</v>
      </c>
      <c r="AA141" s="307">
        <f t="shared" si="37"/>
        <v>86.453283486059647</v>
      </c>
      <c r="AB141" s="307">
        <f t="shared" si="38"/>
        <v>86.731186586079176</v>
      </c>
      <c r="AC141" s="307">
        <f t="shared" si="39"/>
        <v>91.283780464028084</v>
      </c>
      <c r="AD141" s="307">
        <f t="shared" si="40"/>
        <v>97.335743809709498</v>
      </c>
      <c r="AE141" s="307">
        <f t="shared" si="41"/>
        <v>174.64443068824332</v>
      </c>
      <c r="AF141" s="307">
        <f t="shared" si="42"/>
        <v>210.76829101364007</v>
      </c>
      <c r="AG141" s="307">
        <f t="shared" si="43"/>
        <v>211.32918077208032</v>
      </c>
      <c r="AH141" s="307">
        <f t="shared" si="44"/>
        <v>211.32918077208032</v>
      </c>
      <c r="AI141" s="307">
        <f t="shared" si="45"/>
        <v>211.32918077208032</v>
      </c>
    </row>
    <row r="142" spans="1:35" ht="15">
      <c r="A142" s="296">
        <v>426</v>
      </c>
      <c r="B142" s="257" t="s">
        <v>150</v>
      </c>
      <c r="C142" s="297">
        <v>12</v>
      </c>
      <c r="D142" s="303">
        <v>20562.269620000003</v>
      </c>
      <c r="E142" s="303">
        <v>20648.135950483666</v>
      </c>
      <c r="F142" s="303">
        <v>21176.725765339135</v>
      </c>
      <c r="G142" s="303">
        <v>22479.806690634694</v>
      </c>
      <c r="H142" s="304">
        <v>22923.075646049096</v>
      </c>
      <c r="I142" s="303">
        <v>1680.2698699999999</v>
      </c>
      <c r="J142" s="303">
        <v>1342.6307399999998</v>
      </c>
      <c r="K142" s="303">
        <v>1314.9566630000002</v>
      </c>
      <c r="L142" s="303">
        <v>1382.3293085</v>
      </c>
      <c r="M142" s="304">
        <v>1473.9754504999999</v>
      </c>
      <c r="N142" s="303">
        <v>3071.5837199999996</v>
      </c>
      <c r="O142" s="303">
        <v>3302.0816486343997</v>
      </c>
      <c r="P142" s="303">
        <v>3289.0624243880002</v>
      </c>
      <c r="Q142" s="303">
        <v>3289.0624243880002</v>
      </c>
      <c r="R142" s="303">
        <v>3289.0624243880002</v>
      </c>
      <c r="S142" s="303"/>
      <c r="T142" s="322">
        <v>11962</v>
      </c>
      <c r="U142" s="307">
        <f t="shared" si="31"/>
        <v>1718.9658602240429</v>
      </c>
      <c r="V142" s="307">
        <f t="shared" si="32"/>
        <v>1726.1441189168754</v>
      </c>
      <c r="W142" s="307">
        <f t="shared" si="33"/>
        <v>1770.3332022520594</v>
      </c>
      <c r="X142" s="307">
        <f t="shared" si="34"/>
        <v>1879.2682403138851</v>
      </c>
      <c r="Y142" s="307">
        <f t="shared" si="35"/>
        <v>1916.3246652774701</v>
      </c>
      <c r="Z142" s="307">
        <f t="shared" si="36"/>
        <v>140.46730229058684</v>
      </c>
      <c r="AA142" s="307">
        <f t="shared" si="37"/>
        <v>112.2413258652399</v>
      </c>
      <c r="AB142" s="307">
        <f t="shared" si="38"/>
        <v>109.92782670122055</v>
      </c>
      <c r="AC142" s="307">
        <f t="shared" si="39"/>
        <v>115.56004919745862</v>
      </c>
      <c r="AD142" s="307">
        <f t="shared" si="40"/>
        <v>123.22148892325697</v>
      </c>
      <c r="AE142" s="307">
        <f t="shared" si="41"/>
        <v>256.7784417321518</v>
      </c>
      <c r="AF142" s="307">
        <f t="shared" si="42"/>
        <v>276.04762152101654</v>
      </c>
      <c r="AG142" s="307">
        <f t="shared" si="43"/>
        <v>274.95923962447756</v>
      </c>
      <c r="AH142" s="307">
        <f t="shared" si="44"/>
        <v>274.95923962447756</v>
      </c>
      <c r="AI142" s="307">
        <f t="shared" si="45"/>
        <v>274.95923962447756</v>
      </c>
    </row>
    <row r="143" spans="1:35" ht="15">
      <c r="A143" s="296">
        <v>430</v>
      </c>
      <c r="B143" s="257" t="s">
        <v>152</v>
      </c>
      <c r="C143" s="297">
        <v>2</v>
      </c>
      <c r="D143" s="303">
        <v>25117.435579999994</v>
      </c>
      <c r="E143" s="303">
        <v>24652.376978765733</v>
      </c>
      <c r="F143" s="303">
        <v>25333.73313669514</v>
      </c>
      <c r="G143" s="303">
        <v>26577.058695746779</v>
      </c>
      <c r="H143" s="304">
        <v>27158.302011714488</v>
      </c>
      <c r="I143" s="303">
        <v>4047.0203799999995</v>
      </c>
      <c r="J143" s="303">
        <v>3189.4732800000002</v>
      </c>
      <c r="K143" s="303">
        <v>3129.2603979999999</v>
      </c>
      <c r="L143" s="303">
        <v>3290.0227010000003</v>
      </c>
      <c r="M143" s="304">
        <v>3508.1457530000002</v>
      </c>
      <c r="N143" s="303">
        <v>4433.9295600000005</v>
      </c>
      <c r="O143" s="303">
        <v>4958.516620883599</v>
      </c>
      <c r="P143" s="303">
        <v>4939.1887487539989</v>
      </c>
      <c r="Q143" s="303">
        <v>4939.1887487539989</v>
      </c>
      <c r="R143" s="303">
        <v>4939.1887487539989</v>
      </c>
      <c r="S143" s="303"/>
      <c r="T143" s="322">
        <v>15392</v>
      </c>
      <c r="U143" s="307">
        <f t="shared" si="31"/>
        <v>1631.8500246881492</v>
      </c>
      <c r="V143" s="307">
        <f t="shared" si="32"/>
        <v>1601.6357184749047</v>
      </c>
      <c r="W143" s="307">
        <f t="shared" si="33"/>
        <v>1645.9026206272829</v>
      </c>
      <c r="X143" s="307">
        <f t="shared" si="34"/>
        <v>1726.6800088193074</v>
      </c>
      <c r="Y143" s="307">
        <f t="shared" si="35"/>
        <v>1764.442698266274</v>
      </c>
      <c r="Z143" s="307">
        <f t="shared" si="36"/>
        <v>262.93011824324321</v>
      </c>
      <c r="AA143" s="307">
        <f t="shared" si="37"/>
        <v>207.21629937629939</v>
      </c>
      <c r="AB143" s="307">
        <f t="shared" si="38"/>
        <v>203.30433978690229</v>
      </c>
      <c r="AC143" s="307">
        <f t="shared" si="39"/>
        <v>213.74887610446987</v>
      </c>
      <c r="AD143" s="307">
        <f t="shared" si="40"/>
        <v>227.92007231029106</v>
      </c>
      <c r="AE143" s="307">
        <f t="shared" si="41"/>
        <v>288.06714916839923</v>
      </c>
      <c r="AF143" s="307">
        <f t="shared" si="42"/>
        <v>322.14894886198016</v>
      </c>
      <c r="AG143" s="307">
        <f t="shared" si="43"/>
        <v>320.89323991385123</v>
      </c>
      <c r="AH143" s="307">
        <f t="shared" si="44"/>
        <v>320.89323991385123</v>
      </c>
      <c r="AI143" s="307">
        <f t="shared" si="45"/>
        <v>320.89323991385123</v>
      </c>
    </row>
    <row r="144" spans="1:35" ht="15">
      <c r="A144" s="296">
        <v>433</v>
      </c>
      <c r="B144" s="257" t="s">
        <v>153</v>
      </c>
      <c r="C144" s="302">
        <v>5</v>
      </c>
      <c r="D144" s="303">
        <v>14529.675779999998</v>
      </c>
      <c r="E144" s="303">
        <v>14137.584265120186</v>
      </c>
      <c r="F144" s="303">
        <v>14981.776913076859</v>
      </c>
      <c r="G144" s="303">
        <v>15730.258827346301</v>
      </c>
      <c r="H144" s="304">
        <v>16138.579504948491</v>
      </c>
      <c r="I144" s="303">
        <v>1830.2791099999999</v>
      </c>
      <c r="J144" s="303">
        <v>1400.8659400000001</v>
      </c>
      <c r="K144" s="303">
        <v>1364.1759339999999</v>
      </c>
      <c r="L144" s="303">
        <v>1433.765979</v>
      </c>
      <c r="M144" s="304">
        <v>1528.8222870000002</v>
      </c>
      <c r="N144" s="303">
        <v>2203.1846500000001</v>
      </c>
      <c r="O144" s="303">
        <v>2450.3163484511197</v>
      </c>
      <c r="P144" s="303">
        <v>2450.5773364955999</v>
      </c>
      <c r="Q144" s="303">
        <v>2450.5773364955999</v>
      </c>
      <c r="R144" s="303">
        <v>2450.5773364955999</v>
      </c>
      <c r="S144" s="303"/>
      <c r="T144" s="322">
        <v>7749</v>
      </c>
      <c r="U144" s="307">
        <f t="shared" si="31"/>
        <v>1875.03881533101</v>
      </c>
      <c r="V144" s="307">
        <f t="shared" si="32"/>
        <v>1824.439832897172</v>
      </c>
      <c r="W144" s="307">
        <f t="shared" si="33"/>
        <v>1933.3819735548921</v>
      </c>
      <c r="X144" s="307">
        <f t="shared" si="34"/>
        <v>2029.9727483993161</v>
      </c>
      <c r="Y144" s="307">
        <f t="shared" si="35"/>
        <v>2082.6660865851713</v>
      </c>
      <c r="Z144" s="307">
        <f t="shared" si="36"/>
        <v>236.19552329332816</v>
      </c>
      <c r="AA144" s="307">
        <f t="shared" si="37"/>
        <v>180.78022196412442</v>
      </c>
      <c r="AB144" s="307">
        <f t="shared" si="38"/>
        <v>176.04541669892888</v>
      </c>
      <c r="AC144" s="307">
        <f t="shared" si="39"/>
        <v>185.02593612078979</v>
      </c>
      <c r="AD144" s="307">
        <f t="shared" si="40"/>
        <v>197.29284901277586</v>
      </c>
      <c r="AE144" s="307">
        <f t="shared" si="41"/>
        <v>284.31857659052787</v>
      </c>
      <c r="AF144" s="307">
        <f t="shared" si="42"/>
        <v>316.21065278760096</v>
      </c>
      <c r="AG144" s="307">
        <f t="shared" si="43"/>
        <v>316.24433301014318</v>
      </c>
      <c r="AH144" s="307">
        <f t="shared" si="44"/>
        <v>316.24433301014318</v>
      </c>
      <c r="AI144" s="307">
        <f t="shared" si="45"/>
        <v>316.24433301014318</v>
      </c>
    </row>
    <row r="145" spans="1:35" ht="15">
      <c r="A145" s="296">
        <v>434</v>
      </c>
      <c r="B145" s="257" t="s">
        <v>154</v>
      </c>
      <c r="C145" s="297">
        <v>1</v>
      </c>
      <c r="D145" s="303">
        <v>25567.332279999995</v>
      </c>
      <c r="E145" s="303">
        <v>23943.831435949709</v>
      </c>
      <c r="F145" s="303">
        <v>24920.247639758702</v>
      </c>
      <c r="G145" s="303">
        <v>25845.51474301055</v>
      </c>
      <c r="H145" s="304">
        <v>26644.981480101596</v>
      </c>
      <c r="I145" s="303">
        <v>6944.393970000001</v>
      </c>
      <c r="J145" s="303">
        <v>8852.5106779999987</v>
      </c>
      <c r="K145" s="303">
        <v>9747.6334150000002</v>
      </c>
      <c r="L145" s="303">
        <v>10301.7810675</v>
      </c>
      <c r="M145" s="304">
        <v>10984.7720775</v>
      </c>
      <c r="N145" s="303">
        <v>9100.3530900000005</v>
      </c>
      <c r="O145" s="303">
        <v>9634.5420284936008</v>
      </c>
      <c r="P145" s="303">
        <v>9599.943716324</v>
      </c>
      <c r="Q145" s="303">
        <v>9599.943716324</v>
      </c>
      <c r="R145" s="303">
        <v>9599.943716324</v>
      </c>
      <c r="S145" s="303"/>
      <c r="T145" s="322">
        <v>14568</v>
      </c>
      <c r="U145" s="307">
        <f t="shared" si="31"/>
        <v>1755.033791872597</v>
      </c>
      <c r="V145" s="307">
        <f t="shared" si="32"/>
        <v>1643.5908454111552</v>
      </c>
      <c r="W145" s="307">
        <f t="shared" si="33"/>
        <v>1710.6155710982086</v>
      </c>
      <c r="X145" s="307">
        <f t="shared" si="34"/>
        <v>1774.1292382626682</v>
      </c>
      <c r="Y145" s="307">
        <f t="shared" si="35"/>
        <v>1829.0075151085664</v>
      </c>
      <c r="Z145" s="307">
        <f t="shared" si="36"/>
        <v>476.68821869851735</v>
      </c>
      <c r="AA145" s="307">
        <f t="shared" si="37"/>
        <v>607.66822336628218</v>
      </c>
      <c r="AB145" s="307">
        <f t="shared" si="38"/>
        <v>669.11267263866011</v>
      </c>
      <c r="AC145" s="307">
        <f t="shared" si="39"/>
        <v>707.15136377677106</v>
      </c>
      <c r="AD145" s="307">
        <f t="shared" si="40"/>
        <v>754.03432712108736</v>
      </c>
      <c r="AE145" s="307">
        <f t="shared" si="41"/>
        <v>624.68101935749587</v>
      </c>
      <c r="AF145" s="307">
        <f t="shared" si="42"/>
        <v>661.34967246661176</v>
      </c>
      <c r="AG145" s="307">
        <f t="shared" si="43"/>
        <v>658.97471968176819</v>
      </c>
      <c r="AH145" s="307">
        <f t="shared" si="44"/>
        <v>658.97471968176819</v>
      </c>
      <c r="AI145" s="307">
        <f t="shared" si="45"/>
        <v>658.97471968176819</v>
      </c>
    </row>
    <row r="146" spans="1:35" ht="15">
      <c r="A146" s="296">
        <v>435</v>
      </c>
      <c r="B146" s="257" t="s">
        <v>155</v>
      </c>
      <c r="C146" s="297">
        <v>13</v>
      </c>
      <c r="D146" s="303">
        <v>912.80749000000014</v>
      </c>
      <c r="E146" s="303">
        <v>863.37605290401177</v>
      </c>
      <c r="F146" s="303">
        <v>899.55249827642058</v>
      </c>
      <c r="G146" s="303">
        <v>925.45412568960421</v>
      </c>
      <c r="H146" s="304">
        <v>952.72004363002702</v>
      </c>
      <c r="I146" s="303">
        <v>259.59325000000001</v>
      </c>
      <c r="J146" s="303">
        <v>206.46927199999999</v>
      </c>
      <c r="K146" s="303">
        <v>206.29663399999998</v>
      </c>
      <c r="L146" s="303">
        <v>217.10823299999998</v>
      </c>
      <c r="M146" s="304">
        <v>231.50214899999997</v>
      </c>
      <c r="N146" s="303">
        <v>647.11196999999993</v>
      </c>
      <c r="O146" s="303">
        <v>673.13116797439977</v>
      </c>
      <c r="P146" s="303">
        <v>669.99638409599993</v>
      </c>
      <c r="Q146" s="303">
        <v>669.99638409599993</v>
      </c>
      <c r="R146" s="303">
        <v>669.99638409599993</v>
      </c>
      <c r="S146" s="303"/>
      <c r="T146" s="322">
        <v>692</v>
      </c>
      <c r="U146" s="307">
        <f t="shared" si="31"/>
        <v>1319.0859682080927</v>
      </c>
      <c r="V146" s="307">
        <f t="shared" si="32"/>
        <v>1247.6532556416355</v>
      </c>
      <c r="W146" s="307">
        <f t="shared" si="33"/>
        <v>1299.9313558907813</v>
      </c>
      <c r="X146" s="307">
        <f t="shared" si="34"/>
        <v>1337.3614533086766</v>
      </c>
      <c r="Y146" s="307">
        <f t="shared" si="35"/>
        <v>1376.7630688295187</v>
      </c>
      <c r="Z146" s="307">
        <f t="shared" si="36"/>
        <v>375.13475433526014</v>
      </c>
      <c r="AA146" s="307">
        <f t="shared" si="37"/>
        <v>298.36599999999999</v>
      </c>
      <c r="AB146" s="307">
        <f t="shared" si="38"/>
        <v>298.11652312138727</v>
      </c>
      <c r="AC146" s="307">
        <f t="shared" si="39"/>
        <v>313.74022109826586</v>
      </c>
      <c r="AD146" s="307">
        <f t="shared" si="40"/>
        <v>334.54067774566471</v>
      </c>
      <c r="AE146" s="307">
        <f t="shared" si="41"/>
        <v>935.13290462427744</v>
      </c>
      <c r="AF146" s="307">
        <f t="shared" si="42"/>
        <v>972.73290169710947</v>
      </c>
      <c r="AG146" s="307">
        <f t="shared" si="43"/>
        <v>968.20286719075125</v>
      </c>
      <c r="AH146" s="307">
        <f t="shared" si="44"/>
        <v>968.20286719075125</v>
      </c>
      <c r="AI146" s="307">
        <f t="shared" si="45"/>
        <v>968.20286719075125</v>
      </c>
    </row>
    <row r="147" spans="1:35" ht="15">
      <c r="A147" s="296">
        <v>436</v>
      </c>
      <c r="B147" s="257" t="s">
        <v>156</v>
      </c>
      <c r="C147" s="297">
        <v>17</v>
      </c>
      <c r="D147" s="303">
        <v>3045.33628</v>
      </c>
      <c r="E147" s="303">
        <v>3206.6726512908567</v>
      </c>
      <c r="F147" s="303">
        <v>3367.550280174723</v>
      </c>
      <c r="G147" s="303">
        <v>3559.3079450159457</v>
      </c>
      <c r="H147" s="304">
        <v>3687.3544116346848</v>
      </c>
      <c r="I147" s="303">
        <v>194.52139000000003</v>
      </c>
      <c r="J147" s="303">
        <v>151.83119600000001</v>
      </c>
      <c r="K147" s="303">
        <v>148.529639</v>
      </c>
      <c r="L147" s="303">
        <v>156.1386545</v>
      </c>
      <c r="M147" s="304">
        <v>166.49038850000002</v>
      </c>
      <c r="N147" s="303">
        <v>322.94655999999992</v>
      </c>
      <c r="O147" s="303">
        <v>341.40373657839996</v>
      </c>
      <c r="P147" s="303">
        <v>339.73453857199996</v>
      </c>
      <c r="Q147" s="303">
        <v>339.73453857199996</v>
      </c>
      <c r="R147" s="303">
        <v>339.73453857199996</v>
      </c>
      <c r="S147" s="303"/>
      <c r="T147" s="322">
        <v>1988</v>
      </c>
      <c r="U147" s="307">
        <f t="shared" si="31"/>
        <v>1531.8592957746478</v>
      </c>
      <c r="V147" s="307">
        <f t="shared" si="32"/>
        <v>1613.0144121181372</v>
      </c>
      <c r="W147" s="307">
        <f t="shared" si="33"/>
        <v>1693.9387727237038</v>
      </c>
      <c r="X147" s="307">
        <f t="shared" si="34"/>
        <v>1790.3963506116429</v>
      </c>
      <c r="Y147" s="307">
        <f t="shared" si="35"/>
        <v>1854.8060420697609</v>
      </c>
      <c r="Z147" s="307">
        <f t="shared" si="36"/>
        <v>97.847781690140849</v>
      </c>
      <c r="AA147" s="307">
        <f t="shared" si="37"/>
        <v>76.373841046277661</v>
      </c>
      <c r="AB147" s="307">
        <f t="shared" si="38"/>
        <v>74.713098088531183</v>
      </c>
      <c r="AC147" s="307">
        <f t="shared" si="39"/>
        <v>78.540570674044261</v>
      </c>
      <c r="AD147" s="307">
        <f t="shared" si="40"/>
        <v>83.747680331991972</v>
      </c>
      <c r="AE147" s="307">
        <f t="shared" si="41"/>
        <v>162.44796780684101</v>
      </c>
      <c r="AF147" s="307">
        <f t="shared" si="42"/>
        <v>171.73226186036214</v>
      </c>
      <c r="AG147" s="307">
        <f t="shared" si="43"/>
        <v>170.89262503621731</v>
      </c>
      <c r="AH147" s="307">
        <f t="shared" si="44"/>
        <v>170.89262503621731</v>
      </c>
      <c r="AI147" s="307">
        <f t="shared" si="45"/>
        <v>170.89262503621731</v>
      </c>
    </row>
    <row r="148" spans="1:35" ht="15">
      <c r="A148" s="296">
        <v>440</v>
      </c>
      <c r="B148" s="257" t="s">
        <v>157</v>
      </c>
      <c r="C148" s="297">
        <v>15</v>
      </c>
      <c r="D148" s="303">
        <v>8251.3615300000001</v>
      </c>
      <c r="E148" s="303">
        <v>8922.7394142048743</v>
      </c>
      <c r="F148" s="303">
        <v>9539.2191959050542</v>
      </c>
      <c r="G148" s="303">
        <v>10389.811828019778</v>
      </c>
      <c r="H148" s="304">
        <v>10810.601065704253</v>
      </c>
      <c r="I148" s="303">
        <v>483.07543999999996</v>
      </c>
      <c r="J148" s="303">
        <v>419.96104200000002</v>
      </c>
      <c r="K148" s="303">
        <v>424.67353700000007</v>
      </c>
      <c r="L148" s="303">
        <v>447.12801050000007</v>
      </c>
      <c r="M148" s="304">
        <v>476.77185650000007</v>
      </c>
      <c r="N148" s="303">
        <v>1559.13986</v>
      </c>
      <c r="O148" s="303">
        <v>1848.8225073023996</v>
      </c>
      <c r="P148" s="303">
        <v>1852.6902650879999</v>
      </c>
      <c r="Q148" s="303">
        <v>1852.6902650879999</v>
      </c>
      <c r="R148" s="303">
        <v>1852.6902650879999</v>
      </c>
      <c r="S148" s="303"/>
      <c r="T148" s="322">
        <v>5732</v>
      </c>
      <c r="U148" s="307">
        <f t="shared" si="31"/>
        <v>1439.525737962317</v>
      </c>
      <c r="V148" s="307">
        <f t="shared" si="32"/>
        <v>1556.6537707963844</v>
      </c>
      <c r="W148" s="307">
        <f t="shared" si="33"/>
        <v>1664.2043258731776</v>
      </c>
      <c r="X148" s="307">
        <f t="shared" si="34"/>
        <v>1812.5980160536947</v>
      </c>
      <c r="Y148" s="307">
        <f t="shared" si="35"/>
        <v>1886.0085599623608</v>
      </c>
      <c r="Z148" s="307">
        <f t="shared" si="36"/>
        <v>84.276943475226787</v>
      </c>
      <c r="AA148" s="307">
        <f t="shared" si="37"/>
        <v>73.266057571528265</v>
      </c>
      <c r="AB148" s="307">
        <f t="shared" si="38"/>
        <v>74.088195568736921</v>
      </c>
      <c r="AC148" s="307">
        <f t="shared" si="39"/>
        <v>78.00558452547105</v>
      </c>
      <c r="AD148" s="307">
        <f t="shared" si="40"/>
        <v>83.177225488485703</v>
      </c>
      <c r="AE148" s="307">
        <f t="shared" si="41"/>
        <v>272.00625610607119</v>
      </c>
      <c r="AF148" s="307">
        <f t="shared" si="42"/>
        <v>322.54405221605015</v>
      </c>
      <c r="AG148" s="307">
        <f t="shared" si="43"/>
        <v>323.21881805443127</v>
      </c>
      <c r="AH148" s="307">
        <f t="shared" si="44"/>
        <v>323.21881805443127</v>
      </c>
      <c r="AI148" s="307">
        <f t="shared" si="45"/>
        <v>323.21881805443127</v>
      </c>
    </row>
    <row r="149" spans="1:35" ht="15">
      <c r="A149" s="296">
        <v>441</v>
      </c>
      <c r="B149" s="257" t="s">
        <v>158</v>
      </c>
      <c r="C149" s="297">
        <v>9</v>
      </c>
      <c r="D149" s="303">
        <v>7044.3634499999998</v>
      </c>
      <c r="E149" s="303">
        <v>7299.2101413180326</v>
      </c>
      <c r="F149" s="303">
        <v>7581.3447793752293</v>
      </c>
      <c r="G149" s="303">
        <v>7859.2564720051514</v>
      </c>
      <c r="H149" s="304">
        <v>7968.555991062105</v>
      </c>
      <c r="I149" s="303">
        <v>1534.2720400000001</v>
      </c>
      <c r="J149" s="303">
        <v>1229.5229460000003</v>
      </c>
      <c r="K149" s="303">
        <v>1226.1370989999998</v>
      </c>
      <c r="L149" s="303">
        <v>1290.2441105</v>
      </c>
      <c r="M149" s="304">
        <v>1375.7851564999999</v>
      </c>
      <c r="N149" s="303">
        <v>1711.9136499999997</v>
      </c>
      <c r="O149" s="303">
        <v>1884.0858751335998</v>
      </c>
      <c r="P149" s="303">
        <v>1880.4472210679999</v>
      </c>
      <c r="Q149" s="303">
        <v>1880.4472210679999</v>
      </c>
      <c r="R149" s="303">
        <v>1880.4472210679999</v>
      </c>
      <c r="S149" s="303"/>
      <c r="T149" s="322">
        <v>4421</v>
      </c>
      <c r="U149" s="307">
        <f t="shared" si="31"/>
        <v>1593.3868921058584</v>
      </c>
      <c r="V149" s="307">
        <f t="shared" si="32"/>
        <v>1651.03147281566</v>
      </c>
      <c r="W149" s="307">
        <f t="shared" si="33"/>
        <v>1714.8484006729766</v>
      </c>
      <c r="X149" s="307">
        <f t="shared" si="34"/>
        <v>1777.7101271217261</v>
      </c>
      <c r="Y149" s="307">
        <f t="shared" si="35"/>
        <v>1802.4329317037107</v>
      </c>
      <c r="Z149" s="307">
        <f t="shared" si="36"/>
        <v>347.04185478398551</v>
      </c>
      <c r="AA149" s="307">
        <f t="shared" si="37"/>
        <v>278.10969147251757</v>
      </c>
      <c r="AB149" s="307">
        <f t="shared" si="38"/>
        <v>277.34383600995244</v>
      </c>
      <c r="AC149" s="307">
        <f t="shared" si="39"/>
        <v>291.84440409409632</v>
      </c>
      <c r="AD149" s="307">
        <f t="shared" si="40"/>
        <v>311.19320436552812</v>
      </c>
      <c r="AE149" s="307">
        <f t="shared" si="41"/>
        <v>387.22317349016055</v>
      </c>
      <c r="AF149" s="307">
        <f t="shared" si="42"/>
        <v>426.16735470110831</v>
      </c>
      <c r="AG149" s="307">
        <f t="shared" si="43"/>
        <v>425.34431600723815</v>
      </c>
      <c r="AH149" s="307">
        <f t="shared" si="44"/>
        <v>425.34431600723815</v>
      </c>
      <c r="AI149" s="307">
        <f t="shared" si="45"/>
        <v>425.34431600723815</v>
      </c>
    </row>
    <row r="150" spans="1:35" ht="15">
      <c r="A150" s="296">
        <v>444</v>
      </c>
      <c r="B150" s="257" t="s">
        <v>151</v>
      </c>
      <c r="C150" s="297">
        <v>1</v>
      </c>
      <c r="D150" s="303">
        <v>90052.247659999979</v>
      </c>
      <c r="E150" s="303">
        <v>83710.580599420588</v>
      </c>
      <c r="F150" s="303">
        <v>88957.791519781138</v>
      </c>
      <c r="G150" s="303">
        <v>92384.097588697783</v>
      </c>
      <c r="H150" s="304">
        <v>95455.730136643047</v>
      </c>
      <c r="I150" s="303">
        <v>9866.3743099999992</v>
      </c>
      <c r="J150" s="303">
        <v>8369.5304020000003</v>
      </c>
      <c r="K150" s="303">
        <v>8354.0370970000004</v>
      </c>
      <c r="L150" s="303">
        <v>8789.9972104999997</v>
      </c>
      <c r="M150" s="304">
        <v>9372.7594564999999</v>
      </c>
      <c r="N150" s="303">
        <v>14884.660910000002</v>
      </c>
      <c r="O150" s="303">
        <v>16026.259236919359</v>
      </c>
      <c r="P150" s="303">
        <v>15983.757007108799</v>
      </c>
      <c r="Q150" s="303">
        <v>15983.757007108799</v>
      </c>
      <c r="R150" s="303">
        <v>15983.757007108799</v>
      </c>
      <c r="S150" s="303"/>
      <c r="T150" s="322">
        <v>45811</v>
      </c>
      <c r="U150" s="307">
        <f t="shared" si="31"/>
        <v>1965.7341612276523</v>
      </c>
      <c r="V150" s="307">
        <f t="shared" si="32"/>
        <v>1827.3030625705746</v>
      </c>
      <c r="W150" s="307">
        <f t="shared" si="33"/>
        <v>1941.8434768894183</v>
      </c>
      <c r="X150" s="307">
        <f t="shared" si="34"/>
        <v>2016.6356898713798</v>
      </c>
      <c r="Y150" s="307">
        <f t="shared" si="35"/>
        <v>2083.6857989706195</v>
      </c>
      <c r="Z150" s="307">
        <f t="shared" si="36"/>
        <v>215.37129313920235</v>
      </c>
      <c r="AA150" s="307">
        <f t="shared" si="37"/>
        <v>182.6969592892537</v>
      </c>
      <c r="AB150" s="307">
        <f t="shared" si="38"/>
        <v>182.35875874789897</v>
      </c>
      <c r="AC150" s="307">
        <f t="shared" si="39"/>
        <v>191.87525289777565</v>
      </c>
      <c r="AD150" s="307">
        <f t="shared" si="40"/>
        <v>204.59626413961712</v>
      </c>
      <c r="AE150" s="307">
        <f t="shared" si="41"/>
        <v>324.91456004016504</v>
      </c>
      <c r="AF150" s="307">
        <f t="shared" si="42"/>
        <v>349.83430261114927</v>
      </c>
      <c r="AG150" s="307">
        <f t="shared" si="43"/>
        <v>348.90652915476198</v>
      </c>
      <c r="AH150" s="307">
        <f t="shared" si="44"/>
        <v>348.90652915476198</v>
      </c>
      <c r="AI150" s="307">
        <f t="shared" si="45"/>
        <v>348.90652915476198</v>
      </c>
    </row>
    <row r="151" spans="1:35" ht="15">
      <c r="A151" s="296">
        <v>445</v>
      </c>
      <c r="B151" s="257" t="s">
        <v>193</v>
      </c>
      <c r="C151" s="297">
        <v>2</v>
      </c>
      <c r="D151" s="303">
        <v>30541.31767</v>
      </c>
      <c r="E151" s="303">
        <v>28845.094509275576</v>
      </c>
      <c r="F151" s="303">
        <v>30090.182972921742</v>
      </c>
      <c r="G151" s="303">
        <v>31288.29840269452</v>
      </c>
      <c r="H151" s="304">
        <v>32296.408762692139</v>
      </c>
      <c r="I151" s="303">
        <v>2627.62246</v>
      </c>
      <c r="J151" s="303">
        <v>2148.2726680000001</v>
      </c>
      <c r="K151" s="303">
        <v>2142.5186830000002</v>
      </c>
      <c r="L151" s="303">
        <v>2254.4296625000002</v>
      </c>
      <c r="M151" s="304">
        <v>2403.8946125000002</v>
      </c>
      <c r="N151" s="303">
        <v>10310.442180000002</v>
      </c>
      <c r="O151" s="303">
        <v>10580.00430818144</v>
      </c>
      <c r="P151" s="303">
        <v>10517.232769139202</v>
      </c>
      <c r="Q151" s="303">
        <v>10517.232769139202</v>
      </c>
      <c r="R151" s="303">
        <v>10517.232769139202</v>
      </c>
      <c r="S151" s="303"/>
      <c r="T151" s="322">
        <v>14991</v>
      </c>
      <c r="U151" s="307">
        <f t="shared" si="31"/>
        <v>2037.3102308051498</v>
      </c>
      <c r="V151" s="307">
        <f t="shared" si="32"/>
        <v>1924.1607970966295</v>
      </c>
      <c r="W151" s="307">
        <f t="shared" si="33"/>
        <v>2007.21652811165</v>
      </c>
      <c r="X151" s="307">
        <f t="shared" si="34"/>
        <v>2087.1388434857263</v>
      </c>
      <c r="Y151" s="307">
        <f t="shared" si="35"/>
        <v>2154.3865494424749</v>
      </c>
      <c r="Z151" s="307">
        <f t="shared" si="36"/>
        <v>175.27999866586617</v>
      </c>
      <c r="AA151" s="307">
        <f t="shared" si="37"/>
        <v>143.3041603628844</v>
      </c>
      <c r="AB151" s="307">
        <f t="shared" si="38"/>
        <v>142.92033106530587</v>
      </c>
      <c r="AC151" s="307">
        <f t="shared" si="39"/>
        <v>150.38554215862851</v>
      </c>
      <c r="AD151" s="307">
        <f t="shared" si="40"/>
        <v>160.35585434594091</v>
      </c>
      <c r="AE151" s="307">
        <f t="shared" si="41"/>
        <v>687.77547728637194</v>
      </c>
      <c r="AF151" s="307">
        <f t="shared" si="42"/>
        <v>705.75707479030359</v>
      </c>
      <c r="AG151" s="307">
        <f t="shared" si="43"/>
        <v>701.56979315183787</v>
      </c>
      <c r="AH151" s="307">
        <f t="shared" si="44"/>
        <v>701.56979315183787</v>
      </c>
      <c r="AI151" s="307">
        <f t="shared" si="45"/>
        <v>701.56979315183787</v>
      </c>
    </row>
    <row r="152" spans="1:35" ht="15">
      <c r="A152" s="296">
        <v>475</v>
      </c>
      <c r="B152" s="257" t="s">
        <v>159</v>
      </c>
      <c r="C152" s="297">
        <v>15</v>
      </c>
      <c r="D152" s="303">
        <v>9951.5494300000009</v>
      </c>
      <c r="E152" s="303">
        <v>10121.298374517082</v>
      </c>
      <c r="F152" s="303">
        <v>10255.583071690056</v>
      </c>
      <c r="G152" s="303">
        <v>10960.525841819528</v>
      </c>
      <c r="H152" s="304">
        <v>11152.659239386214</v>
      </c>
      <c r="I152" s="303">
        <v>1359.9323599999998</v>
      </c>
      <c r="J152" s="303">
        <v>1099.557548</v>
      </c>
      <c r="K152" s="303">
        <v>1087.4759290000002</v>
      </c>
      <c r="L152" s="303">
        <v>1143.7801775000003</v>
      </c>
      <c r="M152" s="304">
        <v>1219.6109075000002</v>
      </c>
      <c r="N152" s="303">
        <v>2489.0810200000001</v>
      </c>
      <c r="O152" s="303">
        <v>2697.8816397915994</v>
      </c>
      <c r="P152" s="303">
        <v>2690.3737917419994</v>
      </c>
      <c r="Q152" s="303">
        <v>2690.3737917419994</v>
      </c>
      <c r="R152" s="303">
        <v>2690.3737917419994</v>
      </c>
      <c r="S152" s="303"/>
      <c r="T152" s="322">
        <v>5479</v>
      </c>
      <c r="U152" s="307">
        <f t="shared" si="31"/>
        <v>1816.3076163533494</v>
      </c>
      <c r="V152" s="307">
        <f t="shared" si="32"/>
        <v>1847.2893547211322</v>
      </c>
      <c r="W152" s="307">
        <f t="shared" si="33"/>
        <v>1871.7983339459859</v>
      </c>
      <c r="X152" s="307">
        <f t="shared" si="34"/>
        <v>2000.4610041649075</v>
      </c>
      <c r="Y152" s="307">
        <f t="shared" si="35"/>
        <v>2035.5282422679711</v>
      </c>
      <c r="Z152" s="307">
        <f t="shared" si="36"/>
        <v>248.20813287096183</v>
      </c>
      <c r="AA152" s="307">
        <f t="shared" si="37"/>
        <v>200.68580908924986</v>
      </c>
      <c r="AB152" s="307">
        <f t="shared" si="38"/>
        <v>198.48073170286554</v>
      </c>
      <c r="AC152" s="307">
        <f t="shared" si="39"/>
        <v>208.75710485490058</v>
      </c>
      <c r="AD152" s="307">
        <f t="shared" si="40"/>
        <v>222.59735490052933</v>
      </c>
      <c r="AE152" s="307">
        <f t="shared" si="41"/>
        <v>454.29476546815113</v>
      </c>
      <c r="AF152" s="307">
        <f t="shared" si="42"/>
        <v>492.40402259383092</v>
      </c>
      <c r="AG152" s="307">
        <f t="shared" si="43"/>
        <v>491.03372727541512</v>
      </c>
      <c r="AH152" s="307">
        <f t="shared" si="44"/>
        <v>491.03372727541512</v>
      </c>
      <c r="AI152" s="307">
        <f t="shared" si="45"/>
        <v>491.03372727541512</v>
      </c>
    </row>
    <row r="153" spans="1:35" ht="15">
      <c r="A153" s="296">
        <v>480</v>
      </c>
      <c r="B153" s="257" t="s">
        <v>160</v>
      </c>
      <c r="C153" s="297">
        <v>2</v>
      </c>
      <c r="D153" s="303">
        <v>2801.6784799999996</v>
      </c>
      <c r="E153" s="303">
        <v>3023.9904212209376</v>
      </c>
      <c r="F153" s="303">
        <v>3242.8194840326996</v>
      </c>
      <c r="G153" s="303">
        <v>3384.7332673790106</v>
      </c>
      <c r="H153" s="304">
        <v>3459.9571496468948</v>
      </c>
      <c r="I153" s="303">
        <v>305.83148999999997</v>
      </c>
      <c r="J153" s="303">
        <v>233.48140799999999</v>
      </c>
      <c r="K153" s="303">
        <v>227.12318499999998</v>
      </c>
      <c r="L153" s="303">
        <v>238.69691749999998</v>
      </c>
      <c r="M153" s="304">
        <v>254.52212749999995</v>
      </c>
      <c r="N153" s="303">
        <v>543.26338999999984</v>
      </c>
      <c r="O153" s="303">
        <v>586.29904973440011</v>
      </c>
      <c r="P153" s="303">
        <v>583.26553126400017</v>
      </c>
      <c r="Q153" s="303">
        <v>583.26553126400017</v>
      </c>
      <c r="R153" s="303">
        <v>583.26553126400017</v>
      </c>
      <c r="S153" s="303"/>
      <c r="T153" s="322">
        <v>1978</v>
      </c>
      <c r="U153" s="307">
        <f t="shared" si="31"/>
        <v>1416.4198584428714</v>
      </c>
      <c r="V153" s="307">
        <f t="shared" si="32"/>
        <v>1528.8121441966318</v>
      </c>
      <c r="W153" s="307">
        <f t="shared" si="33"/>
        <v>1639.4436218567744</v>
      </c>
      <c r="X153" s="307">
        <f t="shared" si="34"/>
        <v>1711.1897206162844</v>
      </c>
      <c r="Y153" s="307">
        <f t="shared" si="35"/>
        <v>1749.2199947658721</v>
      </c>
      <c r="Z153" s="307">
        <f t="shared" si="36"/>
        <v>154.61652679474216</v>
      </c>
      <c r="AA153" s="307">
        <f t="shared" si="37"/>
        <v>118.03913447927199</v>
      </c>
      <c r="AB153" s="307">
        <f t="shared" si="38"/>
        <v>114.82466380182001</v>
      </c>
      <c r="AC153" s="307">
        <f t="shared" si="39"/>
        <v>120.6758935793731</v>
      </c>
      <c r="AD153" s="307">
        <f t="shared" si="40"/>
        <v>128.67650530839228</v>
      </c>
      <c r="AE153" s="307">
        <f t="shared" si="41"/>
        <v>274.65287664307374</v>
      </c>
      <c r="AF153" s="307">
        <f t="shared" si="42"/>
        <v>296.41003525500514</v>
      </c>
      <c r="AG153" s="307">
        <f t="shared" si="43"/>
        <v>294.8764060990901</v>
      </c>
      <c r="AH153" s="307">
        <f t="shared" si="44"/>
        <v>294.8764060990901</v>
      </c>
      <c r="AI153" s="307">
        <f t="shared" si="45"/>
        <v>294.8764060990901</v>
      </c>
    </row>
    <row r="154" spans="1:35" ht="15">
      <c r="A154" s="296">
        <v>481</v>
      </c>
      <c r="B154" s="257" t="s">
        <v>161</v>
      </c>
      <c r="C154" s="297">
        <v>2</v>
      </c>
      <c r="D154" s="303">
        <v>20257.364870000001</v>
      </c>
      <c r="E154" s="303">
        <v>19598.955570466649</v>
      </c>
      <c r="F154" s="303">
        <v>20567.183946207879</v>
      </c>
      <c r="G154" s="303">
        <v>21704.284876863945</v>
      </c>
      <c r="H154" s="304">
        <v>22392.703609765205</v>
      </c>
      <c r="I154" s="303">
        <v>1847.9351500000005</v>
      </c>
      <c r="J154" s="303">
        <v>1363.8150019999998</v>
      </c>
      <c r="K154" s="303">
        <v>1308.828141</v>
      </c>
      <c r="L154" s="303">
        <v>1374.5989794999998</v>
      </c>
      <c r="M154" s="304">
        <v>1465.7326134999998</v>
      </c>
      <c r="N154" s="303">
        <v>2235.76422</v>
      </c>
      <c r="O154" s="303">
        <v>2509.7960157124799</v>
      </c>
      <c r="P154" s="303">
        <v>2506.3702589640002</v>
      </c>
      <c r="Q154" s="303">
        <v>2506.3702589640002</v>
      </c>
      <c r="R154" s="303">
        <v>2506.3702589640002</v>
      </c>
      <c r="S154" s="303"/>
      <c r="T154" s="322">
        <v>9642</v>
      </c>
      <c r="U154" s="307">
        <f t="shared" si="31"/>
        <v>2100.9505154532258</v>
      </c>
      <c r="V154" s="307">
        <f t="shared" si="32"/>
        <v>2032.6649627117454</v>
      </c>
      <c r="W154" s="307">
        <f t="shared" si="33"/>
        <v>2133.0827573333204</v>
      </c>
      <c r="X154" s="307">
        <f t="shared" si="34"/>
        <v>2251.014818177136</v>
      </c>
      <c r="Y154" s="307">
        <f t="shared" si="35"/>
        <v>2322.4127369596772</v>
      </c>
      <c r="Z154" s="307">
        <f t="shared" si="36"/>
        <v>191.65475523750263</v>
      </c>
      <c r="AA154" s="307">
        <f t="shared" si="37"/>
        <v>141.44523978427711</v>
      </c>
      <c r="AB154" s="307">
        <f t="shared" si="38"/>
        <v>135.74239172370878</v>
      </c>
      <c r="AC154" s="307">
        <f t="shared" si="39"/>
        <v>142.56367760838</v>
      </c>
      <c r="AD154" s="307">
        <f t="shared" si="40"/>
        <v>152.01541314042728</v>
      </c>
      <c r="AE154" s="307">
        <f t="shared" si="41"/>
        <v>231.87764156813941</v>
      </c>
      <c r="AF154" s="307">
        <f t="shared" si="42"/>
        <v>260.2982799950716</v>
      </c>
      <c r="AG154" s="307">
        <f t="shared" si="43"/>
        <v>259.94298475046674</v>
      </c>
      <c r="AH154" s="307">
        <f t="shared" si="44"/>
        <v>259.94298475046674</v>
      </c>
      <c r="AI154" s="307">
        <f t="shared" si="45"/>
        <v>259.94298475046674</v>
      </c>
    </row>
    <row r="155" spans="1:35" ht="15">
      <c r="A155" s="296">
        <v>483</v>
      </c>
      <c r="B155" s="257" t="s">
        <v>162</v>
      </c>
      <c r="C155" s="297">
        <v>17</v>
      </c>
      <c r="D155" s="303">
        <v>1358.2790199999999</v>
      </c>
      <c r="E155" s="303">
        <v>1501.5067172889771</v>
      </c>
      <c r="F155" s="303">
        <v>1439.8978150094745</v>
      </c>
      <c r="G155" s="303">
        <v>1578.0745102942324</v>
      </c>
      <c r="H155" s="304">
        <v>1577.5403126421836</v>
      </c>
      <c r="I155" s="303">
        <v>135.50117</v>
      </c>
      <c r="J155" s="303">
        <v>114.76555999999999</v>
      </c>
      <c r="K155" s="303">
        <v>116.33651099999999</v>
      </c>
      <c r="L155" s="303">
        <v>122.5108455</v>
      </c>
      <c r="M155" s="304">
        <v>130.63311150000001</v>
      </c>
      <c r="N155" s="303">
        <v>340.8175</v>
      </c>
      <c r="O155" s="303">
        <v>379.64070546023999</v>
      </c>
      <c r="P155" s="303">
        <v>378.11924565480001</v>
      </c>
      <c r="Q155" s="303">
        <v>378.11924565480001</v>
      </c>
      <c r="R155" s="303">
        <v>378.11924565480001</v>
      </c>
      <c r="S155" s="303"/>
      <c r="T155" s="322">
        <v>1067</v>
      </c>
      <c r="U155" s="307">
        <f t="shared" si="31"/>
        <v>1272.9887722586691</v>
      </c>
      <c r="V155" s="307">
        <f t="shared" si="32"/>
        <v>1407.222790336436</v>
      </c>
      <c r="W155" s="307">
        <f t="shared" si="33"/>
        <v>1349.4824882937905</v>
      </c>
      <c r="X155" s="307">
        <f t="shared" si="34"/>
        <v>1478.9826713160564</v>
      </c>
      <c r="Y155" s="307">
        <f t="shared" si="35"/>
        <v>1478.4820174715874</v>
      </c>
      <c r="Z155" s="307">
        <f t="shared" si="36"/>
        <v>126.99266166822869</v>
      </c>
      <c r="AA155" s="307">
        <f t="shared" si="37"/>
        <v>107.55910028116213</v>
      </c>
      <c r="AB155" s="307">
        <f t="shared" si="38"/>
        <v>109.03140674789127</v>
      </c>
      <c r="AC155" s="307">
        <f t="shared" si="39"/>
        <v>114.81803701968134</v>
      </c>
      <c r="AD155" s="307">
        <f t="shared" si="40"/>
        <v>122.43028256794753</v>
      </c>
      <c r="AE155" s="307">
        <f t="shared" si="41"/>
        <v>319.41658856607313</v>
      </c>
      <c r="AF155" s="307">
        <f t="shared" si="42"/>
        <v>355.8019732523336</v>
      </c>
      <c r="AG155" s="307">
        <f t="shared" si="43"/>
        <v>354.37605028566077</v>
      </c>
      <c r="AH155" s="307">
        <f t="shared" si="44"/>
        <v>354.37605028566077</v>
      </c>
      <c r="AI155" s="307">
        <f t="shared" si="45"/>
        <v>354.37605028566077</v>
      </c>
    </row>
    <row r="156" spans="1:35" ht="15">
      <c r="A156" s="296">
        <v>484</v>
      </c>
      <c r="B156" s="257" t="s">
        <v>163</v>
      </c>
      <c r="C156" s="297">
        <v>4</v>
      </c>
      <c r="D156" s="303">
        <v>3968.7287099999994</v>
      </c>
      <c r="E156" s="303">
        <v>4247.1751404857332</v>
      </c>
      <c r="F156" s="303">
        <v>4280.5101565759014</v>
      </c>
      <c r="G156" s="303">
        <v>4497.6971966758492</v>
      </c>
      <c r="H156" s="304">
        <v>4588.6056620286481</v>
      </c>
      <c r="I156" s="303">
        <v>1457.53898</v>
      </c>
      <c r="J156" s="303">
        <v>2189.4421659999998</v>
      </c>
      <c r="K156" s="303">
        <v>2480.3186529999998</v>
      </c>
      <c r="L156" s="303">
        <v>2624.4532114999997</v>
      </c>
      <c r="M156" s="304">
        <v>2798.4501095000001</v>
      </c>
      <c r="N156" s="303">
        <v>1274.1769099999997</v>
      </c>
      <c r="O156" s="303">
        <v>1430.4131116679998</v>
      </c>
      <c r="P156" s="303">
        <v>1428.586051412</v>
      </c>
      <c r="Q156" s="303">
        <v>1428.586051412</v>
      </c>
      <c r="R156" s="303">
        <v>1428.586051412</v>
      </c>
      <c r="S156" s="303"/>
      <c r="T156" s="322">
        <v>2967</v>
      </c>
      <c r="U156" s="307">
        <f t="shared" si="31"/>
        <v>1337.6234277047522</v>
      </c>
      <c r="V156" s="307">
        <f t="shared" si="32"/>
        <v>1431.4712303625658</v>
      </c>
      <c r="W156" s="307">
        <f t="shared" si="33"/>
        <v>1442.7064902513991</v>
      </c>
      <c r="X156" s="307">
        <f t="shared" si="34"/>
        <v>1515.9073800727499</v>
      </c>
      <c r="Y156" s="307">
        <f t="shared" si="35"/>
        <v>1546.547240319733</v>
      </c>
      <c r="Z156" s="307">
        <f t="shared" si="36"/>
        <v>491.25007751937983</v>
      </c>
      <c r="AA156" s="307">
        <f t="shared" si="37"/>
        <v>737.93129962925502</v>
      </c>
      <c r="AB156" s="307">
        <f t="shared" si="38"/>
        <v>835.9685382541287</v>
      </c>
      <c r="AC156" s="307">
        <f t="shared" si="39"/>
        <v>884.54776255476906</v>
      </c>
      <c r="AD156" s="307">
        <f t="shared" si="40"/>
        <v>943.19181311088653</v>
      </c>
      <c r="AE156" s="307">
        <f t="shared" si="41"/>
        <v>429.44958206943028</v>
      </c>
      <c r="AF156" s="307">
        <f t="shared" si="42"/>
        <v>482.10755364610708</v>
      </c>
      <c r="AG156" s="307">
        <f t="shared" si="43"/>
        <v>481.49175982878324</v>
      </c>
      <c r="AH156" s="307">
        <f t="shared" si="44"/>
        <v>481.49175982878324</v>
      </c>
      <c r="AI156" s="307">
        <f t="shared" si="45"/>
        <v>481.49175982878324</v>
      </c>
    </row>
    <row r="157" spans="1:35" ht="15">
      <c r="A157" s="296">
        <v>489</v>
      </c>
      <c r="B157" s="257" t="s">
        <v>164</v>
      </c>
      <c r="C157" s="302">
        <v>8</v>
      </c>
      <c r="D157" s="303">
        <v>2758.6689200000001</v>
      </c>
      <c r="E157" s="303">
        <v>2546.4976491327725</v>
      </c>
      <c r="F157" s="303">
        <v>2652.3075442240024</v>
      </c>
      <c r="G157" s="303">
        <v>2741.4689513222334</v>
      </c>
      <c r="H157" s="304">
        <v>2781.7282715411852</v>
      </c>
      <c r="I157" s="303">
        <v>555.76406999999995</v>
      </c>
      <c r="J157" s="303">
        <v>451.65264799999994</v>
      </c>
      <c r="K157" s="303">
        <v>457.12435700000003</v>
      </c>
      <c r="L157" s="303">
        <v>481.3936635</v>
      </c>
      <c r="M157" s="304">
        <v>513.30926549999992</v>
      </c>
      <c r="N157" s="303">
        <v>541.86027000000013</v>
      </c>
      <c r="O157" s="303">
        <v>591.70616782719992</v>
      </c>
      <c r="P157" s="303">
        <v>589.35475903200006</v>
      </c>
      <c r="Q157" s="303">
        <v>589.35475903200006</v>
      </c>
      <c r="R157" s="303">
        <v>589.35475903200006</v>
      </c>
      <c r="S157" s="303"/>
      <c r="T157" s="322">
        <v>1791</v>
      </c>
      <c r="U157" s="307">
        <f t="shared" si="31"/>
        <v>1540.2953210496928</v>
      </c>
      <c r="V157" s="307">
        <f t="shared" si="32"/>
        <v>1421.8300665174609</v>
      </c>
      <c r="W157" s="307">
        <f t="shared" si="33"/>
        <v>1480.9087349101073</v>
      </c>
      <c r="X157" s="307">
        <f t="shared" si="34"/>
        <v>1530.6917651157082</v>
      </c>
      <c r="Y157" s="307">
        <f t="shared" si="35"/>
        <v>1553.1704475383501</v>
      </c>
      <c r="Z157" s="307">
        <f t="shared" si="36"/>
        <v>310.3093634840871</v>
      </c>
      <c r="AA157" s="307">
        <f t="shared" si="37"/>
        <v>252.17903294249018</v>
      </c>
      <c r="AB157" s="307">
        <f t="shared" si="38"/>
        <v>255.23414684533782</v>
      </c>
      <c r="AC157" s="307">
        <f t="shared" si="39"/>
        <v>268.78484840871022</v>
      </c>
      <c r="AD157" s="307">
        <f t="shared" si="40"/>
        <v>286.60483835845889</v>
      </c>
      <c r="AE157" s="307">
        <f t="shared" si="41"/>
        <v>302.54621440536022</v>
      </c>
      <c r="AF157" s="307">
        <f t="shared" si="42"/>
        <v>330.37753647526517</v>
      </c>
      <c r="AG157" s="307">
        <f t="shared" si="43"/>
        <v>329.06463374204361</v>
      </c>
      <c r="AH157" s="307">
        <f t="shared" si="44"/>
        <v>329.06463374204361</v>
      </c>
      <c r="AI157" s="307">
        <f t="shared" si="45"/>
        <v>329.06463374204361</v>
      </c>
    </row>
    <row r="158" spans="1:35" ht="15">
      <c r="A158" s="296">
        <v>491</v>
      </c>
      <c r="B158" s="257" t="s">
        <v>165</v>
      </c>
      <c r="C158" s="297">
        <v>10</v>
      </c>
      <c r="D158" s="303">
        <v>109719.01064000001</v>
      </c>
      <c r="E158" s="303">
        <v>100661.25483174964</v>
      </c>
      <c r="F158" s="303">
        <v>105840.00714082071</v>
      </c>
      <c r="G158" s="303">
        <v>110583.63005956275</v>
      </c>
      <c r="H158" s="304">
        <v>113259.04696394314</v>
      </c>
      <c r="I158" s="303">
        <v>14575.813449999998</v>
      </c>
      <c r="J158" s="303">
        <v>12803.929875999998</v>
      </c>
      <c r="K158" s="303">
        <v>13046.231157999999</v>
      </c>
      <c r="L158" s="303">
        <v>13741.363073</v>
      </c>
      <c r="M158" s="304">
        <v>14652.392668999999</v>
      </c>
      <c r="N158" s="303">
        <v>21898.910160000003</v>
      </c>
      <c r="O158" s="303">
        <v>23963.77816800568</v>
      </c>
      <c r="P158" s="303">
        <v>23804.696011215601</v>
      </c>
      <c r="Q158" s="303">
        <v>23804.696011215601</v>
      </c>
      <c r="R158" s="303">
        <v>23804.696011215601</v>
      </c>
      <c r="S158" s="303"/>
      <c r="T158" s="322">
        <v>51980</v>
      </c>
      <c r="U158" s="307">
        <f t="shared" si="31"/>
        <v>2110.792817237399</v>
      </c>
      <c r="V158" s="307">
        <f t="shared" si="32"/>
        <v>1936.5381845276959</v>
      </c>
      <c r="W158" s="307">
        <f t="shared" si="33"/>
        <v>2036.167894205862</v>
      </c>
      <c r="X158" s="307">
        <f t="shared" si="34"/>
        <v>2127.4265113421079</v>
      </c>
      <c r="Y158" s="307">
        <f t="shared" si="35"/>
        <v>2178.8966326268401</v>
      </c>
      <c r="Z158" s="307">
        <f t="shared" si="36"/>
        <v>280.41195555983063</v>
      </c>
      <c r="AA158" s="307">
        <f t="shared" si="37"/>
        <v>246.32416075413619</v>
      </c>
      <c r="AB158" s="307">
        <f t="shared" si="38"/>
        <v>250.98559365140434</v>
      </c>
      <c r="AC158" s="307">
        <f t="shared" si="39"/>
        <v>264.35865858022316</v>
      </c>
      <c r="AD158" s="307">
        <f t="shared" si="40"/>
        <v>281.88519948056944</v>
      </c>
      <c r="AE158" s="307">
        <f t="shared" si="41"/>
        <v>421.29492420161608</v>
      </c>
      <c r="AF158" s="307">
        <f t="shared" si="42"/>
        <v>461.01920292431089</v>
      </c>
      <c r="AG158" s="307">
        <f t="shared" si="43"/>
        <v>457.95875358244712</v>
      </c>
      <c r="AH158" s="307">
        <f t="shared" si="44"/>
        <v>457.95875358244712</v>
      </c>
      <c r="AI158" s="307">
        <f t="shared" si="45"/>
        <v>457.95875358244712</v>
      </c>
    </row>
    <row r="159" spans="1:35" ht="15">
      <c r="A159" s="296">
        <v>494</v>
      </c>
      <c r="B159" s="257" t="s">
        <v>166</v>
      </c>
      <c r="C159" s="297">
        <v>17</v>
      </c>
      <c r="D159" s="303">
        <v>15898.143099999999</v>
      </c>
      <c r="E159" s="303">
        <v>15256.822317001419</v>
      </c>
      <c r="F159" s="303">
        <v>15939.048863307595</v>
      </c>
      <c r="G159" s="303">
        <v>16995.175731399075</v>
      </c>
      <c r="H159" s="304">
        <v>17511.6082865344</v>
      </c>
      <c r="I159" s="303">
        <v>981.04541000000017</v>
      </c>
      <c r="J159" s="303">
        <v>739.67459600000007</v>
      </c>
      <c r="K159" s="303">
        <v>718.75444400000003</v>
      </c>
      <c r="L159" s="303">
        <v>755.36078400000008</v>
      </c>
      <c r="M159" s="304">
        <v>805.43995199999995</v>
      </c>
      <c r="N159" s="303">
        <v>4386.0585699999992</v>
      </c>
      <c r="O159" s="303">
        <v>4574.5591282951991</v>
      </c>
      <c r="P159" s="303">
        <v>4552.6339972360001</v>
      </c>
      <c r="Q159" s="303">
        <v>4552.6339972360001</v>
      </c>
      <c r="R159" s="303">
        <v>4552.6339972360001</v>
      </c>
      <c r="S159" s="303"/>
      <c r="T159" s="322">
        <v>8882</v>
      </c>
      <c r="U159" s="307">
        <f t="shared" si="31"/>
        <v>1789.9282931772123</v>
      </c>
      <c r="V159" s="307">
        <f t="shared" si="32"/>
        <v>1717.7237465662486</v>
      </c>
      <c r="W159" s="307">
        <f t="shared" si="33"/>
        <v>1794.5337607867141</v>
      </c>
      <c r="X159" s="307">
        <f t="shared" si="34"/>
        <v>1913.4401859264888</v>
      </c>
      <c r="Y159" s="307">
        <f t="shared" si="35"/>
        <v>1971.5839097651879</v>
      </c>
      <c r="Z159" s="307">
        <f t="shared" si="36"/>
        <v>110.45320986264356</v>
      </c>
      <c r="AA159" s="307">
        <f t="shared" si="37"/>
        <v>83.277932447646933</v>
      </c>
      <c r="AB159" s="307">
        <f t="shared" si="38"/>
        <v>80.922589957216843</v>
      </c>
      <c r="AC159" s="307">
        <f t="shared" si="39"/>
        <v>85.043997297905889</v>
      </c>
      <c r="AD159" s="307">
        <f t="shared" si="40"/>
        <v>90.682273361855437</v>
      </c>
      <c r="AE159" s="307">
        <f t="shared" si="41"/>
        <v>493.81429520378288</v>
      </c>
      <c r="AF159" s="307">
        <f t="shared" si="42"/>
        <v>515.03705565133964</v>
      </c>
      <c r="AG159" s="307">
        <f t="shared" si="43"/>
        <v>512.56856532717859</v>
      </c>
      <c r="AH159" s="307">
        <f t="shared" si="44"/>
        <v>512.56856532717859</v>
      </c>
      <c r="AI159" s="307">
        <f t="shared" si="45"/>
        <v>512.56856532717859</v>
      </c>
    </row>
    <row r="160" spans="1:35" ht="15">
      <c r="A160" s="296">
        <v>495</v>
      </c>
      <c r="B160" s="257" t="s">
        <v>167</v>
      </c>
      <c r="C160" s="297">
        <v>13</v>
      </c>
      <c r="D160" s="303">
        <v>2211.1912900000002</v>
      </c>
      <c r="E160" s="303">
        <v>2176.6571855601615</v>
      </c>
      <c r="F160" s="303">
        <v>2308.9846786806443</v>
      </c>
      <c r="G160" s="303">
        <v>2392.0657768671517</v>
      </c>
      <c r="H160" s="304">
        <v>2405.8204519387682</v>
      </c>
      <c r="I160" s="303">
        <v>965.88995999999997</v>
      </c>
      <c r="J160" s="303">
        <v>881.10771799999998</v>
      </c>
      <c r="K160" s="303">
        <v>913.25620499999991</v>
      </c>
      <c r="L160" s="303">
        <v>962.7175514999999</v>
      </c>
      <c r="M160" s="304">
        <v>1026.5441295000001</v>
      </c>
      <c r="N160" s="303">
        <v>514.0864499999999</v>
      </c>
      <c r="O160" s="303">
        <v>559.61998802040011</v>
      </c>
      <c r="P160" s="303">
        <v>558.49644684600003</v>
      </c>
      <c r="Q160" s="303">
        <v>558.49644684600003</v>
      </c>
      <c r="R160" s="303">
        <v>558.49644684600003</v>
      </c>
      <c r="S160" s="303"/>
      <c r="T160" s="322">
        <v>1477</v>
      </c>
      <c r="U160" s="307">
        <f t="shared" si="31"/>
        <v>1497.0827962085309</v>
      </c>
      <c r="V160" s="307">
        <f t="shared" si="32"/>
        <v>1473.7015474340969</v>
      </c>
      <c r="W160" s="307">
        <f t="shared" si="33"/>
        <v>1563.2936213139096</v>
      </c>
      <c r="X160" s="307">
        <f t="shared" si="34"/>
        <v>1619.5435185288773</v>
      </c>
      <c r="Y160" s="307">
        <f t="shared" si="35"/>
        <v>1628.8560947452731</v>
      </c>
      <c r="Z160" s="307">
        <f t="shared" si="36"/>
        <v>653.95393364928907</v>
      </c>
      <c r="AA160" s="307">
        <f t="shared" si="37"/>
        <v>596.55228029790112</v>
      </c>
      <c r="AB160" s="307">
        <f t="shared" si="38"/>
        <v>618.3183513879485</v>
      </c>
      <c r="AC160" s="307">
        <f t="shared" si="39"/>
        <v>651.80606059580225</v>
      </c>
      <c r="AD160" s="307">
        <f t="shared" si="40"/>
        <v>695.01972207176709</v>
      </c>
      <c r="AE160" s="307">
        <f t="shared" si="41"/>
        <v>348.06123899796876</v>
      </c>
      <c r="AF160" s="307">
        <f t="shared" si="42"/>
        <v>378.88963305375773</v>
      </c>
      <c r="AG160" s="307">
        <f t="shared" si="43"/>
        <v>378.12894166960058</v>
      </c>
      <c r="AH160" s="307">
        <f t="shared" si="44"/>
        <v>378.12894166960058</v>
      </c>
      <c r="AI160" s="307">
        <f t="shared" si="45"/>
        <v>378.12894166960058</v>
      </c>
    </row>
    <row r="161" spans="1:35" ht="15">
      <c r="A161" s="296">
        <v>498</v>
      </c>
      <c r="B161" s="257" t="s">
        <v>168</v>
      </c>
      <c r="C161" s="297">
        <v>19</v>
      </c>
      <c r="D161" s="303">
        <v>4260.3010699999995</v>
      </c>
      <c r="E161" s="303">
        <v>4287.1991343922718</v>
      </c>
      <c r="F161" s="303">
        <v>4297.8827326155551</v>
      </c>
      <c r="G161" s="303">
        <v>4614.6064059999781</v>
      </c>
      <c r="H161" s="304">
        <v>4724.6592128503744</v>
      </c>
      <c r="I161" s="303">
        <v>1008.50836</v>
      </c>
      <c r="J161" s="303">
        <v>696.88036799999998</v>
      </c>
      <c r="K161" s="303">
        <v>668.33000499999991</v>
      </c>
      <c r="L161" s="303">
        <v>702.01800249999985</v>
      </c>
      <c r="M161" s="304">
        <v>748.56063249999988</v>
      </c>
      <c r="N161" s="303">
        <v>1236.8890300000003</v>
      </c>
      <c r="O161" s="303">
        <v>1318.3230464991996</v>
      </c>
      <c r="P161" s="303">
        <v>1312.0746723759999</v>
      </c>
      <c r="Q161" s="303">
        <v>1312.0746723759999</v>
      </c>
      <c r="R161" s="303">
        <v>1312.0746723759999</v>
      </c>
      <c r="S161" s="303"/>
      <c r="T161" s="322">
        <v>2281</v>
      </c>
      <c r="U161" s="307">
        <f t="shared" si="31"/>
        <v>1867.7339193336254</v>
      </c>
      <c r="V161" s="307">
        <f t="shared" si="32"/>
        <v>1879.5261439685539</v>
      </c>
      <c r="W161" s="307">
        <f t="shared" si="33"/>
        <v>1884.2098783934919</v>
      </c>
      <c r="X161" s="307">
        <f t="shared" si="34"/>
        <v>2023.0628697939403</v>
      </c>
      <c r="Y161" s="307">
        <f t="shared" si="35"/>
        <v>2071.3104834942455</v>
      </c>
      <c r="Z161" s="307">
        <f t="shared" si="36"/>
        <v>442.13430951337131</v>
      </c>
      <c r="AA161" s="307">
        <f t="shared" si="37"/>
        <v>305.51528627794829</v>
      </c>
      <c r="AB161" s="307">
        <f t="shared" si="38"/>
        <v>292.99868697939496</v>
      </c>
      <c r="AC161" s="307">
        <f t="shared" si="39"/>
        <v>307.76764686540986</v>
      </c>
      <c r="AD161" s="307">
        <f t="shared" si="40"/>
        <v>328.17213174046464</v>
      </c>
      <c r="AE161" s="307">
        <f t="shared" si="41"/>
        <v>542.2573564226218</v>
      </c>
      <c r="AF161" s="307">
        <f t="shared" si="42"/>
        <v>577.95837198562015</v>
      </c>
      <c r="AG161" s="307">
        <f t="shared" si="43"/>
        <v>575.21905847259973</v>
      </c>
      <c r="AH161" s="307">
        <f t="shared" si="44"/>
        <v>575.21905847259973</v>
      </c>
      <c r="AI161" s="307">
        <f t="shared" si="45"/>
        <v>575.21905847259973</v>
      </c>
    </row>
    <row r="162" spans="1:35" ht="15">
      <c r="A162" s="296">
        <v>499</v>
      </c>
      <c r="B162" s="257" t="s">
        <v>169</v>
      </c>
      <c r="C162" s="297">
        <v>15</v>
      </c>
      <c r="D162" s="303">
        <v>39599.359770000003</v>
      </c>
      <c r="E162" s="303">
        <v>38301.661183875091</v>
      </c>
      <c r="F162" s="303">
        <v>40653.03668642632</v>
      </c>
      <c r="G162" s="303">
        <v>42800.918394796681</v>
      </c>
      <c r="H162" s="304">
        <v>44209.302440639498</v>
      </c>
      <c r="I162" s="303">
        <v>3219.9208000000008</v>
      </c>
      <c r="J162" s="303">
        <v>2544.6058820000003</v>
      </c>
      <c r="K162" s="303">
        <v>2533.6622270000003</v>
      </c>
      <c r="L162" s="303">
        <v>2665.9718964999997</v>
      </c>
      <c r="M162" s="304">
        <v>2842.7214144999998</v>
      </c>
      <c r="N162" s="303">
        <v>5730.0785299999998</v>
      </c>
      <c r="O162" s="303">
        <v>6084.3030675955988</v>
      </c>
      <c r="P162" s="303">
        <v>6059.6457216099998</v>
      </c>
      <c r="Q162" s="303">
        <v>6059.6457216099998</v>
      </c>
      <c r="R162" s="303">
        <v>6059.6457216099998</v>
      </c>
      <c r="S162" s="303"/>
      <c r="T162" s="322">
        <v>19662</v>
      </c>
      <c r="U162" s="307">
        <f t="shared" si="31"/>
        <v>2014.0046673787001</v>
      </c>
      <c r="V162" s="307">
        <f t="shared" si="32"/>
        <v>1948.004332411509</v>
      </c>
      <c r="W162" s="307">
        <f t="shared" si="33"/>
        <v>2067.5941758939234</v>
      </c>
      <c r="X162" s="307">
        <f t="shared" si="34"/>
        <v>2176.8344214625513</v>
      </c>
      <c r="Y162" s="307">
        <f t="shared" si="35"/>
        <v>2248.4641664448936</v>
      </c>
      <c r="Z162" s="307">
        <f t="shared" si="36"/>
        <v>163.76364561082295</v>
      </c>
      <c r="AA162" s="307">
        <f t="shared" si="37"/>
        <v>129.41744898789545</v>
      </c>
      <c r="AB162" s="307">
        <f t="shared" si="38"/>
        <v>128.86085988200591</v>
      </c>
      <c r="AC162" s="307">
        <f t="shared" si="39"/>
        <v>135.59006695656595</v>
      </c>
      <c r="AD162" s="307">
        <f t="shared" si="40"/>
        <v>144.57946366086867</v>
      </c>
      <c r="AE162" s="307">
        <f t="shared" si="41"/>
        <v>291.4290779167938</v>
      </c>
      <c r="AF162" s="307">
        <f t="shared" si="42"/>
        <v>309.44476999265584</v>
      </c>
      <c r="AG162" s="307">
        <f t="shared" si="43"/>
        <v>308.19070906367608</v>
      </c>
      <c r="AH162" s="307">
        <f t="shared" si="44"/>
        <v>308.19070906367608</v>
      </c>
      <c r="AI162" s="307">
        <f t="shared" si="45"/>
        <v>308.19070906367608</v>
      </c>
    </row>
    <row r="163" spans="1:35" ht="15">
      <c r="A163" s="296">
        <v>500</v>
      </c>
      <c r="B163" s="257" t="s">
        <v>170</v>
      </c>
      <c r="C163" s="302">
        <v>13</v>
      </c>
      <c r="D163" s="303">
        <v>18329.327710000001</v>
      </c>
      <c r="E163" s="303">
        <v>17148.925569649349</v>
      </c>
      <c r="F163" s="303">
        <v>18338.013848376198</v>
      </c>
      <c r="G163" s="303">
        <v>19303.823717378764</v>
      </c>
      <c r="H163" s="304">
        <v>20179.827993854076</v>
      </c>
      <c r="I163" s="303">
        <v>2739.32762</v>
      </c>
      <c r="J163" s="303">
        <v>2432.705508</v>
      </c>
      <c r="K163" s="303">
        <v>2455.2296799999999</v>
      </c>
      <c r="L163" s="303">
        <v>2584.660633</v>
      </c>
      <c r="M163" s="304">
        <v>2756.0193490000001</v>
      </c>
      <c r="N163" s="303">
        <v>2766.2692499999994</v>
      </c>
      <c r="O163" s="303">
        <v>3018.8093466359996</v>
      </c>
      <c r="P163" s="303">
        <v>3013.8672775639998</v>
      </c>
      <c r="Q163" s="303">
        <v>3013.8672775639998</v>
      </c>
      <c r="R163" s="303">
        <v>3013.8672775639998</v>
      </c>
      <c r="S163" s="303"/>
      <c r="T163" s="322">
        <v>10486</v>
      </c>
      <c r="U163" s="307">
        <f t="shared" si="31"/>
        <v>1747.9808992942972</v>
      </c>
      <c r="V163" s="307">
        <f t="shared" si="32"/>
        <v>1635.4115553737697</v>
      </c>
      <c r="W163" s="307">
        <f t="shared" si="33"/>
        <v>1748.809255042552</v>
      </c>
      <c r="X163" s="307">
        <f t="shared" si="34"/>
        <v>1840.9139535932447</v>
      </c>
      <c r="Y163" s="307">
        <f t="shared" si="35"/>
        <v>1924.4543194596677</v>
      </c>
      <c r="Z163" s="307">
        <f t="shared" si="36"/>
        <v>261.2366603089834</v>
      </c>
      <c r="AA163" s="307">
        <f t="shared" si="37"/>
        <v>231.99556627884797</v>
      </c>
      <c r="AB163" s="307">
        <f t="shared" si="38"/>
        <v>234.1435895479687</v>
      </c>
      <c r="AC163" s="307">
        <f t="shared" si="39"/>
        <v>246.486804596605</v>
      </c>
      <c r="AD163" s="307">
        <f t="shared" si="40"/>
        <v>262.82847119969483</v>
      </c>
      <c r="AE163" s="307">
        <f t="shared" si="41"/>
        <v>263.80595555979397</v>
      </c>
      <c r="AF163" s="307">
        <f t="shared" si="42"/>
        <v>287.88950473354947</v>
      </c>
      <c r="AG163" s="307">
        <f t="shared" si="43"/>
        <v>287.41820308640092</v>
      </c>
      <c r="AH163" s="307">
        <f t="shared" si="44"/>
        <v>287.41820308640092</v>
      </c>
      <c r="AI163" s="307">
        <f t="shared" si="45"/>
        <v>287.41820308640092</v>
      </c>
    </row>
    <row r="164" spans="1:35" ht="15">
      <c r="A164" s="296">
        <v>503</v>
      </c>
      <c r="B164" s="257" t="s">
        <v>171</v>
      </c>
      <c r="C164" s="297">
        <v>2</v>
      </c>
      <c r="D164" s="303">
        <v>13935.414689999998</v>
      </c>
      <c r="E164" s="303">
        <v>14152.257500456624</v>
      </c>
      <c r="F164" s="303">
        <v>14731.222791085956</v>
      </c>
      <c r="G164" s="303">
        <v>15569.19096376014</v>
      </c>
      <c r="H164" s="304">
        <v>15883.454255720853</v>
      </c>
      <c r="I164" s="303">
        <v>1185.7360999999996</v>
      </c>
      <c r="J164" s="303">
        <v>1007.0073120000001</v>
      </c>
      <c r="K164" s="303">
        <v>1018.907879</v>
      </c>
      <c r="L164" s="303">
        <v>1072.8745135000001</v>
      </c>
      <c r="M164" s="304">
        <v>1144.0043155000001</v>
      </c>
      <c r="N164" s="303">
        <v>1953.0187700000001</v>
      </c>
      <c r="O164" s="303">
        <v>2120.8747532042394</v>
      </c>
      <c r="P164" s="303">
        <v>2114.7840259571994</v>
      </c>
      <c r="Q164" s="303">
        <v>2114.7840259571994</v>
      </c>
      <c r="R164" s="303">
        <v>2114.7840259571994</v>
      </c>
      <c r="S164" s="303"/>
      <c r="T164" s="322">
        <v>7539</v>
      </c>
      <c r="U164" s="307">
        <f t="shared" si="31"/>
        <v>1848.4433863907677</v>
      </c>
      <c r="V164" s="307">
        <f t="shared" si="32"/>
        <v>1877.2061945160663</v>
      </c>
      <c r="W164" s="307">
        <f t="shared" si="33"/>
        <v>1954.0022272298656</v>
      </c>
      <c r="X164" s="307">
        <f t="shared" si="34"/>
        <v>2065.15333117922</v>
      </c>
      <c r="Y164" s="307">
        <f t="shared" si="35"/>
        <v>2106.8383413875654</v>
      </c>
      <c r="Z164" s="307">
        <f t="shared" si="36"/>
        <v>157.28028916301892</v>
      </c>
      <c r="AA164" s="307">
        <f t="shared" si="37"/>
        <v>133.57306167926782</v>
      </c>
      <c r="AB164" s="307">
        <f t="shared" si="38"/>
        <v>135.1515955697042</v>
      </c>
      <c r="AC164" s="307">
        <f t="shared" si="39"/>
        <v>142.3099235309723</v>
      </c>
      <c r="AD164" s="307">
        <f t="shared" si="40"/>
        <v>151.7448355882743</v>
      </c>
      <c r="AE164" s="307">
        <f t="shared" si="41"/>
        <v>259.05541451120837</v>
      </c>
      <c r="AF164" s="307">
        <f t="shared" si="42"/>
        <v>281.32043416955025</v>
      </c>
      <c r="AG164" s="307">
        <f t="shared" si="43"/>
        <v>280.51253826199752</v>
      </c>
      <c r="AH164" s="307">
        <f t="shared" si="44"/>
        <v>280.51253826199752</v>
      </c>
      <c r="AI164" s="307">
        <f t="shared" si="45"/>
        <v>280.51253826199752</v>
      </c>
    </row>
    <row r="165" spans="1:35" ht="15">
      <c r="A165" s="296">
        <v>504</v>
      </c>
      <c r="B165" s="257" t="s">
        <v>172</v>
      </c>
      <c r="C165" s="297">
        <v>1</v>
      </c>
      <c r="D165" s="303">
        <v>3145.07566</v>
      </c>
      <c r="E165" s="303">
        <v>3101.6909320137538</v>
      </c>
      <c r="F165" s="303">
        <v>3352.8601954526525</v>
      </c>
      <c r="G165" s="303">
        <v>3506.1802474057999</v>
      </c>
      <c r="H165" s="304">
        <v>3569.0228528103471</v>
      </c>
      <c r="I165" s="303">
        <v>416.63266000000004</v>
      </c>
      <c r="J165" s="303">
        <v>344.31345399999998</v>
      </c>
      <c r="K165" s="303">
        <v>348.25193800000005</v>
      </c>
      <c r="L165" s="303">
        <v>366.71269700000005</v>
      </c>
      <c r="M165" s="304">
        <v>391.02514100000002</v>
      </c>
      <c r="N165" s="303">
        <v>428.18146000000002</v>
      </c>
      <c r="O165" s="303">
        <v>557.63251553199996</v>
      </c>
      <c r="P165" s="303">
        <v>561.12882118800007</v>
      </c>
      <c r="Q165" s="303">
        <v>561.12882118800007</v>
      </c>
      <c r="R165" s="303">
        <v>561.12882118800007</v>
      </c>
      <c r="S165" s="303"/>
      <c r="T165" s="322">
        <v>1764</v>
      </c>
      <c r="U165" s="307">
        <f t="shared" si="31"/>
        <v>1782.922709750567</v>
      </c>
      <c r="V165" s="307">
        <f t="shared" si="32"/>
        <v>1758.3281927515611</v>
      </c>
      <c r="W165" s="307">
        <f t="shared" si="33"/>
        <v>1900.714396515109</v>
      </c>
      <c r="X165" s="307">
        <f t="shared" si="34"/>
        <v>1987.6305257402494</v>
      </c>
      <c r="Y165" s="307">
        <f t="shared" si="35"/>
        <v>2023.2555854933939</v>
      </c>
      <c r="Z165" s="307">
        <f t="shared" si="36"/>
        <v>236.18631519274379</v>
      </c>
      <c r="AA165" s="307">
        <f t="shared" si="37"/>
        <v>195.18903287981857</v>
      </c>
      <c r="AB165" s="307">
        <f t="shared" si="38"/>
        <v>197.42173356009073</v>
      </c>
      <c r="AC165" s="307">
        <f t="shared" si="39"/>
        <v>207.88701643990933</v>
      </c>
      <c r="AD165" s="307">
        <f t="shared" si="40"/>
        <v>221.66958106575964</v>
      </c>
      <c r="AE165" s="307">
        <f t="shared" si="41"/>
        <v>242.73325396825399</v>
      </c>
      <c r="AF165" s="307">
        <f t="shared" si="42"/>
        <v>316.11820608390025</v>
      </c>
      <c r="AG165" s="307">
        <f t="shared" si="43"/>
        <v>318.10023876870753</v>
      </c>
      <c r="AH165" s="307">
        <f t="shared" si="44"/>
        <v>318.10023876870753</v>
      </c>
      <c r="AI165" s="307">
        <f t="shared" si="45"/>
        <v>318.10023876870753</v>
      </c>
    </row>
    <row r="166" spans="1:35" ht="15">
      <c r="A166" s="296">
        <v>505</v>
      </c>
      <c r="B166" s="257" t="s">
        <v>173</v>
      </c>
      <c r="C166" s="297">
        <v>1</v>
      </c>
      <c r="D166" s="303">
        <v>41631.464659999998</v>
      </c>
      <c r="E166" s="303">
        <v>39924.0121142563</v>
      </c>
      <c r="F166" s="303">
        <v>42299.460644256134</v>
      </c>
      <c r="G166" s="303">
        <v>44642.175209681438</v>
      </c>
      <c r="H166" s="304">
        <v>46382.031942905793</v>
      </c>
      <c r="I166" s="303">
        <v>3998.6646999999994</v>
      </c>
      <c r="J166" s="303">
        <v>3179.3445859999997</v>
      </c>
      <c r="K166" s="303">
        <v>3138.5132480000002</v>
      </c>
      <c r="L166" s="303">
        <v>3300.7970880000003</v>
      </c>
      <c r="M166" s="304">
        <v>3519.6344640000002</v>
      </c>
      <c r="N166" s="303">
        <v>9035.6343900000011</v>
      </c>
      <c r="O166" s="303">
        <v>9599.6897117448007</v>
      </c>
      <c r="P166" s="303">
        <v>9560.279986036001</v>
      </c>
      <c r="Q166" s="303">
        <v>9560.279986036001</v>
      </c>
      <c r="R166" s="303">
        <v>9560.279986036001</v>
      </c>
      <c r="S166" s="303"/>
      <c r="T166" s="322">
        <v>20912</v>
      </c>
      <c r="U166" s="307">
        <f t="shared" si="31"/>
        <v>1990.7930690512624</v>
      </c>
      <c r="V166" s="307">
        <f t="shared" si="32"/>
        <v>1909.1436550428605</v>
      </c>
      <c r="W166" s="307">
        <f t="shared" si="33"/>
        <v>2022.7362588110241</v>
      </c>
      <c r="X166" s="307">
        <f t="shared" si="34"/>
        <v>2134.7635429266179</v>
      </c>
      <c r="Y166" s="307">
        <f t="shared" si="35"/>
        <v>2217.9625068336741</v>
      </c>
      <c r="Z166" s="307">
        <f t="shared" si="36"/>
        <v>191.21388198163731</v>
      </c>
      <c r="AA166" s="307">
        <f t="shared" si="37"/>
        <v>152.03445801453708</v>
      </c>
      <c r="AB166" s="307">
        <f t="shared" si="38"/>
        <v>150.08192654934967</v>
      </c>
      <c r="AC166" s="307">
        <f t="shared" si="39"/>
        <v>157.84224789594492</v>
      </c>
      <c r="AD166" s="307">
        <f t="shared" si="40"/>
        <v>168.30692731446061</v>
      </c>
      <c r="AE166" s="307">
        <f t="shared" si="41"/>
        <v>432.07892071537879</v>
      </c>
      <c r="AF166" s="307">
        <f t="shared" si="42"/>
        <v>459.05172684319052</v>
      </c>
      <c r="AG166" s="307">
        <f t="shared" si="43"/>
        <v>457.16717607287683</v>
      </c>
      <c r="AH166" s="307">
        <f t="shared" si="44"/>
        <v>457.16717607287683</v>
      </c>
      <c r="AI166" s="307">
        <f t="shared" si="45"/>
        <v>457.16717607287683</v>
      </c>
    </row>
    <row r="167" spans="1:35" ht="15">
      <c r="A167" s="296">
        <v>507</v>
      </c>
      <c r="B167" s="257" t="s">
        <v>175</v>
      </c>
      <c r="C167" s="297">
        <v>10</v>
      </c>
      <c r="D167" s="303">
        <v>8701.6942999999992</v>
      </c>
      <c r="E167" s="303">
        <v>8201.6719733905702</v>
      </c>
      <c r="F167" s="303">
        <v>8587.7705830875602</v>
      </c>
      <c r="G167" s="303">
        <v>8901.4272315537983</v>
      </c>
      <c r="H167" s="304">
        <v>8996.9040202138513</v>
      </c>
      <c r="I167" s="303">
        <v>2209.23101</v>
      </c>
      <c r="J167" s="303">
        <v>1868.354842</v>
      </c>
      <c r="K167" s="303">
        <v>1894.6808330000001</v>
      </c>
      <c r="L167" s="303">
        <v>1995.2901525</v>
      </c>
      <c r="M167" s="304">
        <v>2127.5745824999999</v>
      </c>
      <c r="N167" s="303">
        <v>3043.7240199999997</v>
      </c>
      <c r="O167" s="303">
        <v>3229.8820636135988</v>
      </c>
      <c r="P167" s="303">
        <v>3219.4294312439997</v>
      </c>
      <c r="Q167" s="303">
        <v>3219.4294312439997</v>
      </c>
      <c r="R167" s="303">
        <v>3219.4294312439997</v>
      </c>
      <c r="S167" s="303"/>
      <c r="T167" s="322">
        <v>5564</v>
      </c>
      <c r="U167" s="307">
        <f t="shared" si="31"/>
        <v>1563.9278037383176</v>
      </c>
      <c r="V167" s="307">
        <f t="shared" si="32"/>
        <v>1474.0603834274928</v>
      </c>
      <c r="W167" s="307">
        <f t="shared" si="33"/>
        <v>1543.4526569172465</v>
      </c>
      <c r="X167" s="307">
        <f t="shared" si="34"/>
        <v>1599.8251674251974</v>
      </c>
      <c r="Y167" s="307">
        <f t="shared" si="35"/>
        <v>1616.984906580491</v>
      </c>
      <c r="Z167" s="307">
        <f t="shared" si="36"/>
        <v>397.05805355859093</v>
      </c>
      <c r="AA167" s="307">
        <f t="shared" si="37"/>
        <v>335.79346549245145</v>
      </c>
      <c r="AB167" s="307">
        <f t="shared" si="38"/>
        <v>340.52495201294033</v>
      </c>
      <c r="AC167" s="307">
        <f t="shared" si="39"/>
        <v>358.6071445902229</v>
      </c>
      <c r="AD167" s="307">
        <f t="shared" si="40"/>
        <v>382.38220390007189</v>
      </c>
      <c r="AE167" s="307">
        <f t="shared" si="41"/>
        <v>547.03882458662827</v>
      </c>
      <c r="AF167" s="307">
        <f t="shared" si="42"/>
        <v>580.49641689676469</v>
      </c>
      <c r="AG167" s="307">
        <f t="shared" si="43"/>
        <v>578.61779857009344</v>
      </c>
      <c r="AH167" s="307">
        <f t="shared" si="44"/>
        <v>578.61779857009344</v>
      </c>
      <c r="AI167" s="307">
        <f t="shared" si="45"/>
        <v>578.61779857009344</v>
      </c>
    </row>
    <row r="168" spans="1:35" ht="15">
      <c r="A168" s="296">
        <v>508</v>
      </c>
      <c r="B168" s="257" t="s">
        <v>174</v>
      </c>
      <c r="C168" s="297">
        <v>6</v>
      </c>
      <c r="D168" s="303">
        <v>19171.84186</v>
      </c>
      <c r="E168" s="303">
        <v>18296.881866813972</v>
      </c>
      <c r="F168" s="303">
        <v>19245.680853584927</v>
      </c>
      <c r="G168" s="303">
        <v>19675.635115029021</v>
      </c>
      <c r="H168" s="304">
        <v>19920.262047926139</v>
      </c>
      <c r="I168" s="303">
        <v>3486.5200899999995</v>
      </c>
      <c r="J168" s="303">
        <v>4775.2153740000012</v>
      </c>
      <c r="K168" s="303">
        <v>5345.1534140000003</v>
      </c>
      <c r="L168" s="303">
        <v>5653.0806900000007</v>
      </c>
      <c r="M168" s="304">
        <v>6027.870570000001</v>
      </c>
      <c r="N168" s="303">
        <v>3249.7163399999999</v>
      </c>
      <c r="O168" s="303">
        <v>3383.4472310491997</v>
      </c>
      <c r="P168" s="303">
        <v>3367.6808166300002</v>
      </c>
      <c r="Q168" s="303">
        <v>3367.6808166300002</v>
      </c>
      <c r="R168" s="303">
        <v>3367.6808166300002</v>
      </c>
      <c r="S168" s="303"/>
      <c r="T168" s="322">
        <v>9360</v>
      </c>
      <c r="U168" s="307">
        <f t="shared" si="31"/>
        <v>2048.2737029914529</v>
      </c>
      <c r="V168" s="307">
        <f t="shared" si="32"/>
        <v>1954.795071240809</v>
      </c>
      <c r="W168" s="307">
        <f t="shared" si="33"/>
        <v>2056.1624843573641</v>
      </c>
      <c r="X168" s="307">
        <f t="shared" si="34"/>
        <v>2102.0977686996816</v>
      </c>
      <c r="Y168" s="307">
        <f t="shared" si="35"/>
        <v>2128.2331247784336</v>
      </c>
      <c r="Z168" s="307">
        <f t="shared" si="36"/>
        <v>372.49146260683756</v>
      </c>
      <c r="AA168" s="307">
        <f t="shared" si="37"/>
        <v>510.17258269230786</v>
      </c>
      <c r="AB168" s="307">
        <f t="shared" si="38"/>
        <v>571.06339893162396</v>
      </c>
      <c r="AC168" s="307">
        <f t="shared" si="39"/>
        <v>603.96161217948725</v>
      </c>
      <c r="AD168" s="307">
        <f t="shared" si="40"/>
        <v>644.00326602564121</v>
      </c>
      <c r="AE168" s="307">
        <f t="shared" si="41"/>
        <v>347.19191666666666</v>
      </c>
      <c r="AF168" s="307">
        <f t="shared" si="42"/>
        <v>361.47940502662391</v>
      </c>
      <c r="AG168" s="307">
        <f t="shared" si="43"/>
        <v>359.79495904166669</v>
      </c>
      <c r="AH168" s="307">
        <f t="shared" si="44"/>
        <v>359.79495904166669</v>
      </c>
      <c r="AI168" s="307">
        <f t="shared" si="45"/>
        <v>359.79495904166669</v>
      </c>
    </row>
    <row r="169" spans="1:35" ht="15">
      <c r="A169" s="296">
        <v>529</v>
      </c>
      <c r="B169" s="257" t="s">
        <v>176</v>
      </c>
      <c r="C169" s="297">
        <v>2</v>
      </c>
      <c r="D169" s="303">
        <v>37322.379520000002</v>
      </c>
      <c r="E169" s="303">
        <v>33831.935563724634</v>
      </c>
      <c r="F169" s="303">
        <v>35805.699597234707</v>
      </c>
      <c r="G169" s="303">
        <v>37262.719277283737</v>
      </c>
      <c r="H169" s="304">
        <v>38932.726828650186</v>
      </c>
      <c r="I169" s="303">
        <v>8315.8130000000001</v>
      </c>
      <c r="J169" s="303">
        <v>6334.1944199999998</v>
      </c>
      <c r="K169" s="303">
        <v>6191.8127339999992</v>
      </c>
      <c r="L169" s="303">
        <v>6509.1755759999987</v>
      </c>
      <c r="M169" s="304">
        <v>6940.7231279999996</v>
      </c>
      <c r="N169" s="303">
        <v>7658.1097300000001</v>
      </c>
      <c r="O169" s="303">
        <v>8488.2976231083994</v>
      </c>
      <c r="P169" s="303">
        <v>8477.0927201739996</v>
      </c>
      <c r="Q169" s="303">
        <v>8477.0927201739996</v>
      </c>
      <c r="R169" s="303">
        <v>8477.0927201739996</v>
      </c>
      <c r="S169" s="303"/>
      <c r="T169" s="322">
        <v>19850</v>
      </c>
      <c r="U169" s="307">
        <f t="shared" si="31"/>
        <v>1880.2206307304787</v>
      </c>
      <c r="V169" s="307">
        <f t="shared" si="32"/>
        <v>1704.3796253765561</v>
      </c>
      <c r="W169" s="307">
        <f t="shared" si="33"/>
        <v>1803.8135817246703</v>
      </c>
      <c r="X169" s="307">
        <f t="shared" si="34"/>
        <v>1877.215076941246</v>
      </c>
      <c r="Y169" s="307">
        <f t="shared" si="35"/>
        <v>1961.3464397304879</v>
      </c>
      <c r="Z169" s="307">
        <f t="shared" si="36"/>
        <v>418.93264483627206</v>
      </c>
      <c r="AA169" s="307">
        <f t="shared" si="37"/>
        <v>319.10299345088163</v>
      </c>
      <c r="AB169" s="307">
        <f t="shared" si="38"/>
        <v>311.93011254408054</v>
      </c>
      <c r="AC169" s="307">
        <f t="shared" si="39"/>
        <v>327.9181650377833</v>
      </c>
      <c r="AD169" s="307">
        <f t="shared" si="40"/>
        <v>349.65859586901763</v>
      </c>
      <c r="AE169" s="307">
        <f t="shared" si="41"/>
        <v>385.79897884130986</v>
      </c>
      <c r="AF169" s="307">
        <f t="shared" si="42"/>
        <v>427.62204650420153</v>
      </c>
      <c r="AG169" s="307">
        <f t="shared" si="43"/>
        <v>427.0575677669521</v>
      </c>
      <c r="AH169" s="307">
        <f t="shared" si="44"/>
        <v>427.0575677669521</v>
      </c>
      <c r="AI169" s="307">
        <f t="shared" si="45"/>
        <v>427.0575677669521</v>
      </c>
    </row>
    <row r="170" spans="1:35" ht="15">
      <c r="A170" s="296">
        <v>531</v>
      </c>
      <c r="B170" s="257" t="s">
        <v>177</v>
      </c>
      <c r="C170" s="297">
        <v>4</v>
      </c>
      <c r="D170" s="303">
        <v>9937.7374600000003</v>
      </c>
      <c r="E170" s="303">
        <v>9305.347186889996</v>
      </c>
      <c r="F170" s="303">
        <v>9656.0099376591897</v>
      </c>
      <c r="G170" s="303">
        <v>10063.738239126087</v>
      </c>
      <c r="H170" s="304">
        <v>10276.688810615939</v>
      </c>
      <c r="I170" s="303">
        <v>701.79595999999992</v>
      </c>
      <c r="J170" s="303">
        <v>648.82679799999994</v>
      </c>
      <c r="K170" s="303">
        <v>666.65290900000002</v>
      </c>
      <c r="L170" s="303">
        <v>702.41185850000011</v>
      </c>
      <c r="M170" s="304">
        <v>748.98060050000004</v>
      </c>
      <c r="N170" s="303">
        <v>1659.12922</v>
      </c>
      <c r="O170" s="303">
        <v>1701.3515358493601</v>
      </c>
      <c r="P170" s="303">
        <v>1691.660106474</v>
      </c>
      <c r="Q170" s="303">
        <v>1691.660106474</v>
      </c>
      <c r="R170" s="303">
        <v>1691.660106474</v>
      </c>
      <c r="S170" s="303"/>
      <c r="T170" s="322">
        <v>5072</v>
      </c>
      <c r="U170" s="307">
        <f t="shared" si="31"/>
        <v>1959.3330954258677</v>
      </c>
      <c r="V170" s="307">
        <f t="shared" si="32"/>
        <v>1834.65047060134</v>
      </c>
      <c r="W170" s="307">
        <f t="shared" si="33"/>
        <v>1903.787448276654</v>
      </c>
      <c r="X170" s="307">
        <f t="shared" si="34"/>
        <v>1984.1755203324303</v>
      </c>
      <c r="Y170" s="307">
        <f t="shared" si="35"/>
        <v>2026.1610431025115</v>
      </c>
      <c r="Z170" s="307">
        <f t="shared" si="36"/>
        <v>138.36671135646688</v>
      </c>
      <c r="AA170" s="307">
        <f t="shared" si="37"/>
        <v>127.92326458990536</v>
      </c>
      <c r="AB170" s="307">
        <f t="shared" si="38"/>
        <v>131.43787638012617</v>
      </c>
      <c r="AC170" s="307">
        <f t="shared" si="39"/>
        <v>138.48814244873819</v>
      </c>
      <c r="AD170" s="307">
        <f t="shared" si="40"/>
        <v>147.66967675473188</v>
      </c>
      <c r="AE170" s="307">
        <f t="shared" si="41"/>
        <v>327.11538249211355</v>
      </c>
      <c r="AF170" s="307">
        <f t="shared" si="42"/>
        <v>335.43997157913248</v>
      </c>
      <c r="AG170" s="307">
        <f t="shared" si="43"/>
        <v>333.52920080323344</v>
      </c>
      <c r="AH170" s="307">
        <f t="shared" si="44"/>
        <v>333.52920080323344</v>
      </c>
      <c r="AI170" s="307">
        <f t="shared" si="45"/>
        <v>333.52920080323344</v>
      </c>
    </row>
    <row r="171" spans="1:35" ht="15">
      <c r="A171" s="296">
        <v>535</v>
      </c>
      <c r="B171" s="257" t="s">
        <v>178</v>
      </c>
      <c r="C171" s="297">
        <v>17</v>
      </c>
      <c r="D171" s="303">
        <v>16812.58986</v>
      </c>
      <c r="E171" s="303">
        <v>17583.356790790531</v>
      </c>
      <c r="F171" s="303">
        <v>18212.23521511547</v>
      </c>
      <c r="G171" s="303">
        <v>19445.878443546848</v>
      </c>
      <c r="H171" s="304">
        <v>19755.791106250457</v>
      </c>
      <c r="I171" s="303">
        <v>1608.6145200000001</v>
      </c>
      <c r="J171" s="303">
        <v>1439.6167620000001</v>
      </c>
      <c r="K171" s="303">
        <v>1467.2903190000002</v>
      </c>
      <c r="L171" s="303">
        <v>1545.4332955000002</v>
      </c>
      <c r="M171" s="304">
        <v>1647.8929615000002</v>
      </c>
      <c r="N171" s="303">
        <v>2754.22073</v>
      </c>
      <c r="O171" s="303">
        <v>2842.5902630688006</v>
      </c>
      <c r="P171" s="303">
        <v>2825.6191925520006</v>
      </c>
      <c r="Q171" s="303">
        <v>2825.6191925520006</v>
      </c>
      <c r="R171" s="303">
        <v>2825.6191925520006</v>
      </c>
      <c r="S171" s="303"/>
      <c r="T171" s="322">
        <v>10419</v>
      </c>
      <c r="U171" s="307">
        <f t="shared" si="31"/>
        <v>1613.6471695940108</v>
      </c>
      <c r="V171" s="307">
        <f t="shared" si="32"/>
        <v>1687.624224089695</v>
      </c>
      <c r="W171" s="307">
        <f t="shared" si="33"/>
        <v>1747.9830324518159</v>
      </c>
      <c r="X171" s="307">
        <f t="shared" si="34"/>
        <v>1866.3862600582443</v>
      </c>
      <c r="Y171" s="307">
        <f t="shared" si="35"/>
        <v>1896.1312128083748</v>
      </c>
      <c r="Z171" s="307">
        <f t="shared" si="36"/>
        <v>154.39241002015549</v>
      </c>
      <c r="AA171" s="307">
        <f t="shared" si="37"/>
        <v>138.17225856608121</v>
      </c>
      <c r="AB171" s="307">
        <f t="shared" si="38"/>
        <v>140.82832507918226</v>
      </c>
      <c r="AC171" s="307">
        <f t="shared" si="39"/>
        <v>148.32837081293792</v>
      </c>
      <c r="AD171" s="307">
        <f t="shared" si="40"/>
        <v>158.1622959497073</v>
      </c>
      <c r="AE171" s="307">
        <f t="shared" si="41"/>
        <v>264.34597658124579</v>
      </c>
      <c r="AF171" s="307">
        <f t="shared" si="42"/>
        <v>272.82755188298307</v>
      </c>
      <c r="AG171" s="307">
        <f t="shared" si="43"/>
        <v>271.1986939775411</v>
      </c>
      <c r="AH171" s="307">
        <f t="shared" si="44"/>
        <v>271.1986939775411</v>
      </c>
      <c r="AI171" s="307">
        <f t="shared" si="45"/>
        <v>271.1986939775411</v>
      </c>
    </row>
    <row r="172" spans="1:35" ht="15">
      <c r="A172" s="296">
        <v>536</v>
      </c>
      <c r="B172" s="257" t="s">
        <v>179</v>
      </c>
      <c r="C172" s="297">
        <v>6</v>
      </c>
      <c r="D172" s="303">
        <v>74334.891780000005</v>
      </c>
      <c r="E172" s="303">
        <v>69073.409422769633</v>
      </c>
      <c r="F172" s="303">
        <v>73703.709130350544</v>
      </c>
      <c r="G172" s="303">
        <v>78190.138617648525</v>
      </c>
      <c r="H172" s="304">
        <v>81540.698666882177</v>
      </c>
      <c r="I172" s="303">
        <v>6861.4023399999996</v>
      </c>
      <c r="J172" s="303">
        <v>5208.9144019999994</v>
      </c>
      <c r="K172" s="303">
        <v>5080.9721900000004</v>
      </c>
      <c r="L172" s="303">
        <v>5340.8106209999996</v>
      </c>
      <c r="M172" s="304">
        <v>5694.8975129999999</v>
      </c>
      <c r="N172" s="303">
        <v>10525.23727</v>
      </c>
      <c r="O172" s="303">
        <v>11386.880975144799</v>
      </c>
      <c r="P172" s="303">
        <v>11355.750574948001</v>
      </c>
      <c r="Q172" s="303">
        <v>11355.750574948001</v>
      </c>
      <c r="R172" s="303">
        <v>11355.750574948001</v>
      </c>
      <c r="S172" s="303"/>
      <c r="T172" s="322">
        <v>35346</v>
      </c>
      <c r="U172" s="307">
        <f t="shared" si="31"/>
        <v>2103.0637633678493</v>
      </c>
      <c r="V172" s="307">
        <f t="shared" si="32"/>
        <v>1954.2072489891257</v>
      </c>
      <c r="W172" s="307">
        <f t="shared" si="33"/>
        <v>2085.2065051307231</v>
      </c>
      <c r="X172" s="307">
        <f t="shared" si="34"/>
        <v>2212.135421763383</v>
      </c>
      <c r="Y172" s="307">
        <f t="shared" si="35"/>
        <v>2306.9286105042202</v>
      </c>
      <c r="Z172" s="307">
        <f t="shared" si="36"/>
        <v>194.12104170203133</v>
      </c>
      <c r="AA172" s="307">
        <f t="shared" si="37"/>
        <v>147.36927522209018</v>
      </c>
      <c r="AB172" s="307">
        <f t="shared" si="38"/>
        <v>143.7495668533922</v>
      </c>
      <c r="AC172" s="307">
        <f t="shared" si="39"/>
        <v>151.10084934646068</v>
      </c>
      <c r="AD172" s="307">
        <f t="shared" si="40"/>
        <v>161.11858521473434</v>
      </c>
      <c r="AE172" s="307">
        <f t="shared" si="41"/>
        <v>297.77732331805578</v>
      </c>
      <c r="AF172" s="307">
        <f t="shared" si="42"/>
        <v>322.15472684730378</v>
      </c>
      <c r="AG172" s="307">
        <f t="shared" si="43"/>
        <v>321.27399351971934</v>
      </c>
      <c r="AH172" s="307">
        <f t="shared" si="44"/>
        <v>321.27399351971934</v>
      </c>
      <c r="AI172" s="307">
        <f t="shared" si="45"/>
        <v>321.27399351971934</v>
      </c>
    </row>
    <row r="173" spans="1:35" ht="15">
      <c r="A173" s="296">
        <v>538</v>
      </c>
      <c r="B173" s="257" t="s">
        <v>180</v>
      </c>
      <c r="C173" s="297">
        <v>2</v>
      </c>
      <c r="D173" s="303">
        <v>9289.4956600000005</v>
      </c>
      <c r="E173" s="303">
        <v>9488.0143456537626</v>
      </c>
      <c r="F173" s="303">
        <v>9838.9968009527111</v>
      </c>
      <c r="G173" s="303">
        <v>10517.516666457335</v>
      </c>
      <c r="H173" s="304">
        <v>10804.053462342761</v>
      </c>
      <c r="I173" s="303">
        <v>360.99197999999996</v>
      </c>
      <c r="J173" s="303">
        <v>275.67249000000004</v>
      </c>
      <c r="K173" s="303">
        <v>269.70176099999998</v>
      </c>
      <c r="L173" s="303">
        <v>283.53713349999998</v>
      </c>
      <c r="M173" s="304">
        <v>302.33517549999999</v>
      </c>
      <c r="N173" s="303">
        <v>916.89092000000016</v>
      </c>
      <c r="O173" s="303">
        <v>1139.5710206535998</v>
      </c>
      <c r="P173" s="303">
        <v>1142.451572964</v>
      </c>
      <c r="Q173" s="303">
        <v>1142.451572964</v>
      </c>
      <c r="R173" s="303">
        <v>1142.451572964</v>
      </c>
      <c r="S173" s="303"/>
      <c r="T173" s="322">
        <v>4644</v>
      </c>
      <c r="U173" s="307">
        <f t="shared" si="31"/>
        <v>2000.3220628768304</v>
      </c>
      <c r="V173" s="307">
        <f t="shared" si="32"/>
        <v>2043.0694112088206</v>
      </c>
      <c r="W173" s="307">
        <f t="shared" si="33"/>
        <v>2118.6470286289214</v>
      </c>
      <c r="X173" s="307">
        <f t="shared" si="34"/>
        <v>2264.7538041467128</v>
      </c>
      <c r="Y173" s="307">
        <f t="shared" si="35"/>
        <v>2326.4542339239365</v>
      </c>
      <c r="Z173" s="307">
        <f t="shared" si="36"/>
        <v>77.732984496124033</v>
      </c>
      <c r="AA173" s="307">
        <f t="shared" si="37"/>
        <v>59.361001291989673</v>
      </c>
      <c r="AB173" s="307">
        <f t="shared" si="38"/>
        <v>58.075314599483207</v>
      </c>
      <c r="AC173" s="307">
        <f t="shared" si="39"/>
        <v>61.054507644272178</v>
      </c>
      <c r="AD173" s="307">
        <f t="shared" si="40"/>
        <v>65.102320305770888</v>
      </c>
      <c r="AE173" s="307">
        <f t="shared" si="41"/>
        <v>197.43559862187772</v>
      </c>
      <c r="AF173" s="307">
        <f t="shared" si="42"/>
        <v>245.38566336210161</v>
      </c>
      <c r="AG173" s="307">
        <f t="shared" si="43"/>
        <v>246.00593733074936</v>
      </c>
      <c r="AH173" s="307">
        <f t="shared" si="44"/>
        <v>246.00593733074936</v>
      </c>
      <c r="AI173" s="307">
        <f t="shared" si="45"/>
        <v>246.00593733074936</v>
      </c>
    </row>
    <row r="174" spans="1:35" ht="15">
      <c r="A174" s="296">
        <v>541</v>
      </c>
      <c r="B174" s="257" t="s">
        <v>181</v>
      </c>
      <c r="C174" s="297">
        <v>12</v>
      </c>
      <c r="D174" s="303">
        <v>13034.503060000003</v>
      </c>
      <c r="E174" s="303">
        <v>13656.19995910931</v>
      </c>
      <c r="F174" s="303">
        <v>14032.514473659929</v>
      </c>
      <c r="G174" s="303">
        <v>14660.38265133807</v>
      </c>
      <c r="H174" s="304">
        <v>14726.125126183213</v>
      </c>
      <c r="I174" s="303">
        <v>3021.7115600000002</v>
      </c>
      <c r="J174" s="303">
        <v>2742.553508</v>
      </c>
      <c r="K174" s="303">
        <v>2827.08457</v>
      </c>
      <c r="L174" s="303">
        <v>2979.3651609999997</v>
      </c>
      <c r="M174" s="304">
        <v>3176.8921329999998</v>
      </c>
      <c r="N174" s="303">
        <v>2249.6361199999997</v>
      </c>
      <c r="O174" s="303">
        <v>2429.7815510458395</v>
      </c>
      <c r="P174" s="303">
        <v>2420.1844763459994</v>
      </c>
      <c r="Q174" s="303">
        <v>2420.1844763459994</v>
      </c>
      <c r="R174" s="303">
        <v>2420.1844763459994</v>
      </c>
      <c r="S174" s="303"/>
      <c r="T174" s="322">
        <v>9243</v>
      </c>
      <c r="U174" s="307">
        <f t="shared" si="31"/>
        <v>1410.2026463269503</v>
      </c>
      <c r="V174" s="307">
        <f t="shared" si="32"/>
        <v>1477.4640224071525</v>
      </c>
      <c r="W174" s="307">
        <f t="shared" si="33"/>
        <v>1518.1774828150956</v>
      </c>
      <c r="X174" s="307">
        <f t="shared" si="34"/>
        <v>1586.1065294101559</v>
      </c>
      <c r="Y174" s="307">
        <f t="shared" si="35"/>
        <v>1593.2192065544969</v>
      </c>
      <c r="Z174" s="307">
        <f t="shared" si="36"/>
        <v>326.91891810018393</v>
      </c>
      <c r="AA174" s="307">
        <f t="shared" si="37"/>
        <v>296.71681358866169</v>
      </c>
      <c r="AB174" s="307">
        <f t="shared" si="38"/>
        <v>305.86222763172128</v>
      </c>
      <c r="AC174" s="307">
        <f t="shared" si="39"/>
        <v>322.33746197122144</v>
      </c>
      <c r="AD174" s="307">
        <f t="shared" si="40"/>
        <v>343.70790143892674</v>
      </c>
      <c r="AE174" s="307">
        <f t="shared" si="41"/>
        <v>243.38809044682458</v>
      </c>
      <c r="AF174" s="307">
        <f t="shared" si="42"/>
        <v>262.87802131838578</v>
      </c>
      <c r="AG174" s="307">
        <f t="shared" si="43"/>
        <v>261.83971398312235</v>
      </c>
      <c r="AH174" s="307">
        <f t="shared" si="44"/>
        <v>261.83971398312235</v>
      </c>
      <c r="AI174" s="307">
        <f t="shared" si="45"/>
        <v>261.83971398312235</v>
      </c>
    </row>
    <row r="175" spans="1:35" ht="15">
      <c r="A175" s="296">
        <v>543</v>
      </c>
      <c r="B175" s="257" t="s">
        <v>182</v>
      </c>
      <c r="C175" s="297">
        <v>1</v>
      </c>
      <c r="D175" s="303">
        <v>92194.752370000017</v>
      </c>
      <c r="E175" s="303">
        <v>86739.42415469751</v>
      </c>
      <c r="F175" s="303">
        <v>93754.895044484787</v>
      </c>
      <c r="G175" s="303">
        <v>98823.71315040841</v>
      </c>
      <c r="H175" s="304">
        <v>103677.23624110123</v>
      </c>
      <c r="I175" s="303">
        <v>9382.3246799999997</v>
      </c>
      <c r="J175" s="303">
        <v>7115.0654859999995</v>
      </c>
      <c r="K175" s="303">
        <v>6858.8480709999985</v>
      </c>
      <c r="L175" s="303">
        <v>7204.8336004999992</v>
      </c>
      <c r="M175" s="304">
        <v>7682.5021264999996</v>
      </c>
      <c r="N175" s="303">
        <v>13630.50123</v>
      </c>
      <c r="O175" s="303">
        <v>14448.40186665888</v>
      </c>
      <c r="P175" s="303">
        <v>14398.972558027199</v>
      </c>
      <c r="Q175" s="303">
        <v>14398.972558027199</v>
      </c>
      <c r="R175" s="303">
        <v>14398.972558027199</v>
      </c>
      <c r="S175" s="303"/>
      <c r="T175" s="322">
        <v>44458</v>
      </c>
      <c r="U175" s="307">
        <f t="shared" si="31"/>
        <v>2073.7494347474026</v>
      </c>
      <c r="V175" s="307">
        <f t="shared" si="32"/>
        <v>1951.0419756781121</v>
      </c>
      <c r="W175" s="307">
        <f t="shared" si="33"/>
        <v>2108.8419417086866</v>
      </c>
      <c r="X175" s="307">
        <f t="shared" si="34"/>
        <v>2222.8555749338348</v>
      </c>
      <c r="Y175" s="307">
        <f t="shared" si="35"/>
        <v>2332.0265473278428</v>
      </c>
      <c r="Z175" s="307">
        <f t="shared" si="36"/>
        <v>211.03793872868775</v>
      </c>
      <c r="AA175" s="307">
        <f t="shared" si="37"/>
        <v>160.04016118583831</v>
      </c>
      <c r="AB175" s="307">
        <f t="shared" si="38"/>
        <v>154.27702710423318</v>
      </c>
      <c r="AC175" s="307">
        <f t="shared" si="39"/>
        <v>162.05932791623553</v>
      </c>
      <c r="AD175" s="307">
        <f t="shared" si="40"/>
        <v>172.80359275046109</v>
      </c>
      <c r="AE175" s="307">
        <f t="shared" si="41"/>
        <v>306.59276688110128</v>
      </c>
      <c r="AF175" s="307">
        <f t="shared" si="42"/>
        <v>324.98992007420213</v>
      </c>
      <c r="AG175" s="307">
        <f t="shared" si="43"/>
        <v>323.87809973519273</v>
      </c>
      <c r="AH175" s="307">
        <f t="shared" si="44"/>
        <v>323.87809973519273</v>
      </c>
      <c r="AI175" s="307">
        <f t="shared" si="45"/>
        <v>323.87809973519273</v>
      </c>
    </row>
    <row r="176" spans="1:35" ht="15">
      <c r="A176" s="296">
        <v>545</v>
      </c>
      <c r="B176" s="257" t="s">
        <v>183</v>
      </c>
      <c r="C176" s="297">
        <v>15</v>
      </c>
      <c r="D176" s="303">
        <v>15162.13609</v>
      </c>
      <c r="E176" s="303">
        <v>15243.741625618046</v>
      </c>
      <c r="F176" s="303">
        <v>15407.420596289268</v>
      </c>
      <c r="G176" s="303">
        <v>16572.621325419765</v>
      </c>
      <c r="H176" s="304">
        <v>16969.228332507759</v>
      </c>
      <c r="I176" s="303">
        <v>3152.7173299999999</v>
      </c>
      <c r="J176" s="303">
        <v>2531.7358359999998</v>
      </c>
      <c r="K176" s="303">
        <v>2518.7209170000001</v>
      </c>
      <c r="L176" s="303">
        <v>2650.0295974999999</v>
      </c>
      <c r="M176" s="304">
        <v>2825.7221675000001</v>
      </c>
      <c r="N176" s="303">
        <v>4615.4677900000006</v>
      </c>
      <c r="O176" s="303">
        <v>5375.7093207299986</v>
      </c>
      <c r="P176" s="303">
        <v>5378.4760980755991</v>
      </c>
      <c r="Q176" s="303">
        <v>5378.4760980755991</v>
      </c>
      <c r="R176" s="303">
        <v>5378.4760980755991</v>
      </c>
      <c r="S176" s="303"/>
      <c r="T176" s="322">
        <v>9584</v>
      </c>
      <c r="U176" s="307">
        <f t="shared" si="31"/>
        <v>1582.0258858514189</v>
      </c>
      <c r="V176" s="307">
        <f t="shared" si="32"/>
        <v>1590.5406537581434</v>
      </c>
      <c r="W176" s="307">
        <f t="shared" si="33"/>
        <v>1607.6190104642392</v>
      </c>
      <c r="X176" s="307">
        <f t="shared" si="34"/>
        <v>1729.196715924433</v>
      </c>
      <c r="Y176" s="307">
        <f t="shared" si="35"/>
        <v>1770.5789161631635</v>
      </c>
      <c r="Z176" s="307">
        <f t="shared" si="36"/>
        <v>328.95631573455762</v>
      </c>
      <c r="AA176" s="307">
        <f t="shared" si="37"/>
        <v>264.16275417362266</v>
      </c>
      <c r="AB176" s="307">
        <f t="shared" si="38"/>
        <v>262.80477013772952</v>
      </c>
      <c r="AC176" s="307">
        <f t="shared" si="39"/>
        <v>276.50559239357261</v>
      </c>
      <c r="AD176" s="307">
        <f t="shared" si="40"/>
        <v>294.83745487270448</v>
      </c>
      <c r="AE176" s="307">
        <f t="shared" si="41"/>
        <v>481.58052900667792</v>
      </c>
      <c r="AF176" s="307">
        <f t="shared" si="42"/>
        <v>560.90456184578454</v>
      </c>
      <c r="AG176" s="307">
        <f t="shared" si="43"/>
        <v>561.19324896448245</v>
      </c>
      <c r="AH176" s="307">
        <f t="shared" si="44"/>
        <v>561.19324896448245</v>
      </c>
      <c r="AI176" s="307">
        <f t="shared" si="45"/>
        <v>561.19324896448245</v>
      </c>
    </row>
    <row r="177" spans="1:35" ht="15">
      <c r="A177" s="296">
        <v>560</v>
      </c>
      <c r="B177" s="257" t="s">
        <v>184</v>
      </c>
      <c r="C177" s="297">
        <v>7</v>
      </c>
      <c r="D177" s="303">
        <v>28015.626630000006</v>
      </c>
      <c r="E177" s="303">
        <v>27190.727885831511</v>
      </c>
      <c r="F177" s="303">
        <v>28544.622042660139</v>
      </c>
      <c r="G177" s="303">
        <v>29943.209056344112</v>
      </c>
      <c r="H177" s="304">
        <v>30605.423598657737</v>
      </c>
      <c r="I177" s="303">
        <v>2853.4095300000004</v>
      </c>
      <c r="J177" s="303">
        <v>2252.8290220000004</v>
      </c>
      <c r="K177" s="303">
        <v>2225.295372</v>
      </c>
      <c r="L177" s="303">
        <v>2340.482583</v>
      </c>
      <c r="M177" s="304">
        <v>2495.6526990000002</v>
      </c>
      <c r="N177" s="303">
        <v>4694.6601900000005</v>
      </c>
      <c r="O177" s="303">
        <v>4769.9976748927993</v>
      </c>
      <c r="P177" s="303">
        <v>4736.5656703039995</v>
      </c>
      <c r="Q177" s="303">
        <v>4736.5656703039995</v>
      </c>
      <c r="R177" s="303">
        <v>4736.5656703039995</v>
      </c>
      <c r="S177" s="303"/>
      <c r="T177" s="322">
        <v>15735</v>
      </c>
      <c r="U177" s="307">
        <f t="shared" si="31"/>
        <v>1780.4656263107727</v>
      </c>
      <c r="V177" s="307">
        <f t="shared" si="32"/>
        <v>1728.0411748224667</v>
      </c>
      <c r="W177" s="307">
        <f t="shared" si="33"/>
        <v>1814.0846547607334</v>
      </c>
      <c r="X177" s="307">
        <f t="shared" si="34"/>
        <v>1902.9684814962895</v>
      </c>
      <c r="Y177" s="307">
        <f t="shared" si="35"/>
        <v>1945.053930642373</v>
      </c>
      <c r="Z177" s="307">
        <f t="shared" si="36"/>
        <v>181.34156530028599</v>
      </c>
      <c r="AA177" s="307">
        <f t="shared" si="37"/>
        <v>143.1731186526851</v>
      </c>
      <c r="AB177" s="307">
        <f t="shared" si="38"/>
        <v>141.42328388941849</v>
      </c>
      <c r="AC177" s="307">
        <f t="shared" si="39"/>
        <v>148.74372945662537</v>
      </c>
      <c r="AD177" s="307">
        <f t="shared" si="40"/>
        <v>158.60519218303145</v>
      </c>
      <c r="AE177" s="307">
        <f t="shared" si="41"/>
        <v>298.35781315538611</v>
      </c>
      <c r="AF177" s="307">
        <f t="shared" si="42"/>
        <v>303.14570542693355</v>
      </c>
      <c r="AG177" s="307">
        <f t="shared" si="43"/>
        <v>301.02101495417855</v>
      </c>
      <c r="AH177" s="307">
        <f t="shared" si="44"/>
        <v>301.02101495417855</v>
      </c>
      <c r="AI177" s="307">
        <f t="shared" si="45"/>
        <v>301.02101495417855</v>
      </c>
    </row>
    <row r="178" spans="1:35" ht="15">
      <c r="A178" s="296">
        <v>561</v>
      </c>
      <c r="B178" s="257" t="s">
        <v>185</v>
      </c>
      <c r="C178" s="297">
        <v>2</v>
      </c>
      <c r="D178" s="303">
        <v>2060.8011399999996</v>
      </c>
      <c r="E178" s="303">
        <v>2009.6796832272628</v>
      </c>
      <c r="F178" s="303">
        <v>2071.5371641661022</v>
      </c>
      <c r="G178" s="303">
        <v>2206.1716853169773</v>
      </c>
      <c r="H178" s="304">
        <v>2248.8991430235878</v>
      </c>
      <c r="I178" s="303">
        <v>535.50436999999988</v>
      </c>
      <c r="J178" s="303">
        <v>379.65491800000007</v>
      </c>
      <c r="K178" s="303">
        <v>359.14198199999998</v>
      </c>
      <c r="L178" s="303">
        <v>376.92182100000002</v>
      </c>
      <c r="M178" s="304">
        <v>401.911113</v>
      </c>
      <c r="N178" s="303">
        <v>378.58325999999994</v>
      </c>
      <c r="O178" s="303">
        <v>582.22874572519993</v>
      </c>
      <c r="P178" s="303">
        <v>584.89547388999995</v>
      </c>
      <c r="Q178" s="303">
        <v>584.89547388999995</v>
      </c>
      <c r="R178" s="303">
        <v>584.89547388999995</v>
      </c>
      <c r="S178" s="303"/>
      <c r="T178" s="322">
        <v>1317</v>
      </c>
      <c r="U178" s="307">
        <f t="shared" si="31"/>
        <v>1564.7692786636292</v>
      </c>
      <c r="V178" s="307">
        <f t="shared" si="32"/>
        <v>1525.952682784558</v>
      </c>
      <c r="W178" s="307">
        <f t="shared" si="33"/>
        <v>1572.9211573015202</v>
      </c>
      <c r="X178" s="307">
        <f t="shared" si="34"/>
        <v>1675.1493434449335</v>
      </c>
      <c r="Y178" s="307">
        <f t="shared" si="35"/>
        <v>1707.5923637233013</v>
      </c>
      <c r="Z178" s="307">
        <f t="shared" si="36"/>
        <v>406.60924069855724</v>
      </c>
      <c r="AA178" s="307">
        <f t="shared" si="37"/>
        <v>288.27252695520127</v>
      </c>
      <c r="AB178" s="307">
        <f t="shared" si="38"/>
        <v>272.69702505694755</v>
      </c>
      <c r="AC178" s="307">
        <f t="shared" si="39"/>
        <v>286.19728246013665</v>
      </c>
      <c r="AD178" s="307">
        <f t="shared" si="40"/>
        <v>305.17168792710709</v>
      </c>
      <c r="AE178" s="307">
        <f t="shared" si="41"/>
        <v>287.45881548974938</v>
      </c>
      <c r="AF178" s="307">
        <f t="shared" si="42"/>
        <v>442.08712659468483</v>
      </c>
      <c r="AG178" s="307">
        <f t="shared" si="43"/>
        <v>444.11197713743348</v>
      </c>
      <c r="AH178" s="307">
        <f t="shared" si="44"/>
        <v>444.11197713743348</v>
      </c>
      <c r="AI178" s="307">
        <f t="shared" si="45"/>
        <v>444.11197713743348</v>
      </c>
    </row>
    <row r="179" spans="1:35" ht="15">
      <c r="A179" s="296">
        <v>562</v>
      </c>
      <c r="B179" s="301" t="s">
        <v>186</v>
      </c>
      <c r="C179" s="297">
        <v>6</v>
      </c>
      <c r="D179" s="303">
        <v>16796.604549999996</v>
      </c>
      <c r="E179" s="303">
        <v>16547.276277864174</v>
      </c>
      <c r="F179" s="303">
        <v>17141.413453296671</v>
      </c>
      <c r="G179" s="303">
        <v>17941.414704790088</v>
      </c>
      <c r="H179" s="304">
        <v>18361.585181773604</v>
      </c>
      <c r="I179" s="303">
        <v>1902.1927800000001</v>
      </c>
      <c r="J179" s="303">
        <v>1486.7300919999998</v>
      </c>
      <c r="K179" s="303">
        <v>1462.0080590000002</v>
      </c>
      <c r="L179" s="303">
        <v>1537.3487495000002</v>
      </c>
      <c r="M179" s="304">
        <v>1639.2724234999998</v>
      </c>
      <c r="N179" s="303">
        <v>3167.3232299999995</v>
      </c>
      <c r="O179" s="303">
        <v>3395.4751522383999</v>
      </c>
      <c r="P179" s="303">
        <v>3382.0655685440001</v>
      </c>
      <c r="Q179" s="303">
        <v>3382.0655685440001</v>
      </c>
      <c r="R179" s="303">
        <v>3382.0655685440001</v>
      </c>
      <c r="S179" s="303"/>
      <c r="T179" s="322">
        <v>8935</v>
      </c>
      <c r="U179" s="307">
        <f t="shared" si="31"/>
        <v>1879.8662059317289</v>
      </c>
      <c r="V179" s="307">
        <f t="shared" si="32"/>
        <v>1851.961530818598</v>
      </c>
      <c r="W179" s="307">
        <f t="shared" si="33"/>
        <v>1918.4570177164715</v>
      </c>
      <c r="X179" s="307">
        <f t="shared" si="34"/>
        <v>2007.9926921981073</v>
      </c>
      <c r="Y179" s="307">
        <f t="shared" si="35"/>
        <v>2055.0179274508787</v>
      </c>
      <c r="Z179" s="307">
        <f t="shared" si="36"/>
        <v>212.89230889759372</v>
      </c>
      <c r="AA179" s="307">
        <f t="shared" si="37"/>
        <v>166.39396664801339</v>
      </c>
      <c r="AB179" s="307">
        <f t="shared" si="38"/>
        <v>163.62709110240627</v>
      </c>
      <c r="AC179" s="307">
        <f t="shared" si="39"/>
        <v>172.05917733631787</v>
      </c>
      <c r="AD179" s="307">
        <f t="shared" si="40"/>
        <v>183.46641561275879</v>
      </c>
      <c r="AE179" s="307">
        <f t="shared" si="41"/>
        <v>354.48497257974253</v>
      </c>
      <c r="AF179" s="307">
        <f t="shared" si="42"/>
        <v>380.01960293658641</v>
      </c>
      <c r="AG179" s="307">
        <f t="shared" si="43"/>
        <v>378.5188101336318</v>
      </c>
      <c r="AH179" s="307">
        <f t="shared" si="44"/>
        <v>378.5188101336318</v>
      </c>
      <c r="AI179" s="307">
        <f t="shared" si="45"/>
        <v>378.5188101336318</v>
      </c>
    </row>
    <row r="180" spans="1:35" ht="15">
      <c r="A180" s="296">
        <v>563</v>
      </c>
      <c r="B180" s="257" t="s">
        <v>187</v>
      </c>
      <c r="C180" s="297">
        <v>17</v>
      </c>
      <c r="D180" s="303">
        <v>12499.187170000001</v>
      </c>
      <c r="E180" s="303">
        <v>12479.537105993953</v>
      </c>
      <c r="F180" s="303">
        <v>13226.759756981406</v>
      </c>
      <c r="G180" s="303">
        <v>13880.457240925511</v>
      </c>
      <c r="H180" s="304">
        <v>14117.819837691368</v>
      </c>
      <c r="I180" s="303">
        <v>1673.34743</v>
      </c>
      <c r="J180" s="303">
        <v>1542.5147000000002</v>
      </c>
      <c r="K180" s="303">
        <v>1560.916831</v>
      </c>
      <c r="L180" s="303">
        <v>1643.3039775</v>
      </c>
      <c r="M180" s="304">
        <v>1752.2523075000001</v>
      </c>
      <c r="N180" s="303">
        <v>2235.4277999999999</v>
      </c>
      <c r="O180" s="303">
        <v>2500.5068391139998</v>
      </c>
      <c r="P180" s="303">
        <v>2498.0207090020003</v>
      </c>
      <c r="Q180" s="303">
        <v>2498.0207090020003</v>
      </c>
      <c r="R180" s="303">
        <v>2498.0207090020003</v>
      </c>
      <c r="S180" s="303"/>
      <c r="T180" s="322">
        <v>7025</v>
      </c>
      <c r="U180" s="307">
        <f t="shared" si="31"/>
        <v>1779.2437252669042</v>
      </c>
      <c r="V180" s="307">
        <f t="shared" si="32"/>
        <v>1776.4465631308117</v>
      </c>
      <c r="W180" s="307">
        <f t="shared" si="33"/>
        <v>1882.8127767945061</v>
      </c>
      <c r="X180" s="307">
        <f t="shared" si="34"/>
        <v>1975.8657994200016</v>
      </c>
      <c r="Y180" s="307">
        <f t="shared" si="35"/>
        <v>2009.6540694222588</v>
      </c>
      <c r="Z180" s="307">
        <f t="shared" si="36"/>
        <v>238.19892241992881</v>
      </c>
      <c r="AA180" s="307">
        <f t="shared" si="37"/>
        <v>219.57504626334523</v>
      </c>
      <c r="AB180" s="307">
        <f t="shared" si="38"/>
        <v>222.19456669039147</v>
      </c>
      <c r="AC180" s="307">
        <f t="shared" si="39"/>
        <v>233.9222743772242</v>
      </c>
      <c r="AD180" s="307">
        <f t="shared" si="40"/>
        <v>249.43093345195732</v>
      </c>
      <c r="AE180" s="307">
        <f t="shared" si="41"/>
        <v>318.21036298932381</v>
      </c>
      <c r="AF180" s="307">
        <f t="shared" si="42"/>
        <v>355.94403403758002</v>
      </c>
      <c r="AG180" s="307">
        <f t="shared" si="43"/>
        <v>355.59013651274023</v>
      </c>
      <c r="AH180" s="307">
        <f t="shared" si="44"/>
        <v>355.59013651274023</v>
      </c>
      <c r="AI180" s="307">
        <f t="shared" si="45"/>
        <v>355.59013651274023</v>
      </c>
    </row>
    <row r="181" spans="1:35" ht="15">
      <c r="A181" s="296">
        <v>564</v>
      </c>
      <c r="B181" s="257" t="s">
        <v>188</v>
      </c>
      <c r="C181" s="297">
        <v>17</v>
      </c>
      <c r="D181" s="303">
        <v>404010.11467999994</v>
      </c>
      <c r="E181" s="303">
        <v>380522.62933896139</v>
      </c>
      <c r="F181" s="303">
        <v>403779.91816684313</v>
      </c>
      <c r="G181" s="303">
        <v>427048.02848100523</v>
      </c>
      <c r="H181" s="304">
        <v>447751.40561773302</v>
      </c>
      <c r="I181" s="303">
        <v>52067.903659999996</v>
      </c>
      <c r="J181" s="303">
        <v>42067.805756000002</v>
      </c>
      <c r="K181" s="303">
        <v>41525.213975000006</v>
      </c>
      <c r="L181" s="303">
        <v>43670.642779500005</v>
      </c>
      <c r="M181" s="304">
        <v>46565.934013500009</v>
      </c>
      <c r="N181" s="303">
        <v>68247.571089999998</v>
      </c>
      <c r="O181" s="303">
        <v>74130.54916710133</v>
      </c>
      <c r="P181" s="303">
        <v>73889.831444618787</v>
      </c>
      <c r="Q181" s="303">
        <v>73889.831444618787</v>
      </c>
      <c r="R181" s="303">
        <v>73889.831444618787</v>
      </c>
      <c r="S181" s="303"/>
      <c r="T181" s="322">
        <v>211848</v>
      </c>
      <c r="U181" s="307">
        <f t="shared" si="31"/>
        <v>1907.075425210528</v>
      </c>
      <c r="V181" s="307">
        <f t="shared" si="32"/>
        <v>1796.2059086654647</v>
      </c>
      <c r="W181" s="307">
        <f t="shared" si="33"/>
        <v>1905.9888135212186</v>
      </c>
      <c r="X181" s="307">
        <f t="shared" si="34"/>
        <v>2015.8227997479573</v>
      </c>
      <c r="Y181" s="307">
        <f t="shared" si="35"/>
        <v>2113.5503078515399</v>
      </c>
      <c r="Z181" s="307">
        <f t="shared" si="36"/>
        <v>245.77953844265699</v>
      </c>
      <c r="AA181" s="307">
        <f t="shared" si="37"/>
        <v>198.57542084891057</v>
      </c>
      <c r="AB181" s="307">
        <f t="shared" si="38"/>
        <v>196.01418930081951</v>
      </c>
      <c r="AC181" s="307">
        <f t="shared" si="39"/>
        <v>206.14139750906313</v>
      </c>
      <c r="AD181" s="307">
        <f t="shared" si="40"/>
        <v>219.80823049308944</v>
      </c>
      <c r="AE181" s="307">
        <f t="shared" si="41"/>
        <v>322.15348311053208</v>
      </c>
      <c r="AF181" s="307">
        <f t="shared" si="42"/>
        <v>349.92329012830578</v>
      </c>
      <c r="AG181" s="307">
        <f t="shared" si="43"/>
        <v>348.78701448500243</v>
      </c>
      <c r="AH181" s="307">
        <f t="shared" si="44"/>
        <v>348.78701448500243</v>
      </c>
      <c r="AI181" s="307">
        <f t="shared" si="45"/>
        <v>348.78701448500243</v>
      </c>
    </row>
    <row r="182" spans="1:35" ht="15">
      <c r="A182" s="296">
        <v>576</v>
      </c>
      <c r="B182" s="257" t="s">
        <v>190</v>
      </c>
      <c r="C182" s="297">
        <v>7</v>
      </c>
      <c r="D182" s="303">
        <v>3674.5751399999995</v>
      </c>
      <c r="E182" s="303">
        <v>4014.4671730272103</v>
      </c>
      <c r="F182" s="303">
        <v>4113.5826752922312</v>
      </c>
      <c r="G182" s="303">
        <v>4223.8346434319774</v>
      </c>
      <c r="H182" s="304">
        <v>4281.7692438462745</v>
      </c>
      <c r="I182" s="303">
        <v>993.56795999999997</v>
      </c>
      <c r="J182" s="303">
        <v>784.03440000000012</v>
      </c>
      <c r="K182" s="303">
        <v>779.45295600000009</v>
      </c>
      <c r="L182" s="303">
        <v>820.09380499999997</v>
      </c>
      <c r="M182" s="304">
        <v>874.46466499999997</v>
      </c>
      <c r="N182" s="303">
        <v>1590.3236299999999</v>
      </c>
      <c r="O182" s="303">
        <v>1783.1569297952001</v>
      </c>
      <c r="P182" s="303">
        <v>1782.4433390192003</v>
      </c>
      <c r="Q182" s="303">
        <v>1782.4433390192003</v>
      </c>
      <c r="R182" s="303">
        <v>1782.4433390192003</v>
      </c>
      <c r="S182" s="303"/>
      <c r="T182" s="322">
        <v>2750</v>
      </c>
      <c r="U182" s="307">
        <f t="shared" si="31"/>
        <v>1336.2091418181817</v>
      </c>
      <c r="V182" s="307">
        <f t="shared" si="32"/>
        <v>1459.8062447371674</v>
      </c>
      <c r="W182" s="307">
        <f t="shared" si="33"/>
        <v>1495.8482455608114</v>
      </c>
      <c r="X182" s="307">
        <f t="shared" si="34"/>
        <v>1535.9398703389008</v>
      </c>
      <c r="Y182" s="307">
        <f t="shared" si="35"/>
        <v>1557.0069977622818</v>
      </c>
      <c r="Z182" s="307">
        <f t="shared" si="36"/>
        <v>361.29743999999999</v>
      </c>
      <c r="AA182" s="307">
        <f t="shared" si="37"/>
        <v>285.10341818181826</v>
      </c>
      <c r="AB182" s="307">
        <f t="shared" si="38"/>
        <v>283.4374385454546</v>
      </c>
      <c r="AC182" s="307">
        <f t="shared" si="39"/>
        <v>298.21592909090907</v>
      </c>
      <c r="AD182" s="307">
        <f t="shared" si="40"/>
        <v>317.98715090909087</v>
      </c>
      <c r="AE182" s="307">
        <f t="shared" si="41"/>
        <v>578.29950181818174</v>
      </c>
      <c r="AF182" s="307">
        <f t="shared" si="42"/>
        <v>648.42070174370906</v>
      </c>
      <c r="AG182" s="307">
        <f t="shared" si="43"/>
        <v>648.16121418880016</v>
      </c>
      <c r="AH182" s="307">
        <f t="shared" si="44"/>
        <v>648.16121418880016</v>
      </c>
      <c r="AI182" s="307">
        <f t="shared" si="45"/>
        <v>648.16121418880016</v>
      </c>
    </row>
    <row r="183" spans="1:35" ht="15">
      <c r="A183" s="296">
        <v>577</v>
      </c>
      <c r="B183" s="257" t="s">
        <v>191</v>
      </c>
      <c r="C183" s="297">
        <v>2</v>
      </c>
      <c r="D183" s="303">
        <v>21881.366770000001</v>
      </c>
      <c r="E183" s="303">
        <v>21019.569928045377</v>
      </c>
      <c r="F183" s="303">
        <v>22130.036256949952</v>
      </c>
      <c r="G183" s="303">
        <v>23525.207377387705</v>
      </c>
      <c r="H183" s="304">
        <v>24267.225377681247</v>
      </c>
      <c r="I183" s="303">
        <v>2272.68788</v>
      </c>
      <c r="J183" s="303">
        <v>1377.2139999999999</v>
      </c>
      <c r="K183" s="303">
        <v>1201.8642150000001</v>
      </c>
      <c r="L183" s="303">
        <v>1255.9529365000001</v>
      </c>
      <c r="M183" s="304">
        <v>1339.2205345</v>
      </c>
      <c r="N183" s="303">
        <v>2515.6587399999999</v>
      </c>
      <c r="O183" s="303">
        <v>2723.2379262571999</v>
      </c>
      <c r="P183" s="303">
        <v>2716.277005806</v>
      </c>
      <c r="Q183" s="303">
        <v>2716.277005806</v>
      </c>
      <c r="R183" s="303">
        <v>2716.277005806</v>
      </c>
      <c r="S183" s="303"/>
      <c r="T183" s="322">
        <v>11138</v>
      </c>
      <c r="U183" s="307">
        <f t="shared" si="31"/>
        <v>1964.5687529179386</v>
      </c>
      <c r="V183" s="307">
        <f t="shared" si="32"/>
        <v>1887.1942833583566</v>
      </c>
      <c r="W183" s="307">
        <f t="shared" si="33"/>
        <v>1986.8949772804772</v>
      </c>
      <c r="X183" s="307">
        <f t="shared" si="34"/>
        <v>2112.157243435779</v>
      </c>
      <c r="Y183" s="307">
        <f t="shared" si="35"/>
        <v>2178.7776420974365</v>
      </c>
      <c r="Z183" s="307">
        <f t="shared" si="36"/>
        <v>204.04811276710359</v>
      </c>
      <c r="AA183" s="307">
        <f t="shared" si="37"/>
        <v>123.65002693481775</v>
      </c>
      <c r="AB183" s="307">
        <f t="shared" si="38"/>
        <v>107.90664526845036</v>
      </c>
      <c r="AC183" s="307">
        <f t="shared" si="39"/>
        <v>112.76287811994973</v>
      </c>
      <c r="AD183" s="307">
        <f t="shared" si="40"/>
        <v>120.23887003950441</v>
      </c>
      <c r="AE183" s="307">
        <f t="shared" si="41"/>
        <v>225.86269886873762</v>
      </c>
      <c r="AF183" s="307">
        <f t="shared" si="42"/>
        <v>244.49972403099301</v>
      </c>
      <c r="AG183" s="307">
        <f t="shared" si="43"/>
        <v>243.87475361878253</v>
      </c>
      <c r="AH183" s="307">
        <f t="shared" si="44"/>
        <v>243.87475361878253</v>
      </c>
      <c r="AI183" s="307">
        <f t="shared" si="45"/>
        <v>243.87475361878253</v>
      </c>
    </row>
    <row r="184" spans="1:35" ht="15">
      <c r="A184" s="296">
        <v>578</v>
      </c>
      <c r="B184" s="301" t="s">
        <v>192</v>
      </c>
      <c r="C184" s="297">
        <v>18</v>
      </c>
      <c r="D184" s="303">
        <v>4897.1123100000004</v>
      </c>
      <c r="E184" s="303">
        <v>5026.6542569491949</v>
      </c>
      <c r="F184" s="303">
        <v>5147.7450458075009</v>
      </c>
      <c r="G184" s="303">
        <v>5375.8223074701546</v>
      </c>
      <c r="H184" s="304">
        <v>5452.6267792304561</v>
      </c>
      <c r="I184" s="303">
        <v>567.95799999999997</v>
      </c>
      <c r="J184" s="303">
        <v>421.14384800000005</v>
      </c>
      <c r="K184" s="303">
        <v>412.54431</v>
      </c>
      <c r="L184" s="303">
        <v>433.76957700000003</v>
      </c>
      <c r="M184" s="304">
        <v>462.527781</v>
      </c>
      <c r="N184" s="303">
        <v>1411.4463199999998</v>
      </c>
      <c r="O184" s="303">
        <v>1486.1519230048</v>
      </c>
      <c r="P184" s="303">
        <v>1480.4072965760001</v>
      </c>
      <c r="Q184" s="303">
        <v>1480.4072965760001</v>
      </c>
      <c r="R184" s="303">
        <v>1480.4072965760001</v>
      </c>
      <c r="S184" s="303"/>
      <c r="T184" s="322">
        <v>3100</v>
      </c>
      <c r="U184" s="307">
        <f t="shared" si="31"/>
        <v>1579.713648387097</v>
      </c>
      <c r="V184" s="307">
        <f t="shared" si="32"/>
        <v>1621.5013732094176</v>
      </c>
      <c r="W184" s="307">
        <f t="shared" si="33"/>
        <v>1660.5629180024198</v>
      </c>
      <c r="X184" s="307">
        <f t="shared" si="34"/>
        <v>1734.136228216179</v>
      </c>
      <c r="Y184" s="307">
        <f t="shared" si="35"/>
        <v>1758.9118642678891</v>
      </c>
      <c r="Z184" s="307">
        <f t="shared" si="36"/>
        <v>183.21225806451613</v>
      </c>
      <c r="AA184" s="307">
        <f t="shared" si="37"/>
        <v>135.85285419354841</v>
      </c>
      <c r="AB184" s="307">
        <f t="shared" si="38"/>
        <v>133.07880967741934</v>
      </c>
      <c r="AC184" s="307">
        <f t="shared" si="39"/>
        <v>139.92567000000003</v>
      </c>
      <c r="AD184" s="307">
        <f t="shared" si="40"/>
        <v>149.20251000000002</v>
      </c>
      <c r="AE184" s="307">
        <f t="shared" si="41"/>
        <v>455.305264516129</v>
      </c>
      <c r="AF184" s="307">
        <f t="shared" si="42"/>
        <v>479.40384613058063</v>
      </c>
      <c r="AG184" s="307">
        <f t="shared" si="43"/>
        <v>477.55074083096775</v>
      </c>
      <c r="AH184" s="307">
        <f t="shared" si="44"/>
        <v>477.55074083096775</v>
      </c>
      <c r="AI184" s="307">
        <f t="shared" si="45"/>
        <v>477.55074083096775</v>
      </c>
    </row>
    <row r="185" spans="1:35" ht="15">
      <c r="A185" s="296">
        <v>580</v>
      </c>
      <c r="B185" s="257" t="s">
        <v>194</v>
      </c>
      <c r="C185" s="297">
        <v>9</v>
      </c>
      <c r="D185" s="303">
        <v>7051.4216200000001</v>
      </c>
      <c r="E185" s="303">
        <v>7100.3684735337802</v>
      </c>
      <c r="F185" s="303">
        <v>7484.9389384563956</v>
      </c>
      <c r="G185" s="303">
        <v>7697.5274966168399</v>
      </c>
      <c r="H185" s="304">
        <v>7760.8006098811111</v>
      </c>
      <c r="I185" s="303">
        <v>1086.9560999999999</v>
      </c>
      <c r="J185" s="303">
        <v>949.05996600000003</v>
      </c>
      <c r="K185" s="303">
        <v>972.83960200000001</v>
      </c>
      <c r="L185" s="303">
        <v>1025.0203760000002</v>
      </c>
      <c r="M185" s="304">
        <v>1092.9775280000001</v>
      </c>
      <c r="N185" s="303">
        <v>1379.0549799999999</v>
      </c>
      <c r="O185" s="303">
        <v>1643.2482172092</v>
      </c>
      <c r="P185" s="303">
        <v>1645.220841134</v>
      </c>
      <c r="Q185" s="303">
        <v>1645.220841134</v>
      </c>
      <c r="R185" s="303">
        <v>1645.220841134</v>
      </c>
      <c r="S185" s="303"/>
      <c r="T185" s="322">
        <v>4438</v>
      </c>
      <c r="U185" s="307">
        <f t="shared" si="31"/>
        <v>1588.8737314105454</v>
      </c>
      <c r="V185" s="307">
        <f t="shared" si="32"/>
        <v>1599.9027655551556</v>
      </c>
      <c r="W185" s="307">
        <f t="shared" si="33"/>
        <v>1686.5567684669661</v>
      </c>
      <c r="X185" s="307">
        <f t="shared" si="34"/>
        <v>1734.4586517838757</v>
      </c>
      <c r="Y185" s="307">
        <f t="shared" si="35"/>
        <v>1748.715775097141</v>
      </c>
      <c r="Z185" s="307">
        <f t="shared" si="36"/>
        <v>244.92025687246505</v>
      </c>
      <c r="AA185" s="307">
        <f t="shared" si="37"/>
        <v>213.84857278053178</v>
      </c>
      <c r="AB185" s="307">
        <f t="shared" si="38"/>
        <v>219.20676025236591</v>
      </c>
      <c r="AC185" s="307">
        <f t="shared" si="39"/>
        <v>230.96448310049576</v>
      </c>
      <c r="AD185" s="307">
        <f t="shared" si="40"/>
        <v>246.27704551599822</v>
      </c>
      <c r="AE185" s="307">
        <f t="shared" si="41"/>
        <v>310.73794051374495</v>
      </c>
      <c r="AF185" s="307">
        <f t="shared" si="42"/>
        <v>370.26773709085171</v>
      </c>
      <c r="AG185" s="307">
        <f t="shared" si="43"/>
        <v>370.71222197701672</v>
      </c>
      <c r="AH185" s="307">
        <f t="shared" si="44"/>
        <v>370.71222197701672</v>
      </c>
      <c r="AI185" s="307">
        <f t="shared" si="45"/>
        <v>370.71222197701672</v>
      </c>
    </row>
    <row r="186" spans="1:35" ht="15">
      <c r="A186" s="296">
        <v>581</v>
      </c>
      <c r="B186" s="257" t="s">
        <v>195</v>
      </c>
      <c r="C186" s="297">
        <v>6</v>
      </c>
      <c r="D186" s="303">
        <v>10446.526750000003</v>
      </c>
      <c r="E186" s="303">
        <v>10042.980689788292</v>
      </c>
      <c r="F186" s="303">
        <v>10596.677756820834</v>
      </c>
      <c r="G186" s="303">
        <v>11044.265413903404</v>
      </c>
      <c r="H186" s="304">
        <v>11155.47132993957</v>
      </c>
      <c r="I186" s="303">
        <v>2341.6450800000007</v>
      </c>
      <c r="J186" s="303">
        <v>1950.2406120000001</v>
      </c>
      <c r="K186" s="303">
        <v>1947.0395360000002</v>
      </c>
      <c r="L186" s="303">
        <v>2048.7630730000001</v>
      </c>
      <c r="M186" s="304">
        <v>2184.5926690000006</v>
      </c>
      <c r="N186" s="303">
        <v>2129.5296500000004</v>
      </c>
      <c r="O186" s="303">
        <v>2211.9710919100803</v>
      </c>
      <c r="P186" s="303">
        <v>2200.6785890544002</v>
      </c>
      <c r="Q186" s="303">
        <v>2200.6785890544002</v>
      </c>
      <c r="R186" s="303">
        <v>2200.6785890544002</v>
      </c>
      <c r="S186" s="303"/>
      <c r="T186" s="322">
        <v>6240</v>
      </c>
      <c r="U186" s="307">
        <f t="shared" si="31"/>
        <v>1674.1228766025645</v>
      </c>
      <c r="V186" s="307">
        <f t="shared" si="32"/>
        <v>1609.4520336199184</v>
      </c>
      <c r="W186" s="307">
        <f t="shared" si="33"/>
        <v>1698.1855379520568</v>
      </c>
      <c r="X186" s="307">
        <f t="shared" si="34"/>
        <v>1769.9143291511866</v>
      </c>
      <c r="Y186" s="307">
        <f t="shared" si="35"/>
        <v>1787.7357900544182</v>
      </c>
      <c r="Z186" s="307">
        <f t="shared" si="36"/>
        <v>375.26363461538472</v>
      </c>
      <c r="AA186" s="307">
        <f t="shared" si="37"/>
        <v>312.5385596153846</v>
      </c>
      <c r="AB186" s="307">
        <f t="shared" si="38"/>
        <v>312.02556666666669</v>
      </c>
      <c r="AC186" s="307">
        <f t="shared" si="39"/>
        <v>328.32741554487183</v>
      </c>
      <c r="AD186" s="307">
        <f t="shared" si="40"/>
        <v>350.09497900641037</v>
      </c>
      <c r="AE186" s="307">
        <f t="shared" si="41"/>
        <v>341.27077724358981</v>
      </c>
      <c r="AF186" s="307">
        <f t="shared" si="42"/>
        <v>354.48254678046163</v>
      </c>
      <c r="AG186" s="307">
        <f t="shared" si="43"/>
        <v>352.67285081</v>
      </c>
      <c r="AH186" s="307">
        <f t="shared" si="44"/>
        <v>352.67285081</v>
      </c>
      <c r="AI186" s="307">
        <f t="shared" si="45"/>
        <v>352.67285081</v>
      </c>
    </row>
    <row r="187" spans="1:35" ht="15">
      <c r="A187" s="296">
        <v>583</v>
      </c>
      <c r="B187" s="257" t="s">
        <v>197</v>
      </c>
      <c r="C187" s="297">
        <v>19</v>
      </c>
      <c r="D187" s="303">
        <v>1729.16013</v>
      </c>
      <c r="E187" s="303">
        <v>1607.5564143332822</v>
      </c>
      <c r="F187" s="303">
        <v>1734.1161351997675</v>
      </c>
      <c r="G187" s="303">
        <v>1756.9544117549092</v>
      </c>
      <c r="H187" s="304">
        <v>1789.2253260343057</v>
      </c>
      <c r="I187" s="303">
        <v>282.50884000000002</v>
      </c>
      <c r="J187" s="303">
        <v>237.60538600000004</v>
      </c>
      <c r="K187" s="303">
        <v>243.58399699999998</v>
      </c>
      <c r="L187" s="303">
        <v>256.67148450000002</v>
      </c>
      <c r="M187" s="304">
        <v>273.68837849999994</v>
      </c>
      <c r="N187" s="303">
        <v>2155.6484599999999</v>
      </c>
      <c r="O187" s="303">
        <v>2243.3772480359999</v>
      </c>
      <c r="P187" s="303">
        <v>2233.7457873640001</v>
      </c>
      <c r="Q187" s="303">
        <v>2233.7457873640001</v>
      </c>
      <c r="R187" s="303">
        <v>2233.7457873640001</v>
      </c>
      <c r="S187" s="303"/>
      <c r="T187" s="322">
        <v>947</v>
      </c>
      <c r="U187" s="307">
        <f t="shared" si="31"/>
        <v>1825.9346673706441</v>
      </c>
      <c r="V187" s="307">
        <f t="shared" si="32"/>
        <v>1697.5252527278587</v>
      </c>
      <c r="W187" s="307">
        <f t="shared" si="33"/>
        <v>1831.1680413936299</v>
      </c>
      <c r="X187" s="307">
        <f t="shared" si="34"/>
        <v>1855.2844897095133</v>
      </c>
      <c r="Y187" s="307">
        <f t="shared" si="35"/>
        <v>1889.3614847247156</v>
      </c>
      <c r="Z187" s="307">
        <f t="shared" si="36"/>
        <v>298.3197888067582</v>
      </c>
      <c r="AA187" s="307">
        <f t="shared" si="37"/>
        <v>250.90325871172126</v>
      </c>
      <c r="AB187" s="307">
        <f t="shared" si="38"/>
        <v>257.21646990496299</v>
      </c>
      <c r="AC187" s="307">
        <f t="shared" si="39"/>
        <v>271.03641446673709</v>
      </c>
      <c r="AD187" s="307">
        <f t="shared" si="40"/>
        <v>289.00567951425546</v>
      </c>
      <c r="AE187" s="307">
        <f t="shared" si="41"/>
        <v>2276.2919324181626</v>
      </c>
      <c r="AF187" s="307">
        <f t="shared" si="42"/>
        <v>2368.9305681478354</v>
      </c>
      <c r="AG187" s="307">
        <f t="shared" si="43"/>
        <v>2358.7600711341079</v>
      </c>
      <c r="AH187" s="307">
        <f t="shared" si="44"/>
        <v>2358.7600711341079</v>
      </c>
      <c r="AI187" s="307">
        <f t="shared" si="45"/>
        <v>2358.7600711341079</v>
      </c>
    </row>
    <row r="188" spans="1:35" ht="15">
      <c r="A188" s="296">
        <v>584</v>
      </c>
      <c r="B188" s="257" t="s">
        <v>199</v>
      </c>
      <c r="C188" s="297">
        <v>16</v>
      </c>
      <c r="D188" s="303">
        <v>3432.8573300000003</v>
      </c>
      <c r="E188" s="303">
        <v>3527.6090519955733</v>
      </c>
      <c r="F188" s="303">
        <v>3607.0202825948204</v>
      </c>
      <c r="G188" s="303">
        <v>3813.567470073418</v>
      </c>
      <c r="H188" s="304">
        <v>3849.3167929583201</v>
      </c>
      <c r="I188" s="303">
        <v>664.82076000000006</v>
      </c>
      <c r="J188" s="303">
        <v>600.65501999999992</v>
      </c>
      <c r="K188" s="303">
        <v>618.98911499999997</v>
      </c>
      <c r="L188" s="303">
        <v>652.32626249999987</v>
      </c>
      <c r="M188" s="304">
        <v>695.57441249999988</v>
      </c>
      <c r="N188" s="303">
        <v>929.03192999999999</v>
      </c>
      <c r="O188" s="303">
        <v>987.33093944223992</v>
      </c>
      <c r="P188" s="303">
        <v>983.4276707631999</v>
      </c>
      <c r="Q188" s="303">
        <v>983.4276707631999</v>
      </c>
      <c r="R188" s="303">
        <v>983.4276707631999</v>
      </c>
      <c r="S188" s="303"/>
      <c r="T188" s="322">
        <v>2653</v>
      </c>
      <c r="U188" s="307">
        <f t="shared" si="31"/>
        <v>1293.9530079155672</v>
      </c>
      <c r="V188" s="307">
        <f t="shared" si="32"/>
        <v>1329.6679427047015</v>
      </c>
      <c r="W188" s="307">
        <f t="shared" si="33"/>
        <v>1359.6005588370979</v>
      </c>
      <c r="X188" s="307">
        <f t="shared" si="34"/>
        <v>1437.4547569066785</v>
      </c>
      <c r="Y188" s="307">
        <f t="shared" si="35"/>
        <v>1450.9298126491972</v>
      </c>
      <c r="Z188" s="307">
        <f t="shared" si="36"/>
        <v>250.59206935544665</v>
      </c>
      <c r="AA188" s="307">
        <f t="shared" si="37"/>
        <v>226.40596306068599</v>
      </c>
      <c r="AB188" s="307">
        <f t="shared" si="38"/>
        <v>233.31666603844704</v>
      </c>
      <c r="AC188" s="307">
        <f t="shared" si="39"/>
        <v>245.88249623068219</v>
      </c>
      <c r="AD188" s="307">
        <f t="shared" si="40"/>
        <v>262.18409819072741</v>
      </c>
      <c r="AE188" s="307">
        <f t="shared" si="41"/>
        <v>350.18165473049373</v>
      </c>
      <c r="AF188" s="307">
        <f t="shared" si="42"/>
        <v>372.15640386062569</v>
      </c>
      <c r="AG188" s="307">
        <f t="shared" si="43"/>
        <v>370.68513786777231</v>
      </c>
      <c r="AH188" s="307">
        <f t="shared" si="44"/>
        <v>370.68513786777231</v>
      </c>
      <c r="AI188" s="307">
        <f t="shared" si="45"/>
        <v>370.68513786777231</v>
      </c>
    </row>
    <row r="189" spans="1:35" ht="15">
      <c r="A189" s="296">
        <v>588</v>
      </c>
      <c r="B189" s="257" t="s">
        <v>200</v>
      </c>
      <c r="C189" s="297">
        <v>10</v>
      </c>
      <c r="D189" s="303">
        <v>2518.7428899999995</v>
      </c>
      <c r="E189" s="303">
        <v>2255.8988719764466</v>
      </c>
      <c r="F189" s="303">
        <v>2404.5534485324465</v>
      </c>
      <c r="G189" s="303">
        <v>2481.1145740481847</v>
      </c>
      <c r="H189" s="304">
        <v>2510.1826999622422</v>
      </c>
      <c r="I189" s="303">
        <v>659.63386000000003</v>
      </c>
      <c r="J189" s="303">
        <v>560.26646199999993</v>
      </c>
      <c r="K189" s="303">
        <v>570.80598900000018</v>
      </c>
      <c r="L189" s="303">
        <v>601.26109450000013</v>
      </c>
      <c r="M189" s="304">
        <v>641.12370850000002</v>
      </c>
      <c r="N189" s="303">
        <v>988.40862000000004</v>
      </c>
      <c r="O189" s="303">
        <v>1075.4527686319998</v>
      </c>
      <c r="P189" s="303">
        <v>1073.2142491199997</v>
      </c>
      <c r="Q189" s="303">
        <v>1073.2142491199997</v>
      </c>
      <c r="R189" s="303">
        <v>1073.2142491199997</v>
      </c>
      <c r="S189" s="303"/>
      <c r="T189" s="322">
        <v>1600</v>
      </c>
      <c r="U189" s="307">
        <f t="shared" si="31"/>
        <v>1574.2143062499997</v>
      </c>
      <c r="V189" s="307">
        <f t="shared" si="32"/>
        <v>1409.936794985279</v>
      </c>
      <c r="W189" s="307">
        <f t="shared" si="33"/>
        <v>1502.845905332779</v>
      </c>
      <c r="X189" s="307">
        <f t="shared" si="34"/>
        <v>1550.6966087801154</v>
      </c>
      <c r="Y189" s="307">
        <f t="shared" si="35"/>
        <v>1568.8641874764012</v>
      </c>
      <c r="Z189" s="307">
        <f t="shared" si="36"/>
        <v>412.2711625</v>
      </c>
      <c r="AA189" s="307">
        <f t="shared" si="37"/>
        <v>350.16653874999997</v>
      </c>
      <c r="AB189" s="307">
        <f t="shared" si="38"/>
        <v>356.75374312500009</v>
      </c>
      <c r="AC189" s="307">
        <f t="shared" si="39"/>
        <v>375.78818406250008</v>
      </c>
      <c r="AD189" s="307">
        <f t="shared" si="40"/>
        <v>400.70231781250004</v>
      </c>
      <c r="AE189" s="307">
        <f t="shared" si="41"/>
        <v>617.75538749999998</v>
      </c>
      <c r="AF189" s="307">
        <f t="shared" si="42"/>
        <v>672.15798039499987</v>
      </c>
      <c r="AG189" s="307">
        <f t="shared" si="43"/>
        <v>670.7589056999999</v>
      </c>
      <c r="AH189" s="307">
        <f t="shared" si="44"/>
        <v>670.7589056999999</v>
      </c>
      <c r="AI189" s="307">
        <f t="shared" si="45"/>
        <v>670.7589056999999</v>
      </c>
    </row>
    <row r="190" spans="1:35" ht="15">
      <c r="A190" s="296">
        <v>592</v>
      </c>
      <c r="B190" s="257" t="s">
        <v>201</v>
      </c>
      <c r="C190" s="297">
        <v>13</v>
      </c>
      <c r="D190" s="303">
        <v>6495.49071</v>
      </c>
      <c r="E190" s="303">
        <v>6475.1795480181354</v>
      </c>
      <c r="F190" s="303">
        <v>6902.8087991516004</v>
      </c>
      <c r="G190" s="303">
        <v>7260.0548650303299</v>
      </c>
      <c r="H190" s="304">
        <v>7396.8287783131136</v>
      </c>
      <c r="I190" s="303">
        <v>916.11176</v>
      </c>
      <c r="J190" s="303">
        <v>590.63142799999991</v>
      </c>
      <c r="K190" s="303">
        <v>556.58569599999998</v>
      </c>
      <c r="L190" s="303">
        <v>584.18184399999996</v>
      </c>
      <c r="M190" s="304">
        <v>622.91213199999993</v>
      </c>
      <c r="N190" s="303">
        <v>1144.0922499999997</v>
      </c>
      <c r="O190" s="303">
        <v>1163.3772632276002</v>
      </c>
      <c r="P190" s="303">
        <v>1156.3142884020001</v>
      </c>
      <c r="Q190" s="303">
        <v>1156.3142884020001</v>
      </c>
      <c r="R190" s="303">
        <v>1156.3142884020001</v>
      </c>
      <c r="S190" s="303"/>
      <c r="T190" s="322">
        <v>3651</v>
      </c>
      <c r="U190" s="307">
        <f t="shared" si="31"/>
        <v>1779.0990714872637</v>
      </c>
      <c r="V190" s="307">
        <f t="shared" si="32"/>
        <v>1773.535893732713</v>
      </c>
      <c r="W190" s="307">
        <f t="shared" si="33"/>
        <v>1890.662503191345</v>
      </c>
      <c r="X190" s="307">
        <f t="shared" si="34"/>
        <v>1988.5113297809723</v>
      </c>
      <c r="Y190" s="307">
        <f t="shared" si="35"/>
        <v>2025.973371216958</v>
      </c>
      <c r="Z190" s="307">
        <f t="shared" si="36"/>
        <v>250.92077786907697</v>
      </c>
      <c r="AA190" s="307">
        <f t="shared" si="37"/>
        <v>161.77250835387565</v>
      </c>
      <c r="AB190" s="307">
        <f t="shared" si="38"/>
        <v>152.44746535195836</v>
      </c>
      <c r="AC190" s="307">
        <f t="shared" si="39"/>
        <v>160.00598301835112</v>
      </c>
      <c r="AD190" s="307">
        <f t="shared" si="40"/>
        <v>170.61411448918105</v>
      </c>
      <c r="AE190" s="307">
        <f t="shared" si="41"/>
        <v>313.36407833470275</v>
      </c>
      <c r="AF190" s="307">
        <f t="shared" si="42"/>
        <v>318.64619644689128</v>
      </c>
      <c r="AG190" s="307">
        <f t="shared" si="43"/>
        <v>316.71166485949061</v>
      </c>
      <c r="AH190" s="307">
        <f t="shared" si="44"/>
        <v>316.71166485949061</v>
      </c>
      <c r="AI190" s="307">
        <f t="shared" si="45"/>
        <v>316.71166485949061</v>
      </c>
    </row>
    <row r="191" spans="1:35" ht="15">
      <c r="A191" s="296">
        <v>593</v>
      </c>
      <c r="B191" s="257" t="s">
        <v>202</v>
      </c>
      <c r="C191" s="297">
        <v>10</v>
      </c>
      <c r="D191" s="303">
        <v>31387.678389999997</v>
      </c>
      <c r="E191" s="303">
        <v>30985.551825980925</v>
      </c>
      <c r="F191" s="303">
        <v>32184.102733879103</v>
      </c>
      <c r="G191" s="303">
        <v>33237.597488455263</v>
      </c>
      <c r="H191" s="304">
        <v>33672.336511041212</v>
      </c>
      <c r="I191" s="303">
        <v>4174.0398399999995</v>
      </c>
      <c r="J191" s="303">
        <v>3227.741544</v>
      </c>
      <c r="K191" s="303">
        <v>3189.1056060000001</v>
      </c>
      <c r="L191" s="303">
        <v>3354.4098309999995</v>
      </c>
      <c r="M191" s="304">
        <v>3576.8016429999998</v>
      </c>
      <c r="N191" s="303">
        <v>5055.3076300000002</v>
      </c>
      <c r="O191" s="303">
        <v>5327.6280173592004</v>
      </c>
      <c r="P191" s="303">
        <v>5305.5044951480004</v>
      </c>
      <c r="Q191" s="303">
        <v>5305.5044951480004</v>
      </c>
      <c r="R191" s="303">
        <v>5305.5044951480004</v>
      </c>
      <c r="S191" s="303"/>
      <c r="T191" s="322">
        <v>17077</v>
      </c>
      <c r="U191" s="307">
        <f t="shared" si="31"/>
        <v>1838.0089236985418</v>
      </c>
      <c r="V191" s="307">
        <f t="shared" si="32"/>
        <v>1814.4610778228566</v>
      </c>
      <c r="W191" s="307">
        <f t="shared" si="33"/>
        <v>1884.6461751993386</v>
      </c>
      <c r="X191" s="307">
        <f t="shared" si="34"/>
        <v>1946.3370315895802</v>
      </c>
      <c r="Y191" s="307">
        <f t="shared" si="35"/>
        <v>1971.7946074276049</v>
      </c>
      <c r="Z191" s="307">
        <f t="shared" si="36"/>
        <v>244.42465538443517</v>
      </c>
      <c r="AA191" s="307">
        <f t="shared" si="37"/>
        <v>189.01104081513145</v>
      </c>
      <c r="AB191" s="307">
        <f t="shared" si="38"/>
        <v>186.74858616853078</v>
      </c>
      <c r="AC191" s="307">
        <f t="shared" si="39"/>
        <v>196.42851970486615</v>
      </c>
      <c r="AD191" s="307">
        <f t="shared" si="40"/>
        <v>209.45140498916669</v>
      </c>
      <c r="AE191" s="307">
        <f t="shared" si="41"/>
        <v>296.03019441353865</v>
      </c>
      <c r="AF191" s="307">
        <f t="shared" si="42"/>
        <v>311.9768119317913</v>
      </c>
      <c r="AG191" s="307">
        <f t="shared" si="43"/>
        <v>310.68129619652166</v>
      </c>
      <c r="AH191" s="307">
        <f t="shared" si="44"/>
        <v>310.68129619652166</v>
      </c>
      <c r="AI191" s="307">
        <f t="shared" si="45"/>
        <v>310.68129619652166</v>
      </c>
    </row>
    <row r="192" spans="1:35" ht="15">
      <c r="A192" s="296">
        <v>595</v>
      </c>
      <c r="B192" s="257" t="s">
        <v>203</v>
      </c>
      <c r="C192" s="297">
        <v>11</v>
      </c>
      <c r="D192" s="303">
        <v>5457.3516499999987</v>
      </c>
      <c r="E192" s="303">
        <v>5558.1541589717308</v>
      </c>
      <c r="F192" s="303">
        <v>5750.3169965733068</v>
      </c>
      <c r="G192" s="303">
        <v>6023.8130584236087</v>
      </c>
      <c r="H192" s="304">
        <v>6071.8525628535563</v>
      </c>
      <c r="I192" s="303">
        <v>1443.4861400000002</v>
      </c>
      <c r="J192" s="303">
        <v>1191.4506280000001</v>
      </c>
      <c r="K192" s="303">
        <v>1203.2387229999997</v>
      </c>
      <c r="L192" s="303">
        <v>1266.9182785</v>
      </c>
      <c r="M192" s="304">
        <v>1350.9128604999999</v>
      </c>
      <c r="N192" s="303">
        <v>1226.77774</v>
      </c>
      <c r="O192" s="303">
        <v>1367.9552648481599</v>
      </c>
      <c r="P192" s="303">
        <v>1363.6725821160001</v>
      </c>
      <c r="Q192" s="303">
        <v>1363.6725821160001</v>
      </c>
      <c r="R192" s="303">
        <v>1363.6725821160001</v>
      </c>
      <c r="S192" s="303"/>
      <c r="T192" s="322">
        <v>4140</v>
      </c>
      <c r="U192" s="307">
        <f t="shared" si="31"/>
        <v>1318.2008816425116</v>
      </c>
      <c r="V192" s="307">
        <f t="shared" si="32"/>
        <v>1342.5493137612875</v>
      </c>
      <c r="W192" s="307">
        <f t="shared" si="33"/>
        <v>1388.9654581094944</v>
      </c>
      <c r="X192" s="307">
        <f t="shared" si="34"/>
        <v>1455.0273087979731</v>
      </c>
      <c r="Y192" s="307">
        <f t="shared" si="35"/>
        <v>1466.6310538293615</v>
      </c>
      <c r="Z192" s="307">
        <f t="shared" si="36"/>
        <v>348.66814975845415</v>
      </c>
      <c r="AA192" s="307">
        <f t="shared" si="37"/>
        <v>287.79000676328502</v>
      </c>
      <c r="AB192" s="307">
        <f t="shared" si="38"/>
        <v>290.63737270531396</v>
      </c>
      <c r="AC192" s="307">
        <f t="shared" si="39"/>
        <v>306.01890785024153</v>
      </c>
      <c r="AD192" s="307">
        <f t="shared" si="40"/>
        <v>326.30745422705314</v>
      </c>
      <c r="AE192" s="307">
        <f t="shared" si="41"/>
        <v>296.32312560386475</v>
      </c>
      <c r="AF192" s="307">
        <f t="shared" si="42"/>
        <v>330.42397701646371</v>
      </c>
      <c r="AG192" s="307">
        <f t="shared" si="43"/>
        <v>329.38951258840581</v>
      </c>
      <c r="AH192" s="307">
        <f t="shared" si="44"/>
        <v>329.38951258840581</v>
      </c>
      <c r="AI192" s="307">
        <f t="shared" si="45"/>
        <v>329.38951258840581</v>
      </c>
    </row>
    <row r="193" spans="1:35" ht="15">
      <c r="A193" s="296">
        <v>598</v>
      </c>
      <c r="B193" s="257" t="s">
        <v>204</v>
      </c>
      <c r="C193" s="297">
        <v>15</v>
      </c>
      <c r="D193" s="303">
        <v>37568.325579999997</v>
      </c>
      <c r="E193" s="303">
        <v>37673.987963295192</v>
      </c>
      <c r="F193" s="303">
        <v>39612.15296267657</v>
      </c>
      <c r="G193" s="303">
        <v>41584.275168370594</v>
      </c>
      <c r="H193" s="304">
        <v>42802.594275089599</v>
      </c>
      <c r="I193" s="303">
        <v>8236.6881000000012</v>
      </c>
      <c r="J193" s="303">
        <v>7441.5437240000001</v>
      </c>
      <c r="K193" s="303">
        <v>7600.2557839999999</v>
      </c>
      <c r="L193" s="303">
        <v>8005.7398670000002</v>
      </c>
      <c r="M193" s="304">
        <v>8536.5071509999998</v>
      </c>
      <c r="N193" s="303">
        <v>7589.2866699999995</v>
      </c>
      <c r="O193" s="303">
        <v>8098.5436329763988</v>
      </c>
      <c r="P193" s="303">
        <v>8073.7653640019998</v>
      </c>
      <c r="Q193" s="303">
        <v>8073.7653640019998</v>
      </c>
      <c r="R193" s="303">
        <v>8073.7653640019998</v>
      </c>
      <c r="S193" s="303"/>
      <c r="T193" s="322">
        <v>19207</v>
      </c>
      <c r="U193" s="307">
        <f t="shared" si="31"/>
        <v>1955.9705097100016</v>
      </c>
      <c r="V193" s="307">
        <f t="shared" si="32"/>
        <v>1961.4717531782783</v>
      </c>
      <c r="W193" s="307">
        <f t="shared" si="33"/>
        <v>2062.3810570456899</v>
      </c>
      <c r="X193" s="307">
        <f t="shared" si="34"/>
        <v>2165.0583208398289</v>
      </c>
      <c r="Y193" s="307">
        <f t="shared" si="35"/>
        <v>2228.4893150981206</v>
      </c>
      <c r="Z193" s="307">
        <f t="shared" si="36"/>
        <v>428.83782475139282</v>
      </c>
      <c r="AA193" s="307">
        <f t="shared" si="37"/>
        <v>387.43914843546628</v>
      </c>
      <c r="AB193" s="307">
        <f t="shared" si="38"/>
        <v>395.70238892070597</v>
      </c>
      <c r="AC193" s="307">
        <f t="shared" si="39"/>
        <v>416.81365476128497</v>
      </c>
      <c r="AD193" s="307">
        <f t="shared" si="40"/>
        <v>444.44770922059666</v>
      </c>
      <c r="AE193" s="307">
        <f t="shared" si="41"/>
        <v>395.13128911334411</v>
      </c>
      <c r="AF193" s="307">
        <f t="shared" si="42"/>
        <v>421.64542265717699</v>
      </c>
      <c r="AG193" s="307">
        <f t="shared" si="43"/>
        <v>420.35535815077833</v>
      </c>
      <c r="AH193" s="307">
        <f t="shared" si="44"/>
        <v>420.35535815077833</v>
      </c>
      <c r="AI193" s="307">
        <f t="shared" si="45"/>
        <v>420.35535815077833</v>
      </c>
    </row>
    <row r="194" spans="1:35" ht="15">
      <c r="A194" s="296">
        <v>599</v>
      </c>
      <c r="B194" s="257" t="s">
        <v>196</v>
      </c>
      <c r="C194" s="297">
        <v>15</v>
      </c>
      <c r="D194" s="303">
        <v>18412.357929999998</v>
      </c>
      <c r="E194" s="303">
        <v>18727.567681544086</v>
      </c>
      <c r="F194" s="303">
        <v>19686.20145482292</v>
      </c>
      <c r="G194" s="303">
        <v>21193.441968222065</v>
      </c>
      <c r="H194" s="304">
        <v>21750.509214773887</v>
      </c>
      <c r="I194" s="303">
        <v>3048.85034</v>
      </c>
      <c r="J194" s="303">
        <v>2397.3045859999997</v>
      </c>
      <c r="K194" s="303">
        <v>2351.6351489999997</v>
      </c>
      <c r="L194" s="303">
        <v>2472.4423524999997</v>
      </c>
      <c r="M194" s="304">
        <v>2636.3611824999994</v>
      </c>
      <c r="N194" s="303">
        <v>2581.7694699999997</v>
      </c>
      <c r="O194" s="303">
        <v>2929.8588345325597</v>
      </c>
      <c r="P194" s="303">
        <v>2923.4231283971999</v>
      </c>
      <c r="Q194" s="303">
        <v>2923.4231283971999</v>
      </c>
      <c r="R194" s="303">
        <v>2923.4231283971999</v>
      </c>
      <c r="S194" s="303"/>
      <c r="T194" s="322">
        <v>11206</v>
      </c>
      <c r="U194" s="307">
        <f t="shared" si="31"/>
        <v>1643.0803078707834</v>
      </c>
      <c r="V194" s="307">
        <f t="shared" si="32"/>
        <v>1671.2089667628131</v>
      </c>
      <c r="W194" s="307">
        <f t="shared" si="33"/>
        <v>1756.755439480896</v>
      </c>
      <c r="X194" s="307">
        <f t="shared" si="34"/>
        <v>1891.2584301465347</v>
      </c>
      <c r="Y194" s="307">
        <f t="shared" si="35"/>
        <v>1940.9699459908875</v>
      </c>
      <c r="Z194" s="307">
        <f t="shared" si="36"/>
        <v>272.07302694984827</v>
      </c>
      <c r="AA194" s="307">
        <f t="shared" si="37"/>
        <v>213.93044672496873</v>
      </c>
      <c r="AB194" s="307">
        <f t="shared" si="38"/>
        <v>209.85500169552023</v>
      </c>
      <c r="AC194" s="307">
        <f t="shared" si="39"/>
        <v>220.63558383901477</v>
      </c>
      <c r="AD194" s="307">
        <f t="shared" si="40"/>
        <v>235.26335735320356</v>
      </c>
      <c r="AE194" s="307">
        <f t="shared" si="41"/>
        <v>230.39170712118505</v>
      </c>
      <c r="AF194" s="307">
        <f t="shared" si="42"/>
        <v>261.45447390081739</v>
      </c>
      <c r="AG194" s="307">
        <f t="shared" si="43"/>
        <v>260.88016494709973</v>
      </c>
      <c r="AH194" s="307">
        <f t="shared" si="44"/>
        <v>260.88016494709973</v>
      </c>
      <c r="AI194" s="307">
        <f t="shared" si="45"/>
        <v>260.88016494709973</v>
      </c>
    </row>
    <row r="195" spans="1:35" ht="15">
      <c r="A195" s="296">
        <v>601</v>
      </c>
      <c r="B195" s="257" t="s">
        <v>205</v>
      </c>
      <c r="C195" s="297">
        <v>13</v>
      </c>
      <c r="D195" s="303">
        <v>5214.0388200000007</v>
      </c>
      <c r="E195" s="303">
        <v>5198.9078540881255</v>
      </c>
      <c r="F195" s="303">
        <v>5273.0024508913466</v>
      </c>
      <c r="G195" s="303">
        <v>5523.3377214021202</v>
      </c>
      <c r="H195" s="304">
        <v>5607.9941423158853</v>
      </c>
      <c r="I195" s="303">
        <v>1988.1431299999999</v>
      </c>
      <c r="J195" s="303">
        <v>1700.3708879999999</v>
      </c>
      <c r="K195" s="303">
        <v>1704.514418</v>
      </c>
      <c r="L195" s="303">
        <v>1793.8540759999998</v>
      </c>
      <c r="M195" s="304">
        <v>1912.7836279999999</v>
      </c>
      <c r="N195" s="303">
        <v>1189.0815599999999</v>
      </c>
      <c r="O195" s="303">
        <v>1294.7559417898394</v>
      </c>
      <c r="P195" s="303">
        <v>1290.9705808739996</v>
      </c>
      <c r="Q195" s="303">
        <v>1290.9705808739996</v>
      </c>
      <c r="R195" s="303">
        <v>1290.9705808739996</v>
      </c>
      <c r="S195" s="303"/>
      <c r="T195" s="322">
        <v>3786</v>
      </c>
      <c r="U195" s="307">
        <f t="shared" si="31"/>
        <v>1377.1893343898575</v>
      </c>
      <c r="V195" s="307">
        <f t="shared" si="32"/>
        <v>1373.1927770967052</v>
      </c>
      <c r="W195" s="307">
        <f t="shared" si="33"/>
        <v>1392.7634577103399</v>
      </c>
      <c r="X195" s="307">
        <f t="shared" si="34"/>
        <v>1458.8847652937454</v>
      </c>
      <c r="Y195" s="307">
        <f t="shared" si="35"/>
        <v>1481.2451511663721</v>
      </c>
      <c r="Z195" s="307">
        <f t="shared" si="36"/>
        <v>525.13025092445855</v>
      </c>
      <c r="AA195" s="307">
        <f t="shared" si="37"/>
        <v>449.12067828843107</v>
      </c>
      <c r="AB195" s="307">
        <f t="shared" si="38"/>
        <v>450.21511304807188</v>
      </c>
      <c r="AC195" s="307">
        <f t="shared" si="39"/>
        <v>473.81248705758054</v>
      </c>
      <c r="AD195" s="307">
        <f t="shared" si="40"/>
        <v>505.22546962493391</v>
      </c>
      <c r="AE195" s="307">
        <f t="shared" si="41"/>
        <v>314.07331220285255</v>
      </c>
      <c r="AF195" s="307">
        <f t="shared" si="42"/>
        <v>341.98519328838864</v>
      </c>
      <c r="AG195" s="307">
        <f t="shared" si="43"/>
        <v>340.98536209033267</v>
      </c>
      <c r="AH195" s="307">
        <f t="shared" si="44"/>
        <v>340.98536209033267</v>
      </c>
      <c r="AI195" s="307">
        <f t="shared" si="45"/>
        <v>340.98536209033267</v>
      </c>
    </row>
    <row r="196" spans="1:35" ht="15">
      <c r="A196" s="296">
        <v>604</v>
      </c>
      <c r="B196" s="257" t="s">
        <v>206</v>
      </c>
      <c r="C196" s="297">
        <v>6</v>
      </c>
      <c r="D196" s="303">
        <v>48351.164380000009</v>
      </c>
      <c r="E196" s="303">
        <v>44317.382710688013</v>
      </c>
      <c r="F196" s="303">
        <v>47753.883501033655</v>
      </c>
      <c r="G196" s="303">
        <v>50151.976379731801</v>
      </c>
      <c r="H196" s="304">
        <v>52533.632913479698</v>
      </c>
      <c r="I196" s="303">
        <v>6620.9989000000005</v>
      </c>
      <c r="J196" s="303">
        <v>5528.1045400000003</v>
      </c>
      <c r="K196" s="303">
        <v>5490.6217050000005</v>
      </c>
      <c r="L196" s="303">
        <v>5775.8042105000013</v>
      </c>
      <c r="M196" s="304">
        <v>6158.7304565000004</v>
      </c>
      <c r="N196" s="303">
        <v>6930.9395800000002</v>
      </c>
      <c r="O196" s="303">
        <v>7312.7547560132007</v>
      </c>
      <c r="P196" s="303">
        <v>7285.8573924500006</v>
      </c>
      <c r="Q196" s="303">
        <v>7285.8573924500006</v>
      </c>
      <c r="R196" s="303">
        <v>7285.8573924500006</v>
      </c>
      <c r="S196" s="303"/>
      <c r="T196" s="322">
        <v>20405</v>
      </c>
      <c r="U196" s="307">
        <f t="shared" si="31"/>
        <v>2369.5743386424901</v>
      </c>
      <c r="V196" s="307">
        <f t="shared" si="32"/>
        <v>2171.888395525019</v>
      </c>
      <c r="W196" s="307">
        <f t="shared" si="33"/>
        <v>2340.3030385216198</v>
      </c>
      <c r="X196" s="307">
        <f t="shared" si="34"/>
        <v>2457.8278059167756</v>
      </c>
      <c r="Y196" s="307">
        <f t="shared" si="35"/>
        <v>2574.5470675559764</v>
      </c>
      <c r="Z196" s="307">
        <f t="shared" si="36"/>
        <v>324.47924038225926</v>
      </c>
      <c r="AA196" s="307">
        <f t="shared" si="37"/>
        <v>270.91911492281304</v>
      </c>
      <c r="AB196" s="307">
        <f t="shared" si="38"/>
        <v>269.08217128154865</v>
      </c>
      <c r="AC196" s="307">
        <f t="shared" si="39"/>
        <v>283.058280347954</v>
      </c>
      <c r="AD196" s="307">
        <f t="shared" si="40"/>
        <v>301.82457517765255</v>
      </c>
      <c r="AE196" s="307">
        <f t="shared" si="41"/>
        <v>339.66868806665036</v>
      </c>
      <c r="AF196" s="307">
        <f t="shared" si="42"/>
        <v>358.38053202711103</v>
      </c>
      <c r="AG196" s="307">
        <f t="shared" si="43"/>
        <v>357.06235689536879</v>
      </c>
      <c r="AH196" s="307">
        <f t="shared" si="44"/>
        <v>357.06235689536879</v>
      </c>
      <c r="AI196" s="307">
        <f t="shared" si="45"/>
        <v>357.06235689536879</v>
      </c>
    </row>
    <row r="197" spans="1:35" ht="15">
      <c r="A197" s="296">
        <v>607</v>
      </c>
      <c r="B197" s="257" t="s">
        <v>207</v>
      </c>
      <c r="C197" s="297">
        <v>12</v>
      </c>
      <c r="D197" s="303">
        <v>4532.3934200000012</v>
      </c>
      <c r="E197" s="303">
        <v>5329.3535103348531</v>
      </c>
      <c r="F197" s="303">
        <v>5388.3912493441831</v>
      </c>
      <c r="G197" s="303">
        <v>5640.4160696674071</v>
      </c>
      <c r="H197" s="304">
        <v>5688.8008492908348</v>
      </c>
      <c r="I197" s="303">
        <v>1318.4602600000001</v>
      </c>
      <c r="J197" s="303">
        <v>992.64498600000002</v>
      </c>
      <c r="K197" s="303">
        <v>955.85515100000009</v>
      </c>
      <c r="L197" s="303">
        <v>1004.0273625000001</v>
      </c>
      <c r="M197" s="304">
        <v>1070.5927124999998</v>
      </c>
      <c r="N197" s="303">
        <v>938.85615000000007</v>
      </c>
      <c r="O197" s="303">
        <v>1043.7359613587198</v>
      </c>
      <c r="P197" s="303">
        <v>1041.6890048239998</v>
      </c>
      <c r="Q197" s="303">
        <v>1041.6890048239998</v>
      </c>
      <c r="R197" s="303">
        <v>1041.6890048239998</v>
      </c>
      <c r="S197" s="303"/>
      <c r="T197" s="322">
        <v>4084</v>
      </c>
      <c r="U197" s="307">
        <f t="shared" si="31"/>
        <v>1109.7927081292853</v>
      </c>
      <c r="V197" s="307">
        <f t="shared" si="32"/>
        <v>1304.9347478782697</v>
      </c>
      <c r="W197" s="307">
        <f t="shared" si="33"/>
        <v>1319.3906095357941</v>
      </c>
      <c r="X197" s="307">
        <f t="shared" si="34"/>
        <v>1381.1008985473572</v>
      </c>
      <c r="Y197" s="307">
        <f t="shared" si="35"/>
        <v>1392.9482980633777</v>
      </c>
      <c r="Z197" s="307">
        <f t="shared" si="36"/>
        <v>322.83551909892265</v>
      </c>
      <c r="AA197" s="307">
        <f t="shared" si="37"/>
        <v>243.05704848188051</v>
      </c>
      <c r="AB197" s="307">
        <f t="shared" si="38"/>
        <v>234.04876371204702</v>
      </c>
      <c r="AC197" s="307">
        <f t="shared" si="39"/>
        <v>245.84411422624879</v>
      </c>
      <c r="AD197" s="307">
        <f t="shared" si="40"/>
        <v>262.14317152301663</v>
      </c>
      <c r="AE197" s="307">
        <f t="shared" si="41"/>
        <v>229.88642262487758</v>
      </c>
      <c r="AF197" s="307">
        <f t="shared" si="42"/>
        <v>255.56708162554355</v>
      </c>
      <c r="AG197" s="307">
        <f t="shared" si="43"/>
        <v>255.06586797845242</v>
      </c>
      <c r="AH197" s="307">
        <f t="shared" si="44"/>
        <v>255.06586797845242</v>
      </c>
      <c r="AI197" s="307">
        <f t="shared" si="45"/>
        <v>255.06586797845242</v>
      </c>
    </row>
    <row r="198" spans="1:35" ht="15">
      <c r="A198" s="296">
        <v>608</v>
      </c>
      <c r="B198" s="257" t="s">
        <v>208</v>
      </c>
      <c r="C198" s="297">
        <v>4</v>
      </c>
      <c r="D198" s="303">
        <v>3185.4810499999999</v>
      </c>
      <c r="E198" s="303">
        <v>3266.429696981987</v>
      </c>
      <c r="F198" s="303">
        <v>3428.6422714610644</v>
      </c>
      <c r="G198" s="303">
        <v>3599.0791663934692</v>
      </c>
      <c r="H198" s="304">
        <v>3633.3607324423074</v>
      </c>
      <c r="I198" s="303">
        <v>539.15448000000004</v>
      </c>
      <c r="J198" s="303">
        <v>397.31310400000001</v>
      </c>
      <c r="K198" s="303">
        <v>386.13076599999999</v>
      </c>
      <c r="L198" s="303">
        <v>405.82498699999996</v>
      </c>
      <c r="M198" s="304">
        <v>432.73051099999998</v>
      </c>
      <c r="N198" s="303">
        <v>547.41956999999991</v>
      </c>
      <c r="O198" s="303">
        <v>608.69768033280002</v>
      </c>
      <c r="P198" s="303">
        <v>606.45647587200006</v>
      </c>
      <c r="Q198" s="303">
        <v>606.45647587200006</v>
      </c>
      <c r="R198" s="303">
        <v>606.45647587200006</v>
      </c>
      <c r="S198" s="303"/>
      <c r="T198" s="322">
        <v>1980</v>
      </c>
      <c r="U198" s="307">
        <f t="shared" si="31"/>
        <v>1608.8288131313129</v>
      </c>
      <c r="V198" s="307">
        <f t="shared" si="32"/>
        <v>1649.7119681727206</v>
      </c>
      <c r="W198" s="307">
        <f t="shared" si="33"/>
        <v>1731.6375108389213</v>
      </c>
      <c r="X198" s="307">
        <f t="shared" si="34"/>
        <v>1817.7167507037723</v>
      </c>
      <c r="Y198" s="307">
        <f t="shared" si="35"/>
        <v>1835.0306729506603</v>
      </c>
      <c r="Z198" s="307">
        <f t="shared" si="36"/>
        <v>272.30024242424241</v>
      </c>
      <c r="AA198" s="307">
        <f t="shared" si="37"/>
        <v>200.66318383838384</v>
      </c>
      <c r="AB198" s="307">
        <f t="shared" si="38"/>
        <v>195.01553838383839</v>
      </c>
      <c r="AC198" s="307">
        <f t="shared" si="39"/>
        <v>204.96211464646464</v>
      </c>
      <c r="AD198" s="307">
        <f t="shared" si="40"/>
        <v>218.55076313131312</v>
      </c>
      <c r="AE198" s="307">
        <f t="shared" si="41"/>
        <v>276.47453030303029</v>
      </c>
      <c r="AF198" s="307">
        <f t="shared" si="42"/>
        <v>307.42307087515155</v>
      </c>
      <c r="AG198" s="307">
        <f t="shared" si="43"/>
        <v>306.29114943030311</v>
      </c>
      <c r="AH198" s="307">
        <f t="shared" si="44"/>
        <v>306.29114943030311</v>
      </c>
      <c r="AI198" s="307">
        <f t="shared" si="45"/>
        <v>306.29114943030311</v>
      </c>
    </row>
    <row r="199" spans="1:35" ht="15">
      <c r="A199" s="296">
        <v>609</v>
      </c>
      <c r="B199" s="257" t="s">
        <v>209</v>
      </c>
      <c r="C199" s="297">
        <v>4</v>
      </c>
      <c r="D199" s="303">
        <v>154748.10636000001</v>
      </c>
      <c r="E199" s="303">
        <v>146818.94093565134</v>
      </c>
      <c r="F199" s="303">
        <v>153485.58122410619</v>
      </c>
      <c r="G199" s="303">
        <v>160598.13624757624</v>
      </c>
      <c r="H199" s="304">
        <v>165481.36732604116</v>
      </c>
      <c r="I199" s="303">
        <v>18854.815300000002</v>
      </c>
      <c r="J199" s="303">
        <v>16375.109849999999</v>
      </c>
      <c r="K199" s="303">
        <v>16478.850401</v>
      </c>
      <c r="L199" s="303">
        <v>17345.6990615</v>
      </c>
      <c r="M199" s="304">
        <v>18495.690159500002</v>
      </c>
      <c r="N199" s="303">
        <v>27101.559309999997</v>
      </c>
      <c r="O199" s="303">
        <v>29019.840468897521</v>
      </c>
      <c r="P199" s="303">
        <v>28913.3317391932</v>
      </c>
      <c r="Q199" s="303">
        <v>28913.3317391932</v>
      </c>
      <c r="R199" s="303">
        <v>28913.3317391932</v>
      </c>
      <c r="S199" s="303"/>
      <c r="T199" s="322">
        <v>83205</v>
      </c>
      <c r="U199" s="307">
        <f t="shared" si="31"/>
        <v>1859.8414321254734</v>
      </c>
      <c r="V199" s="307">
        <f t="shared" si="32"/>
        <v>1764.5446900504937</v>
      </c>
      <c r="W199" s="307">
        <f t="shared" si="33"/>
        <v>1844.6677630443626</v>
      </c>
      <c r="X199" s="307">
        <f t="shared" si="34"/>
        <v>1930.1500660726667</v>
      </c>
      <c r="Y199" s="307">
        <f t="shared" si="35"/>
        <v>1988.8392203117742</v>
      </c>
      <c r="Z199" s="307">
        <f t="shared" si="36"/>
        <v>226.60675800733131</v>
      </c>
      <c r="AA199" s="307">
        <f t="shared" si="37"/>
        <v>196.80439697133585</v>
      </c>
      <c r="AB199" s="307">
        <f t="shared" si="38"/>
        <v>198.05120366564509</v>
      </c>
      <c r="AC199" s="307">
        <f t="shared" si="39"/>
        <v>208.46943166276063</v>
      </c>
      <c r="AD199" s="307">
        <f t="shared" si="40"/>
        <v>222.29060945255696</v>
      </c>
      <c r="AE199" s="307">
        <f t="shared" si="41"/>
        <v>325.72032101436213</v>
      </c>
      <c r="AF199" s="307">
        <f t="shared" si="42"/>
        <v>348.77519943389848</v>
      </c>
      <c r="AG199" s="307">
        <f t="shared" si="43"/>
        <v>347.49512336029329</v>
      </c>
      <c r="AH199" s="307">
        <f t="shared" si="44"/>
        <v>347.49512336029329</v>
      </c>
      <c r="AI199" s="307">
        <f t="shared" si="45"/>
        <v>347.49512336029329</v>
      </c>
    </row>
    <row r="200" spans="1:35" ht="15">
      <c r="A200" s="296">
        <v>611</v>
      </c>
      <c r="B200" s="257" t="s">
        <v>210</v>
      </c>
      <c r="C200" s="297">
        <v>1</v>
      </c>
      <c r="D200" s="303">
        <v>10148.447889999999</v>
      </c>
      <c r="E200" s="303">
        <v>9453.1670314395269</v>
      </c>
      <c r="F200" s="303">
        <v>10112.31155499023</v>
      </c>
      <c r="G200" s="303">
        <v>10625.268364042986</v>
      </c>
      <c r="H200" s="304">
        <v>11076.601055812178</v>
      </c>
      <c r="I200" s="303">
        <v>535.07206000000019</v>
      </c>
      <c r="J200" s="303">
        <v>425.15431000000001</v>
      </c>
      <c r="K200" s="303">
        <v>423.11156600000004</v>
      </c>
      <c r="L200" s="303">
        <v>445.16045000000008</v>
      </c>
      <c r="M200" s="304">
        <v>474.67385000000002</v>
      </c>
      <c r="N200" s="303">
        <v>1293.4642200000001</v>
      </c>
      <c r="O200" s="303">
        <v>1428.3851128399999</v>
      </c>
      <c r="P200" s="303">
        <v>1426.5530309680003</v>
      </c>
      <c r="Q200" s="303">
        <v>1426.5530309680003</v>
      </c>
      <c r="R200" s="303">
        <v>1426.5530309680003</v>
      </c>
      <c r="S200" s="303"/>
      <c r="T200" s="322">
        <v>5011</v>
      </c>
      <c r="U200" s="307">
        <f t="shared" si="31"/>
        <v>2025.234063061265</v>
      </c>
      <c r="V200" s="307">
        <f t="shared" si="32"/>
        <v>1886.4831433724858</v>
      </c>
      <c r="W200" s="307">
        <f t="shared" si="33"/>
        <v>2018.0226611435303</v>
      </c>
      <c r="X200" s="307">
        <f t="shared" si="34"/>
        <v>2120.3888174102945</v>
      </c>
      <c r="Y200" s="307">
        <f t="shared" si="35"/>
        <v>2210.4572053107518</v>
      </c>
      <c r="Z200" s="307">
        <f t="shared" si="36"/>
        <v>106.77949710636602</v>
      </c>
      <c r="AA200" s="307">
        <f t="shared" si="37"/>
        <v>84.844204749550983</v>
      </c>
      <c r="AB200" s="307">
        <f t="shared" si="38"/>
        <v>84.436552783875484</v>
      </c>
      <c r="AC200" s="307">
        <f t="shared" si="39"/>
        <v>88.836649371382975</v>
      </c>
      <c r="AD200" s="307">
        <f t="shared" si="40"/>
        <v>94.726371981640398</v>
      </c>
      <c r="AE200" s="307">
        <f t="shared" si="41"/>
        <v>258.12496906805029</v>
      </c>
      <c r="AF200" s="307">
        <f t="shared" si="42"/>
        <v>285.04991275992813</v>
      </c>
      <c r="AG200" s="307">
        <f t="shared" si="43"/>
        <v>284.68430073198965</v>
      </c>
      <c r="AH200" s="307">
        <f t="shared" si="44"/>
        <v>284.68430073198965</v>
      </c>
      <c r="AI200" s="307">
        <f t="shared" si="45"/>
        <v>284.68430073198965</v>
      </c>
    </row>
    <row r="201" spans="1:35" ht="15">
      <c r="A201" s="296">
        <v>614</v>
      </c>
      <c r="B201" s="257" t="s">
        <v>212</v>
      </c>
      <c r="C201" s="297">
        <v>19</v>
      </c>
      <c r="D201" s="303">
        <v>4532.2528300000004</v>
      </c>
      <c r="E201" s="303">
        <v>4345.2768318519747</v>
      </c>
      <c r="F201" s="303">
        <v>4488.8095192859237</v>
      </c>
      <c r="G201" s="303">
        <v>4602.683632153693</v>
      </c>
      <c r="H201" s="304">
        <v>4619.3856279507872</v>
      </c>
      <c r="I201" s="303">
        <v>735.30291</v>
      </c>
      <c r="J201" s="303">
        <v>604.48694799999998</v>
      </c>
      <c r="K201" s="303">
        <v>604.45276699999999</v>
      </c>
      <c r="L201" s="303">
        <v>636.10775750000005</v>
      </c>
      <c r="M201" s="304">
        <v>678.28064749999999</v>
      </c>
      <c r="N201" s="303">
        <v>1543.0573200000001</v>
      </c>
      <c r="O201" s="303">
        <v>2090.0597893119998</v>
      </c>
      <c r="P201" s="303">
        <v>2106.0635171679996</v>
      </c>
      <c r="Q201" s="303">
        <v>2106.0635171679996</v>
      </c>
      <c r="R201" s="303">
        <v>2106.0635171679996</v>
      </c>
      <c r="S201" s="303"/>
      <c r="T201" s="322">
        <v>2999</v>
      </c>
      <c r="U201" s="307">
        <f t="shared" si="31"/>
        <v>1511.2546948982995</v>
      </c>
      <c r="V201" s="307">
        <f t="shared" si="32"/>
        <v>1448.9085801440397</v>
      </c>
      <c r="W201" s="307">
        <f t="shared" si="33"/>
        <v>1496.7687626828688</v>
      </c>
      <c r="X201" s="307">
        <f t="shared" si="34"/>
        <v>1534.7394572036321</v>
      </c>
      <c r="Y201" s="307">
        <f t="shared" si="35"/>
        <v>1540.3086455321065</v>
      </c>
      <c r="Z201" s="307">
        <f t="shared" si="36"/>
        <v>245.18269756585531</v>
      </c>
      <c r="AA201" s="307">
        <f t="shared" si="37"/>
        <v>201.56283694564854</v>
      </c>
      <c r="AB201" s="307">
        <f t="shared" si="38"/>
        <v>201.5514394798266</v>
      </c>
      <c r="AC201" s="307">
        <f t="shared" si="39"/>
        <v>212.10662137379128</v>
      </c>
      <c r="AD201" s="307">
        <f t="shared" si="40"/>
        <v>226.16893881293763</v>
      </c>
      <c r="AE201" s="307">
        <f t="shared" si="41"/>
        <v>514.52394798266096</v>
      </c>
      <c r="AF201" s="307">
        <f t="shared" si="42"/>
        <v>696.91890273824595</v>
      </c>
      <c r="AG201" s="307">
        <f t="shared" si="43"/>
        <v>702.25525747515815</v>
      </c>
      <c r="AH201" s="307">
        <f t="shared" si="44"/>
        <v>702.25525747515815</v>
      </c>
      <c r="AI201" s="307">
        <f t="shared" si="45"/>
        <v>702.25525747515815</v>
      </c>
    </row>
    <row r="202" spans="1:35" ht="15">
      <c r="A202" s="296">
        <v>615</v>
      </c>
      <c r="B202" s="257" t="s">
        <v>213</v>
      </c>
      <c r="C202" s="297">
        <v>17</v>
      </c>
      <c r="D202" s="303">
        <v>9793.705659999996</v>
      </c>
      <c r="E202" s="303">
        <v>10248.436646958133</v>
      </c>
      <c r="F202" s="303">
        <v>10676.233615490835</v>
      </c>
      <c r="G202" s="303">
        <v>11166.048494869618</v>
      </c>
      <c r="H202" s="304">
        <v>11284.419348099573</v>
      </c>
      <c r="I202" s="303">
        <v>2630.5071000000007</v>
      </c>
      <c r="J202" s="303">
        <v>2193.6480940000006</v>
      </c>
      <c r="K202" s="303">
        <v>2206.9043540000002</v>
      </c>
      <c r="L202" s="303">
        <v>2323.1655890000006</v>
      </c>
      <c r="M202" s="304">
        <v>2477.1876170000005</v>
      </c>
      <c r="N202" s="303">
        <v>2767.4114300000001</v>
      </c>
      <c r="O202" s="303">
        <v>2971.8039267066397</v>
      </c>
      <c r="P202" s="303">
        <v>2963.0774394883997</v>
      </c>
      <c r="Q202" s="303">
        <v>2963.0774394883997</v>
      </c>
      <c r="R202" s="303">
        <v>2963.0774394883997</v>
      </c>
      <c r="S202" s="303"/>
      <c r="T202" s="322">
        <v>7603</v>
      </c>
      <c r="U202" s="307">
        <f t="shared" si="31"/>
        <v>1288.137006444824</v>
      </c>
      <c r="V202" s="307">
        <f t="shared" si="32"/>
        <v>1347.9464220647287</v>
      </c>
      <c r="W202" s="307">
        <f t="shared" si="33"/>
        <v>1404.2132862673727</v>
      </c>
      <c r="X202" s="307">
        <f t="shared" si="34"/>
        <v>1468.637182016259</v>
      </c>
      <c r="Y202" s="307">
        <f t="shared" si="35"/>
        <v>1484.206148638639</v>
      </c>
      <c r="Z202" s="307">
        <f t="shared" si="36"/>
        <v>345.98278311192956</v>
      </c>
      <c r="AA202" s="307">
        <f t="shared" si="37"/>
        <v>288.52401604629756</v>
      </c>
      <c r="AB202" s="307">
        <f t="shared" si="38"/>
        <v>290.26757253715641</v>
      </c>
      <c r="AC202" s="307">
        <f t="shared" si="39"/>
        <v>305.55906734183884</v>
      </c>
      <c r="AD202" s="307">
        <f t="shared" si="40"/>
        <v>325.81712705510989</v>
      </c>
      <c r="AE202" s="307">
        <f t="shared" si="41"/>
        <v>363.98940286728924</v>
      </c>
      <c r="AF202" s="307">
        <f t="shared" si="42"/>
        <v>390.87254066903057</v>
      </c>
      <c r="AG202" s="307">
        <f t="shared" si="43"/>
        <v>389.72477173331578</v>
      </c>
      <c r="AH202" s="307">
        <f t="shared" si="44"/>
        <v>389.72477173331578</v>
      </c>
      <c r="AI202" s="307">
        <f t="shared" si="45"/>
        <v>389.72477173331578</v>
      </c>
    </row>
    <row r="203" spans="1:35" ht="15">
      <c r="A203" s="296">
        <v>616</v>
      </c>
      <c r="B203" s="257" t="s">
        <v>214</v>
      </c>
      <c r="C203" s="297">
        <v>1</v>
      </c>
      <c r="D203" s="303">
        <v>3367.2418199999997</v>
      </c>
      <c r="E203" s="303">
        <v>3199.0933389832026</v>
      </c>
      <c r="F203" s="303">
        <v>3387.8462115489028</v>
      </c>
      <c r="G203" s="303">
        <v>3547.3588304355135</v>
      </c>
      <c r="H203" s="304">
        <v>3639.6420268368124</v>
      </c>
      <c r="I203" s="303">
        <v>251.50668000000002</v>
      </c>
      <c r="J203" s="303">
        <v>202.123412</v>
      </c>
      <c r="K203" s="303">
        <v>201.19287600000001</v>
      </c>
      <c r="L203" s="303">
        <v>211.687826</v>
      </c>
      <c r="M203" s="304">
        <v>225.72237799999996</v>
      </c>
      <c r="N203" s="303">
        <v>476.95471999999995</v>
      </c>
      <c r="O203" s="303">
        <v>552.10926347279997</v>
      </c>
      <c r="P203" s="303">
        <v>552.03283870799999</v>
      </c>
      <c r="Q203" s="303">
        <v>552.03283870799999</v>
      </c>
      <c r="R203" s="303">
        <v>552.03283870799999</v>
      </c>
      <c r="S203" s="303"/>
      <c r="T203" s="322">
        <v>1807</v>
      </c>
      <c r="U203" s="307">
        <f t="shared" si="31"/>
        <v>1863.4431765356944</v>
      </c>
      <c r="V203" s="307">
        <f t="shared" si="32"/>
        <v>1770.3892302065315</v>
      </c>
      <c r="W203" s="307">
        <f t="shared" si="33"/>
        <v>1874.8457175146116</v>
      </c>
      <c r="X203" s="307">
        <f t="shared" si="34"/>
        <v>1963.1205481104114</v>
      </c>
      <c r="Y203" s="307">
        <f t="shared" si="35"/>
        <v>2014.1903856318829</v>
      </c>
      <c r="Z203" s="307">
        <f t="shared" si="36"/>
        <v>139.18465965688989</v>
      </c>
      <c r="AA203" s="307">
        <f t="shared" si="37"/>
        <v>111.85578970669619</v>
      </c>
      <c r="AB203" s="307">
        <f t="shared" si="38"/>
        <v>111.34082789153294</v>
      </c>
      <c r="AC203" s="307">
        <f t="shared" si="39"/>
        <v>117.14876923076923</v>
      </c>
      <c r="AD203" s="307">
        <f t="shared" si="40"/>
        <v>124.91553846153845</v>
      </c>
      <c r="AE203" s="307">
        <f t="shared" si="41"/>
        <v>263.94837852794689</v>
      </c>
      <c r="AF203" s="307">
        <f t="shared" si="42"/>
        <v>305.53916074864412</v>
      </c>
      <c r="AG203" s="307">
        <f t="shared" si="43"/>
        <v>305.49686702158277</v>
      </c>
      <c r="AH203" s="307">
        <f t="shared" si="44"/>
        <v>305.49686702158277</v>
      </c>
      <c r="AI203" s="307">
        <f t="shared" si="45"/>
        <v>305.49686702158277</v>
      </c>
    </row>
    <row r="204" spans="1:35" ht="15">
      <c r="A204" s="296">
        <v>619</v>
      </c>
      <c r="B204" s="257" t="s">
        <v>215</v>
      </c>
      <c r="C204" s="297">
        <v>6</v>
      </c>
      <c r="D204" s="303">
        <v>4509.1068500000019</v>
      </c>
      <c r="E204" s="303">
        <v>3951.6088472514502</v>
      </c>
      <c r="F204" s="303">
        <v>4107.5687582974042</v>
      </c>
      <c r="G204" s="303">
        <v>4269.9766272204188</v>
      </c>
      <c r="H204" s="304">
        <v>4300.382143080149</v>
      </c>
      <c r="I204" s="303">
        <v>576.05947000000003</v>
      </c>
      <c r="J204" s="303">
        <v>441.42984200000001</v>
      </c>
      <c r="K204" s="303">
        <v>429.590844</v>
      </c>
      <c r="L204" s="303">
        <v>451.48802899999998</v>
      </c>
      <c r="M204" s="304">
        <v>481.42093699999998</v>
      </c>
      <c r="N204" s="303">
        <v>669.25923999999998</v>
      </c>
      <c r="O204" s="303">
        <v>722.35617982799999</v>
      </c>
      <c r="P204" s="303">
        <v>717.38510478960006</v>
      </c>
      <c r="Q204" s="303">
        <v>717.38510478960006</v>
      </c>
      <c r="R204" s="303">
        <v>717.38510478960006</v>
      </c>
      <c r="S204" s="303"/>
      <c r="T204" s="322">
        <v>2675</v>
      </c>
      <c r="U204" s="307">
        <f t="shared" ref="U204:U267" si="46">D204*1000/$T204</f>
        <v>1685.6474205607483</v>
      </c>
      <c r="V204" s="307">
        <f t="shared" ref="V204:V267" si="47">E204*1000/$T204</f>
        <v>1477.2369522435329</v>
      </c>
      <c r="W204" s="307">
        <f t="shared" ref="W204:W267" si="48">F204*1000/$T204</f>
        <v>1535.5397227280016</v>
      </c>
      <c r="X204" s="307">
        <f t="shared" ref="X204:X267" si="49">G204*1000/$T204</f>
        <v>1596.252944755297</v>
      </c>
      <c r="Y204" s="307">
        <f t="shared" ref="Y204:Y267" si="50">H204*1000/$T204</f>
        <v>1607.6194927402425</v>
      </c>
      <c r="Z204" s="307">
        <f t="shared" ref="Z204:Z267" si="51">I204*1000/$T204</f>
        <v>215.34933457943927</v>
      </c>
      <c r="AA204" s="307">
        <f t="shared" ref="AA204:AA267" si="52">J204*1000/$T204</f>
        <v>165.02050168224298</v>
      </c>
      <c r="AB204" s="307">
        <f t="shared" ref="AB204:AB267" si="53">K204*1000/$T204</f>
        <v>160.59470803738319</v>
      </c>
      <c r="AC204" s="307">
        <f t="shared" ref="AC204:AC267" si="54">L204*1000/$T204</f>
        <v>168.78057158878505</v>
      </c>
      <c r="AD204" s="307">
        <f t="shared" ref="AD204:AD267" si="55">M204*1000/$T204</f>
        <v>179.97044373831775</v>
      </c>
      <c r="AE204" s="307">
        <f t="shared" ref="AE204:AE267" si="56">N204*1000/$T204</f>
        <v>250.19037009345794</v>
      </c>
      <c r="AF204" s="307">
        <f t="shared" ref="AF204:AF267" si="57">O204*1000/$T204</f>
        <v>270.03969339364488</v>
      </c>
      <c r="AG204" s="307">
        <f t="shared" ref="AG204:AG267" si="58">P204*1000/$T204</f>
        <v>268.1813475848972</v>
      </c>
      <c r="AH204" s="307">
        <f t="shared" ref="AH204:AH267" si="59">Q204*1000/$T204</f>
        <v>268.1813475848972</v>
      </c>
      <c r="AI204" s="307">
        <f t="shared" ref="AI204:AI267" si="60">R204*1000/$T204</f>
        <v>268.1813475848972</v>
      </c>
    </row>
    <row r="205" spans="1:35" ht="15">
      <c r="A205" s="296">
        <v>620</v>
      </c>
      <c r="B205" s="257" t="s">
        <v>216</v>
      </c>
      <c r="C205" s="297">
        <v>18</v>
      </c>
      <c r="D205" s="303">
        <v>3146.0538899999997</v>
      </c>
      <c r="E205" s="303">
        <v>3362.2287649691839</v>
      </c>
      <c r="F205" s="303">
        <v>3362.0337481220067</v>
      </c>
      <c r="G205" s="303">
        <v>3489.4827925180089</v>
      </c>
      <c r="H205" s="304">
        <v>3501.0356050974178</v>
      </c>
      <c r="I205" s="303">
        <v>1161.73072</v>
      </c>
      <c r="J205" s="303">
        <v>880.76460999999995</v>
      </c>
      <c r="K205" s="303">
        <v>867.81217900000013</v>
      </c>
      <c r="L205" s="303">
        <v>912.70164050000005</v>
      </c>
      <c r="M205" s="304">
        <v>973.21224650000011</v>
      </c>
      <c r="N205" s="303">
        <v>815.54514000000006</v>
      </c>
      <c r="O205" s="303">
        <v>941.79821079976011</v>
      </c>
      <c r="P205" s="303">
        <v>939.12636124840003</v>
      </c>
      <c r="Q205" s="303">
        <v>939.12636124840003</v>
      </c>
      <c r="R205" s="303">
        <v>939.12636124840003</v>
      </c>
      <c r="S205" s="303"/>
      <c r="T205" s="322">
        <v>2380</v>
      </c>
      <c r="U205" s="307">
        <f t="shared" si="46"/>
        <v>1321.8713823529411</v>
      </c>
      <c r="V205" s="307">
        <f t="shared" si="47"/>
        <v>1412.701161751758</v>
      </c>
      <c r="W205" s="307">
        <f t="shared" si="48"/>
        <v>1412.6192219000027</v>
      </c>
      <c r="X205" s="307">
        <f t="shared" si="49"/>
        <v>1466.1692405537854</v>
      </c>
      <c r="Y205" s="307">
        <f t="shared" si="50"/>
        <v>1471.02336348631</v>
      </c>
      <c r="Z205" s="307">
        <f t="shared" si="51"/>
        <v>488.12215126050421</v>
      </c>
      <c r="AA205" s="307">
        <f t="shared" si="52"/>
        <v>370.06916386554622</v>
      </c>
      <c r="AB205" s="307">
        <f t="shared" si="53"/>
        <v>364.62696596638659</v>
      </c>
      <c r="AC205" s="307">
        <f t="shared" si="54"/>
        <v>383.48808424369753</v>
      </c>
      <c r="AD205" s="307">
        <f t="shared" si="55"/>
        <v>408.91270861344543</v>
      </c>
      <c r="AE205" s="307">
        <f t="shared" si="56"/>
        <v>342.66602521008406</v>
      </c>
      <c r="AF205" s="307">
        <f t="shared" si="57"/>
        <v>395.71353394947903</v>
      </c>
      <c r="AG205" s="307">
        <f t="shared" si="58"/>
        <v>394.59090808756304</v>
      </c>
      <c r="AH205" s="307">
        <f t="shared" si="59"/>
        <v>394.59090808756304</v>
      </c>
      <c r="AI205" s="307">
        <f t="shared" si="60"/>
        <v>394.59090808756304</v>
      </c>
    </row>
    <row r="206" spans="1:35" ht="15">
      <c r="A206" s="296">
        <v>623</v>
      </c>
      <c r="B206" s="257" t="s">
        <v>217</v>
      </c>
      <c r="C206" s="297">
        <v>10</v>
      </c>
      <c r="D206" s="303">
        <v>3317.8325799999998</v>
      </c>
      <c r="E206" s="303">
        <v>2701.4860653206829</v>
      </c>
      <c r="F206" s="303">
        <v>2906.4752459976021</v>
      </c>
      <c r="G206" s="303">
        <v>2968.8929618465795</v>
      </c>
      <c r="H206" s="304">
        <v>3026.2247761041681</v>
      </c>
      <c r="I206" s="303">
        <v>1211.4916600000001</v>
      </c>
      <c r="J206" s="303">
        <v>1005.5513080000001</v>
      </c>
      <c r="K206" s="303">
        <v>1016.955413</v>
      </c>
      <c r="L206" s="303">
        <v>1070.8469515000002</v>
      </c>
      <c r="M206" s="304">
        <v>1141.8423295</v>
      </c>
      <c r="N206" s="303">
        <v>1909.6856</v>
      </c>
      <c r="O206" s="303">
        <v>2174.3316336799203</v>
      </c>
      <c r="P206" s="303">
        <v>2174.7639423484002</v>
      </c>
      <c r="Q206" s="303">
        <v>2174.7639423484002</v>
      </c>
      <c r="R206" s="303">
        <v>2174.7639423484002</v>
      </c>
      <c r="S206" s="303"/>
      <c r="T206" s="322">
        <v>2107</v>
      </c>
      <c r="U206" s="307">
        <f t="shared" si="46"/>
        <v>1574.6713716184147</v>
      </c>
      <c r="V206" s="307">
        <f t="shared" si="47"/>
        <v>1282.1481088375333</v>
      </c>
      <c r="W206" s="307">
        <f t="shared" si="48"/>
        <v>1379.4377057416241</v>
      </c>
      <c r="X206" s="307">
        <f t="shared" si="49"/>
        <v>1409.0616809903081</v>
      </c>
      <c r="Y206" s="307">
        <f t="shared" si="50"/>
        <v>1436.2718443778681</v>
      </c>
      <c r="Z206" s="307">
        <f t="shared" si="51"/>
        <v>574.98417655434275</v>
      </c>
      <c r="AA206" s="307">
        <f t="shared" si="52"/>
        <v>477.24314570479356</v>
      </c>
      <c r="AB206" s="307">
        <f t="shared" si="53"/>
        <v>482.65563028001901</v>
      </c>
      <c r="AC206" s="307">
        <f t="shared" si="54"/>
        <v>508.23300972947328</v>
      </c>
      <c r="AD206" s="307">
        <f t="shared" si="55"/>
        <v>541.92801589938301</v>
      </c>
      <c r="AE206" s="307">
        <f t="shared" si="56"/>
        <v>906.35291884195544</v>
      </c>
      <c r="AF206" s="307">
        <f t="shared" si="57"/>
        <v>1031.9561621641767</v>
      </c>
      <c r="AG206" s="307">
        <f t="shared" si="58"/>
        <v>1032.1613395103941</v>
      </c>
      <c r="AH206" s="307">
        <f t="shared" si="59"/>
        <v>1032.1613395103941</v>
      </c>
      <c r="AI206" s="307">
        <f t="shared" si="60"/>
        <v>1032.1613395103941</v>
      </c>
    </row>
    <row r="207" spans="1:35" ht="15">
      <c r="A207" s="296">
        <v>624</v>
      </c>
      <c r="B207" s="257" t="s">
        <v>218</v>
      </c>
      <c r="C207" s="297">
        <v>8</v>
      </c>
      <c r="D207" s="303">
        <v>10131.332080000002</v>
      </c>
      <c r="E207" s="303">
        <v>9201.1133371540054</v>
      </c>
      <c r="F207" s="303">
        <v>9713.3328354148471</v>
      </c>
      <c r="G207" s="303">
        <v>10071.609489108856</v>
      </c>
      <c r="H207" s="304">
        <v>10313.497441325613</v>
      </c>
      <c r="I207" s="303">
        <v>991.85098000000005</v>
      </c>
      <c r="J207" s="303">
        <v>937.49724600000002</v>
      </c>
      <c r="K207" s="303">
        <v>960.22885999999994</v>
      </c>
      <c r="L207" s="303">
        <v>1011.5208529999999</v>
      </c>
      <c r="M207" s="304">
        <v>1078.5830089999999</v>
      </c>
      <c r="N207" s="303">
        <v>2253.7287500000002</v>
      </c>
      <c r="O207" s="303">
        <v>2275.3986366940799</v>
      </c>
      <c r="P207" s="303">
        <v>2261.1087498896004</v>
      </c>
      <c r="Q207" s="303">
        <v>2261.1087498896004</v>
      </c>
      <c r="R207" s="303">
        <v>2261.1087498896004</v>
      </c>
      <c r="S207" s="303"/>
      <c r="T207" s="322">
        <v>5117</v>
      </c>
      <c r="U207" s="307">
        <f t="shared" si="46"/>
        <v>1979.9359155755328</v>
      </c>
      <c r="V207" s="307">
        <f t="shared" si="47"/>
        <v>1798.1460498639838</v>
      </c>
      <c r="W207" s="307">
        <f t="shared" si="48"/>
        <v>1898.247573854768</v>
      </c>
      <c r="X207" s="307">
        <f t="shared" si="49"/>
        <v>1968.2645083269215</v>
      </c>
      <c r="Y207" s="307">
        <f t="shared" si="50"/>
        <v>2015.5359471029142</v>
      </c>
      <c r="Z207" s="307">
        <f t="shared" si="51"/>
        <v>193.83446941567325</v>
      </c>
      <c r="AA207" s="307">
        <f t="shared" si="52"/>
        <v>183.21228180574556</v>
      </c>
      <c r="AB207" s="307">
        <f t="shared" si="53"/>
        <v>187.65465311706078</v>
      </c>
      <c r="AC207" s="307">
        <f t="shared" si="54"/>
        <v>197.67849384404923</v>
      </c>
      <c r="AD207" s="307">
        <f t="shared" si="55"/>
        <v>210.78425034199722</v>
      </c>
      <c r="AE207" s="307">
        <f t="shared" si="56"/>
        <v>440.43946648426811</v>
      </c>
      <c r="AF207" s="307">
        <f t="shared" si="57"/>
        <v>444.67434760486219</v>
      </c>
      <c r="AG207" s="307">
        <f t="shared" si="58"/>
        <v>441.88171778182539</v>
      </c>
      <c r="AH207" s="307">
        <f t="shared" si="59"/>
        <v>441.88171778182539</v>
      </c>
      <c r="AI207" s="307">
        <f t="shared" si="60"/>
        <v>441.88171778182539</v>
      </c>
    </row>
    <row r="208" spans="1:35" ht="15">
      <c r="A208" s="296">
        <v>625</v>
      </c>
      <c r="B208" s="257" t="s">
        <v>219</v>
      </c>
      <c r="C208" s="297">
        <v>17</v>
      </c>
      <c r="D208" s="303">
        <v>4756.1808100000007</v>
      </c>
      <c r="E208" s="303">
        <v>4391.3268437809293</v>
      </c>
      <c r="F208" s="303">
        <v>4756.6768685353727</v>
      </c>
      <c r="G208" s="303">
        <v>4995.7122830689905</v>
      </c>
      <c r="H208" s="304">
        <v>5075.7444348808631</v>
      </c>
      <c r="I208" s="303">
        <v>579.77787000000001</v>
      </c>
      <c r="J208" s="303">
        <v>487.58080200000001</v>
      </c>
      <c r="K208" s="303">
        <v>486.69287000000003</v>
      </c>
      <c r="L208" s="303">
        <v>512.102214</v>
      </c>
      <c r="M208" s="304">
        <v>546.05374200000006</v>
      </c>
      <c r="N208" s="303">
        <v>5947.1661299999996</v>
      </c>
      <c r="O208" s="303">
        <v>6089.8692597399995</v>
      </c>
      <c r="P208" s="303">
        <v>6050.2221834392003</v>
      </c>
      <c r="Q208" s="303">
        <v>6050.2221834392003</v>
      </c>
      <c r="R208" s="303">
        <v>6050.2221834392003</v>
      </c>
      <c r="S208" s="303"/>
      <c r="T208" s="322">
        <v>2991</v>
      </c>
      <c r="U208" s="307">
        <f t="shared" si="46"/>
        <v>1590.1640956201941</v>
      </c>
      <c r="V208" s="307">
        <f t="shared" si="47"/>
        <v>1468.1801550588195</v>
      </c>
      <c r="W208" s="307">
        <f t="shared" si="48"/>
        <v>1590.3299460165069</v>
      </c>
      <c r="X208" s="307">
        <f t="shared" si="49"/>
        <v>1670.2481722062823</v>
      </c>
      <c r="Y208" s="307">
        <f t="shared" si="50"/>
        <v>1697.0058291142973</v>
      </c>
      <c r="Z208" s="307">
        <f t="shared" si="51"/>
        <v>193.84081243731194</v>
      </c>
      <c r="AA208" s="307">
        <f t="shared" si="52"/>
        <v>163.01598194583752</v>
      </c>
      <c r="AB208" s="307">
        <f t="shared" si="53"/>
        <v>162.71911400869277</v>
      </c>
      <c r="AC208" s="307">
        <f t="shared" si="54"/>
        <v>171.21438114343027</v>
      </c>
      <c r="AD208" s="307">
        <f t="shared" si="55"/>
        <v>182.56561083249753</v>
      </c>
      <c r="AE208" s="307">
        <f t="shared" si="56"/>
        <v>1988.3537713139417</v>
      </c>
      <c r="AF208" s="307">
        <f t="shared" si="57"/>
        <v>2036.0646137545971</v>
      </c>
      <c r="AG208" s="307">
        <f t="shared" si="58"/>
        <v>2022.8091552789035</v>
      </c>
      <c r="AH208" s="307">
        <f t="shared" si="59"/>
        <v>2022.8091552789035</v>
      </c>
      <c r="AI208" s="307">
        <f t="shared" si="60"/>
        <v>2022.8091552789035</v>
      </c>
    </row>
    <row r="209" spans="1:35" ht="15">
      <c r="A209" s="296">
        <v>626</v>
      </c>
      <c r="B209" s="257" t="s">
        <v>220</v>
      </c>
      <c r="C209" s="297">
        <v>17</v>
      </c>
      <c r="D209" s="303">
        <v>7885.5995200000007</v>
      </c>
      <c r="E209" s="303">
        <v>7437.6659660611231</v>
      </c>
      <c r="F209" s="303">
        <v>7804.7436975051369</v>
      </c>
      <c r="G209" s="303">
        <v>8040.0577800095634</v>
      </c>
      <c r="H209" s="304">
        <v>8125.8497175167913</v>
      </c>
      <c r="I209" s="303">
        <v>1751.54213</v>
      </c>
      <c r="J209" s="303">
        <v>1212.3719079999996</v>
      </c>
      <c r="K209" s="303">
        <v>1177.3326699999998</v>
      </c>
      <c r="L209" s="303">
        <v>1237.5484039999999</v>
      </c>
      <c r="M209" s="304">
        <v>1319.5958119999998</v>
      </c>
      <c r="N209" s="303">
        <v>1402.60752</v>
      </c>
      <c r="O209" s="303">
        <v>1615.0952903767998</v>
      </c>
      <c r="P209" s="303">
        <v>1616.5402607639999</v>
      </c>
      <c r="Q209" s="303">
        <v>1616.5402607639999</v>
      </c>
      <c r="R209" s="303">
        <v>1616.5402607639999</v>
      </c>
      <c r="S209" s="303"/>
      <c r="T209" s="322">
        <v>4835</v>
      </c>
      <c r="U209" s="307">
        <f t="shared" si="46"/>
        <v>1630.9409555325751</v>
      </c>
      <c r="V209" s="307">
        <f t="shared" si="47"/>
        <v>1538.29699401471</v>
      </c>
      <c r="W209" s="307">
        <f t="shared" si="48"/>
        <v>1614.2179312316725</v>
      </c>
      <c r="X209" s="307">
        <f t="shared" si="49"/>
        <v>1662.8868210981516</v>
      </c>
      <c r="Y209" s="307">
        <f t="shared" si="50"/>
        <v>1680.6307585350137</v>
      </c>
      <c r="Z209" s="307">
        <f t="shared" si="51"/>
        <v>362.26310858324717</v>
      </c>
      <c r="AA209" s="307">
        <f t="shared" si="52"/>
        <v>250.74910196483964</v>
      </c>
      <c r="AB209" s="307">
        <f t="shared" si="53"/>
        <v>243.50210341261626</v>
      </c>
      <c r="AC209" s="307">
        <f t="shared" si="54"/>
        <v>255.95623660806615</v>
      </c>
      <c r="AD209" s="307">
        <f t="shared" si="55"/>
        <v>272.92571085832463</v>
      </c>
      <c r="AE209" s="307">
        <f t="shared" si="56"/>
        <v>290.09462668045501</v>
      </c>
      <c r="AF209" s="307">
        <f t="shared" si="57"/>
        <v>334.04245922994829</v>
      </c>
      <c r="AG209" s="307">
        <f t="shared" si="58"/>
        <v>334.34131556649425</v>
      </c>
      <c r="AH209" s="307">
        <f t="shared" si="59"/>
        <v>334.34131556649425</v>
      </c>
      <c r="AI209" s="307">
        <f t="shared" si="60"/>
        <v>334.34131556649425</v>
      </c>
    </row>
    <row r="210" spans="1:35" ht="15">
      <c r="A210" s="296">
        <v>630</v>
      </c>
      <c r="B210" s="257" t="s">
        <v>221</v>
      </c>
      <c r="C210" s="297">
        <v>17</v>
      </c>
      <c r="D210" s="303">
        <v>2292.5291000000002</v>
      </c>
      <c r="E210" s="303">
        <v>2132.0303540312543</v>
      </c>
      <c r="F210" s="303">
        <v>2263.0748777813128</v>
      </c>
      <c r="G210" s="303">
        <v>2470.8812845160292</v>
      </c>
      <c r="H210" s="304">
        <v>2477.6429654583476</v>
      </c>
      <c r="I210" s="303">
        <v>642.49586000000011</v>
      </c>
      <c r="J210" s="303">
        <v>581.16113000000007</v>
      </c>
      <c r="K210" s="303">
        <v>598.61623899999995</v>
      </c>
      <c r="L210" s="303">
        <v>630.83866650000004</v>
      </c>
      <c r="M210" s="304">
        <v>672.66222449999998</v>
      </c>
      <c r="N210" s="303">
        <v>1386.2198399999997</v>
      </c>
      <c r="O210" s="303">
        <v>1408.5441407088001</v>
      </c>
      <c r="P210" s="303">
        <v>1399.7279911680002</v>
      </c>
      <c r="Q210" s="303">
        <v>1399.7279911680002</v>
      </c>
      <c r="R210" s="303">
        <v>1399.7279911680002</v>
      </c>
      <c r="S210" s="303"/>
      <c r="T210" s="322">
        <v>1635</v>
      </c>
      <c r="U210" s="307">
        <f t="shared" si="46"/>
        <v>1402.1584709480123</v>
      </c>
      <c r="V210" s="307">
        <f t="shared" si="47"/>
        <v>1303.9941003249264</v>
      </c>
      <c r="W210" s="307">
        <f t="shared" si="48"/>
        <v>1384.1436561353596</v>
      </c>
      <c r="X210" s="307">
        <f t="shared" si="49"/>
        <v>1511.2423758507823</v>
      </c>
      <c r="Y210" s="307">
        <f t="shared" si="50"/>
        <v>1515.3779605249831</v>
      </c>
      <c r="Z210" s="307">
        <f t="shared" si="51"/>
        <v>392.96382874617746</v>
      </c>
      <c r="AA210" s="307">
        <f t="shared" si="52"/>
        <v>355.45023241590224</v>
      </c>
      <c r="AB210" s="307">
        <f t="shared" si="53"/>
        <v>366.12614006116206</v>
      </c>
      <c r="AC210" s="307">
        <f t="shared" si="54"/>
        <v>385.83404678899086</v>
      </c>
      <c r="AD210" s="307">
        <f t="shared" si="55"/>
        <v>411.41420458715595</v>
      </c>
      <c r="AE210" s="307">
        <f t="shared" si="56"/>
        <v>847.84088073394491</v>
      </c>
      <c r="AF210" s="307">
        <f t="shared" si="57"/>
        <v>861.49488728366987</v>
      </c>
      <c r="AG210" s="307">
        <f t="shared" si="58"/>
        <v>856.10274689174332</v>
      </c>
      <c r="AH210" s="307">
        <f t="shared" si="59"/>
        <v>856.10274689174332</v>
      </c>
      <c r="AI210" s="307">
        <f t="shared" si="60"/>
        <v>856.10274689174332</v>
      </c>
    </row>
    <row r="211" spans="1:35" ht="15">
      <c r="A211" s="296">
        <v>631</v>
      </c>
      <c r="B211" s="257" t="s">
        <v>222</v>
      </c>
      <c r="C211" s="297">
        <v>2</v>
      </c>
      <c r="D211" s="303">
        <v>3777.4713800000004</v>
      </c>
      <c r="E211" s="303">
        <v>3639.1006875201383</v>
      </c>
      <c r="F211" s="303">
        <v>3808.9878904439561</v>
      </c>
      <c r="G211" s="303">
        <v>3969.0576407574413</v>
      </c>
      <c r="H211" s="304">
        <v>4059.0084405258858</v>
      </c>
      <c r="I211" s="303">
        <v>320.74604000000005</v>
      </c>
      <c r="J211" s="303">
        <v>205.95939200000001</v>
      </c>
      <c r="K211" s="303">
        <v>192.04603399999999</v>
      </c>
      <c r="L211" s="303">
        <v>201.44793200000001</v>
      </c>
      <c r="M211" s="304">
        <v>214.803596</v>
      </c>
      <c r="N211" s="303">
        <v>816.54362000000003</v>
      </c>
      <c r="O211" s="303">
        <v>837.70050305279995</v>
      </c>
      <c r="P211" s="303">
        <v>832.75562718399999</v>
      </c>
      <c r="Q211" s="303">
        <v>832.75562718399999</v>
      </c>
      <c r="R211" s="303">
        <v>832.75562718399999</v>
      </c>
      <c r="S211" s="303"/>
      <c r="T211" s="322">
        <v>1963</v>
      </c>
      <c r="U211" s="307">
        <f t="shared" si="46"/>
        <v>1924.3359042282223</v>
      </c>
      <c r="V211" s="307">
        <f t="shared" si="47"/>
        <v>1853.8465040856538</v>
      </c>
      <c r="W211" s="307">
        <f t="shared" si="48"/>
        <v>1940.3911820906551</v>
      </c>
      <c r="X211" s="307">
        <f t="shared" si="49"/>
        <v>2021.9346106762307</v>
      </c>
      <c r="Y211" s="307">
        <f t="shared" si="50"/>
        <v>2067.7577384237829</v>
      </c>
      <c r="Z211" s="307">
        <f t="shared" si="51"/>
        <v>163.39584309730006</v>
      </c>
      <c r="AA211" s="307">
        <f t="shared" si="52"/>
        <v>104.9207294956699</v>
      </c>
      <c r="AB211" s="307">
        <f t="shared" si="53"/>
        <v>97.832926133469172</v>
      </c>
      <c r="AC211" s="307">
        <f t="shared" si="54"/>
        <v>102.62248191543556</v>
      </c>
      <c r="AD211" s="307">
        <f t="shared" si="55"/>
        <v>109.42618237391747</v>
      </c>
      <c r="AE211" s="307">
        <f t="shared" si="56"/>
        <v>415.96720326031584</v>
      </c>
      <c r="AF211" s="307">
        <f t="shared" si="57"/>
        <v>426.74503466775343</v>
      </c>
      <c r="AG211" s="307">
        <f t="shared" si="58"/>
        <v>424.22599449006623</v>
      </c>
      <c r="AH211" s="307">
        <f t="shared" si="59"/>
        <v>424.22599449006623</v>
      </c>
      <c r="AI211" s="307">
        <f t="shared" si="60"/>
        <v>424.22599449006623</v>
      </c>
    </row>
    <row r="212" spans="1:35" ht="15">
      <c r="A212" s="296">
        <v>635</v>
      </c>
      <c r="B212" s="257" t="s">
        <v>223</v>
      </c>
      <c r="C212" s="297">
        <v>6</v>
      </c>
      <c r="D212" s="303">
        <v>11090.58526</v>
      </c>
      <c r="E212" s="303">
        <v>11167.596526519552</v>
      </c>
      <c r="F212" s="303">
        <v>11539.840597506329</v>
      </c>
      <c r="G212" s="303">
        <v>12121.827532059147</v>
      </c>
      <c r="H212" s="304">
        <v>12391.132505180329</v>
      </c>
      <c r="I212" s="303">
        <v>1300.5191200000002</v>
      </c>
      <c r="J212" s="303">
        <v>1055.029254</v>
      </c>
      <c r="K212" s="303">
        <v>1048.774864</v>
      </c>
      <c r="L212" s="303">
        <v>1103.375638</v>
      </c>
      <c r="M212" s="304">
        <v>1176.5276140000001</v>
      </c>
      <c r="N212" s="303">
        <v>2549.9588400000002</v>
      </c>
      <c r="O212" s="303">
        <v>2819.7321844094399</v>
      </c>
      <c r="P212" s="303">
        <v>2814.4166998168002</v>
      </c>
      <c r="Q212" s="303">
        <v>2814.4166998168002</v>
      </c>
      <c r="R212" s="303">
        <v>2814.4166998168002</v>
      </c>
      <c r="S212" s="303"/>
      <c r="T212" s="322">
        <v>6347</v>
      </c>
      <c r="U212" s="307">
        <f t="shared" si="46"/>
        <v>1747.3743910508902</v>
      </c>
      <c r="V212" s="307">
        <f t="shared" si="47"/>
        <v>1759.5078819157952</v>
      </c>
      <c r="W212" s="307">
        <f t="shared" si="48"/>
        <v>1818.1567035617345</v>
      </c>
      <c r="X212" s="307">
        <f t="shared" si="49"/>
        <v>1909.8515096989361</v>
      </c>
      <c r="Y212" s="307">
        <f t="shared" si="50"/>
        <v>1952.2817874870536</v>
      </c>
      <c r="Z212" s="307">
        <f t="shared" si="51"/>
        <v>204.9029651804002</v>
      </c>
      <c r="AA212" s="307">
        <f t="shared" si="52"/>
        <v>166.22487064755001</v>
      </c>
      <c r="AB212" s="307">
        <f t="shared" si="53"/>
        <v>165.23946179297306</v>
      </c>
      <c r="AC212" s="307">
        <f t="shared" si="54"/>
        <v>173.84207310540413</v>
      </c>
      <c r="AD212" s="307">
        <f t="shared" si="55"/>
        <v>185.36751441625967</v>
      </c>
      <c r="AE212" s="307">
        <f t="shared" si="56"/>
        <v>401.75812824956677</v>
      </c>
      <c r="AF212" s="307">
        <f t="shared" si="57"/>
        <v>444.2622001590421</v>
      </c>
      <c r="AG212" s="307">
        <f t="shared" si="58"/>
        <v>443.42472031145428</v>
      </c>
      <c r="AH212" s="307">
        <f t="shared" si="59"/>
        <v>443.42472031145428</v>
      </c>
      <c r="AI212" s="307">
        <f t="shared" si="60"/>
        <v>443.42472031145428</v>
      </c>
    </row>
    <row r="213" spans="1:35" ht="15">
      <c r="A213" s="296">
        <v>636</v>
      </c>
      <c r="B213" s="257" t="s">
        <v>224</v>
      </c>
      <c r="C213" s="297">
        <v>2</v>
      </c>
      <c r="D213" s="303">
        <v>12644.860460000002</v>
      </c>
      <c r="E213" s="303">
        <v>12633.767597497772</v>
      </c>
      <c r="F213" s="303">
        <v>13206.058930703437</v>
      </c>
      <c r="G213" s="303">
        <v>14021.08553622768</v>
      </c>
      <c r="H213" s="304">
        <v>14248.7576171127</v>
      </c>
      <c r="I213" s="303">
        <v>2353.4304600000005</v>
      </c>
      <c r="J213" s="303">
        <v>2305.6205539999996</v>
      </c>
      <c r="K213" s="303">
        <v>2396.6700059999998</v>
      </c>
      <c r="L213" s="303">
        <v>2526.480536</v>
      </c>
      <c r="M213" s="304">
        <v>2693.982008</v>
      </c>
      <c r="N213" s="303">
        <v>2206.56448</v>
      </c>
      <c r="O213" s="303">
        <v>2293.6770090755995</v>
      </c>
      <c r="P213" s="303">
        <v>2274.0341396499998</v>
      </c>
      <c r="Q213" s="303">
        <v>2274.0341396499998</v>
      </c>
      <c r="R213" s="303">
        <v>2274.0341396499998</v>
      </c>
      <c r="S213" s="303"/>
      <c r="T213" s="322">
        <v>8154</v>
      </c>
      <c r="U213" s="307">
        <f t="shared" si="46"/>
        <v>1550.7555138582293</v>
      </c>
      <c r="V213" s="307">
        <f t="shared" si="47"/>
        <v>1549.3950941253092</v>
      </c>
      <c r="W213" s="307">
        <f t="shared" si="48"/>
        <v>1619.5804428137646</v>
      </c>
      <c r="X213" s="307">
        <f t="shared" si="49"/>
        <v>1719.5346500156584</v>
      </c>
      <c r="Y213" s="307">
        <f t="shared" si="50"/>
        <v>1747.4561708502208</v>
      </c>
      <c r="Z213" s="307">
        <f t="shared" si="51"/>
        <v>288.62281824871235</v>
      </c>
      <c r="AA213" s="307">
        <f t="shared" si="52"/>
        <v>282.759449840569</v>
      </c>
      <c r="AB213" s="307">
        <f t="shared" si="53"/>
        <v>293.92568138337015</v>
      </c>
      <c r="AC213" s="307">
        <f t="shared" si="54"/>
        <v>309.84554034829529</v>
      </c>
      <c r="AD213" s="307">
        <f t="shared" si="55"/>
        <v>330.38778611724308</v>
      </c>
      <c r="AE213" s="307">
        <f t="shared" si="56"/>
        <v>270.61129261712045</v>
      </c>
      <c r="AF213" s="307">
        <f t="shared" si="57"/>
        <v>281.29470309977916</v>
      </c>
      <c r="AG213" s="307">
        <f t="shared" si="58"/>
        <v>278.88571739636984</v>
      </c>
      <c r="AH213" s="307">
        <f t="shared" si="59"/>
        <v>278.88571739636984</v>
      </c>
      <c r="AI213" s="307">
        <f t="shared" si="60"/>
        <v>278.88571739636984</v>
      </c>
    </row>
    <row r="214" spans="1:35" ht="15">
      <c r="A214" s="296">
        <v>638</v>
      </c>
      <c r="B214" s="257" t="s">
        <v>211</v>
      </c>
      <c r="C214" s="297">
        <v>1</v>
      </c>
      <c r="D214" s="303">
        <v>101297.85337000001</v>
      </c>
      <c r="E214" s="303">
        <v>93039.940012598978</v>
      </c>
      <c r="F214" s="303">
        <v>99325.008637711289</v>
      </c>
      <c r="G214" s="303">
        <v>103234.91396973726</v>
      </c>
      <c r="H214" s="304">
        <v>107696.71983849969</v>
      </c>
      <c r="I214" s="303">
        <v>32268.834810000004</v>
      </c>
      <c r="J214" s="303">
        <v>28748.786811999998</v>
      </c>
      <c r="K214" s="303">
        <v>30929.495738999998</v>
      </c>
      <c r="L214" s="303">
        <v>32669.129196499998</v>
      </c>
      <c r="M214" s="304">
        <v>34835.038314499994</v>
      </c>
      <c r="N214" s="303">
        <v>19030.689009999998</v>
      </c>
      <c r="O214" s="303">
        <v>19314.024603547998</v>
      </c>
      <c r="P214" s="303">
        <v>19205.031627548</v>
      </c>
      <c r="Q214" s="303">
        <v>19205.031627548</v>
      </c>
      <c r="R214" s="303">
        <v>19205.031627548</v>
      </c>
      <c r="S214" s="303"/>
      <c r="T214" s="322">
        <v>51232</v>
      </c>
      <c r="U214" s="307">
        <f t="shared" si="46"/>
        <v>1977.2379249297314</v>
      </c>
      <c r="V214" s="307">
        <f t="shared" si="47"/>
        <v>1816.0512963108795</v>
      </c>
      <c r="W214" s="307">
        <f t="shared" si="48"/>
        <v>1938.7298687873065</v>
      </c>
      <c r="X214" s="307">
        <f t="shared" si="49"/>
        <v>2015.0475087784444</v>
      </c>
      <c r="Y214" s="307">
        <f t="shared" si="50"/>
        <v>2102.1377232686541</v>
      </c>
      <c r="Z214" s="307">
        <f t="shared" si="51"/>
        <v>629.85701924578393</v>
      </c>
      <c r="AA214" s="307">
        <f t="shared" si="52"/>
        <v>561.14902428169887</v>
      </c>
      <c r="AB214" s="307">
        <f t="shared" si="53"/>
        <v>603.71439215724536</v>
      </c>
      <c r="AC214" s="307">
        <f t="shared" si="54"/>
        <v>637.67038562812309</v>
      </c>
      <c r="AD214" s="307">
        <f t="shared" si="55"/>
        <v>679.9468752830262</v>
      </c>
      <c r="AE214" s="307">
        <f t="shared" si="56"/>
        <v>371.46098161305429</v>
      </c>
      <c r="AF214" s="307">
        <f t="shared" si="57"/>
        <v>376.9914233984228</v>
      </c>
      <c r="AG214" s="307">
        <f t="shared" si="58"/>
        <v>374.86398398555593</v>
      </c>
      <c r="AH214" s="307">
        <f t="shared" si="59"/>
        <v>374.86398398555593</v>
      </c>
      <c r="AI214" s="307">
        <f t="shared" si="60"/>
        <v>374.86398398555593</v>
      </c>
    </row>
    <row r="215" spans="1:35" ht="15">
      <c r="A215" s="296">
        <v>678</v>
      </c>
      <c r="B215" s="257" t="s">
        <v>225</v>
      </c>
      <c r="C215" s="297">
        <v>17</v>
      </c>
      <c r="D215" s="303">
        <v>47588.212920000005</v>
      </c>
      <c r="E215" s="303">
        <v>42297.906421819338</v>
      </c>
      <c r="F215" s="303">
        <v>45694.189402420794</v>
      </c>
      <c r="G215" s="303">
        <v>47356.237763925019</v>
      </c>
      <c r="H215" s="304">
        <v>48573.327240454702</v>
      </c>
      <c r="I215" s="303">
        <v>9878.2944000000007</v>
      </c>
      <c r="J215" s="303">
        <v>13528.706174000001</v>
      </c>
      <c r="K215" s="303">
        <v>14724.554948000001</v>
      </c>
      <c r="L215" s="303">
        <v>15550.936818000002</v>
      </c>
      <c r="M215" s="304">
        <v>16581.938153999999</v>
      </c>
      <c r="N215" s="303">
        <v>8339.0048399999996</v>
      </c>
      <c r="O215" s="303">
        <v>8694.7043709451973</v>
      </c>
      <c r="P215" s="303">
        <v>8641.5790109739992</v>
      </c>
      <c r="Q215" s="303">
        <v>8641.5790109739992</v>
      </c>
      <c r="R215" s="303">
        <v>8641.5790109739992</v>
      </c>
      <c r="S215" s="303"/>
      <c r="T215" s="322">
        <v>24073</v>
      </c>
      <c r="U215" s="307">
        <f t="shared" si="46"/>
        <v>1976.8293490632659</v>
      </c>
      <c r="V215" s="307">
        <f t="shared" si="47"/>
        <v>1757.0683513404783</v>
      </c>
      <c r="W215" s="307">
        <f t="shared" si="48"/>
        <v>1898.1510157612593</v>
      </c>
      <c r="X215" s="307">
        <f t="shared" si="49"/>
        <v>1967.1930280365978</v>
      </c>
      <c r="Y215" s="307">
        <f t="shared" si="50"/>
        <v>2017.751308123404</v>
      </c>
      <c r="Z215" s="307">
        <f t="shared" si="51"/>
        <v>410.34745980974537</v>
      </c>
      <c r="AA215" s="307">
        <f t="shared" si="52"/>
        <v>561.98671432725462</v>
      </c>
      <c r="AB215" s="307">
        <f t="shared" si="53"/>
        <v>611.66264894279902</v>
      </c>
      <c r="AC215" s="307">
        <f t="shared" si="54"/>
        <v>645.99081203007529</v>
      </c>
      <c r="AD215" s="307">
        <f t="shared" si="55"/>
        <v>688.81893216466574</v>
      </c>
      <c r="AE215" s="307">
        <f t="shared" si="56"/>
        <v>346.40488680264195</v>
      </c>
      <c r="AF215" s="307">
        <f t="shared" si="57"/>
        <v>361.18075731920396</v>
      </c>
      <c r="AG215" s="307">
        <f t="shared" si="58"/>
        <v>358.97391313812153</v>
      </c>
      <c r="AH215" s="307">
        <f t="shared" si="59"/>
        <v>358.97391313812153</v>
      </c>
      <c r="AI215" s="307">
        <f t="shared" si="60"/>
        <v>358.97391313812153</v>
      </c>
    </row>
    <row r="216" spans="1:35" ht="15">
      <c r="A216" s="296">
        <v>680</v>
      </c>
      <c r="B216" s="257" t="s">
        <v>227</v>
      </c>
      <c r="C216" s="297">
        <v>2</v>
      </c>
      <c r="D216" s="303">
        <v>49084.594430000005</v>
      </c>
      <c r="E216" s="303">
        <v>46317.338694682236</v>
      </c>
      <c r="F216" s="303">
        <v>48488.494442167044</v>
      </c>
      <c r="G216" s="303">
        <v>50970.795180470464</v>
      </c>
      <c r="H216" s="304">
        <v>52807.031337196684</v>
      </c>
      <c r="I216" s="303">
        <v>6914.9512599999998</v>
      </c>
      <c r="J216" s="303">
        <v>5177.7097199999998</v>
      </c>
      <c r="K216" s="303">
        <v>4963.5338099999999</v>
      </c>
      <c r="L216" s="303">
        <v>5212.4309410000005</v>
      </c>
      <c r="M216" s="304">
        <v>5558.0064730000004</v>
      </c>
      <c r="N216" s="303">
        <v>8572.4597700000013</v>
      </c>
      <c r="O216" s="303">
        <v>8721.607799526957</v>
      </c>
      <c r="P216" s="303">
        <v>8672.2084020780003</v>
      </c>
      <c r="Q216" s="303">
        <v>8672.2084020780003</v>
      </c>
      <c r="R216" s="303">
        <v>8672.2084020780003</v>
      </c>
      <c r="S216" s="303"/>
      <c r="T216" s="322">
        <v>24942</v>
      </c>
      <c r="U216" s="307">
        <f t="shared" si="46"/>
        <v>1967.9494198540617</v>
      </c>
      <c r="V216" s="307">
        <f t="shared" si="47"/>
        <v>1857.0017919446009</v>
      </c>
      <c r="W216" s="307">
        <f t="shared" si="48"/>
        <v>1944.0499736254928</v>
      </c>
      <c r="X216" s="307">
        <f t="shared" si="49"/>
        <v>2043.5728963383235</v>
      </c>
      <c r="Y216" s="307">
        <f t="shared" si="50"/>
        <v>2117.1931415763247</v>
      </c>
      <c r="Z216" s="307">
        <f t="shared" si="51"/>
        <v>277.24125010023255</v>
      </c>
      <c r="AA216" s="307">
        <f t="shared" si="52"/>
        <v>207.58999759441903</v>
      </c>
      <c r="AB216" s="307">
        <f t="shared" si="53"/>
        <v>199.00303945152751</v>
      </c>
      <c r="AC216" s="307">
        <f t="shared" si="54"/>
        <v>208.98207605645098</v>
      </c>
      <c r="AD216" s="307">
        <f t="shared" si="55"/>
        <v>222.8372413198621</v>
      </c>
      <c r="AE216" s="307">
        <f t="shared" si="56"/>
        <v>343.69576497474145</v>
      </c>
      <c r="AF216" s="307">
        <f t="shared" si="57"/>
        <v>349.67555927860468</v>
      </c>
      <c r="AG216" s="307">
        <f t="shared" si="58"/>
        <v>347.69498845633876</v>
      </c>
      <c r="AH216" s="307">
        <f t="shared" si="59"/>
        <v>347.69498845633876</v>
      </c>
      <c r="AI216" s="307">
        <f t="shared" si="60"/>
        <v>347.69498845633876</v>
      </c>
    </row>
    <row r="217" spans="1:35" ht="15">
      <c r="A217" s="296">
        <v>681</v>
      </c>
      <c r="B217" s="257" t="s">
        <v>228</v>
      </c>
      <c r="C217" s="297">
        <v>10</v>
      </c>
      <c r="D217" s="303">
        <v>5281.1962100000001</v>
      </c>
      <c r="E217" s="303">
        <v>5210.8684992022572</v>
      </c>
      <c r="F217" s="303">
        <v>5335.1574432723146</v>
      </c>
      <c r="G217" s="303">
        <v>5537.6130398536588</v>
      </c>
      <c r="H217" s="304">
        <v>5575.7748959455639</v>
      </c>
      <c r="I217" s="303">
        <v>1239.1749000000002</v>
      </c>
      <c r="J217" s="303">
        <v>969.18587200000002</v>
      </c>
      <c r="K217" s="303">
        <v>953.95064399999978</v>
      </c>
      <c r="L217" s="303">
        <v>1003.157205</v>
      </c>
      <c r="M217" s="304">
        <v>1069.664865</v>
      </c>
      <c r="N217" s="303">
        <v>1433.62664</v>
      </c>
      <c r="O217" s="303">
        <v>1586.5317208532001</v>
      </c>
      <c r="P217" s="303">
        <v>1580.5982360740002</v>
      </c>
      <c r="Q217" s="303">
        <v>1580.5982360740002</v>
      </c>
      <c r="R217" s="303">
        <v>1580.5982360740002</v>
      </c>
      <c r="S217" s="303"/>
      <c r="T217" s="322">
        <v>3308</v>
      </c>
      <c r="U217" s="307">
        <f t="shared" si="46"/>
        <v>1596.4922037484885</v>
      </c>
      <c r="V217" s="307">
        <f t="shared" si="47"/>
        <v>1575.2323153573932</v>
      </c>
      <c r="W217" s="307">
        <f t="shared" si="48"/>
        <v>1612.8045475430215</v>
      </c>
      <c r="X217" s="307">
        <f t="shared" si="49"/>
        <v>1674.0063602943344</v>
      </c>
      <c r="Y217" s="307">
        <f t="shared" si="50"/>
        <v>1685.5425924865672</v>
      </c>
      <c r="Z217" s="307">
        <f t="shared" si="51"/>
        <v>374.59942563482468</v>
      </c>
      <c r="AA217" s="307">
        <f t="shared" si="52"/>
        <v>292.98242805320433</v>
      </c>
      <c r="AB217" s="307">
        <f t="shared" si="53"/>
        <v>288.37685731559844</v>
      </c>
      <c r="AC217" s="307">
        <f t="shared" si="54"/>
        <v>303.25187575574364</v>
      </c>
      <c r="AD217" s="307">
        <f t="shared" si="55"/>
        <v>323.35697249093107</v>
      </c>
      <c r="AE217" s="307">
        <f t="shared" si="56"/>
        <v>433.38169286577988</v>
      </c>
      <c r="AF217" s="307">
        <f t="shared" si="57"/>
        <v>479.6045105360339</v>
      </c>
      <c r="AG217" s="307">
        <f t="shared" si="58"/>
        <v>477.81083315417175</v>
      </c>
      <c r="AH217" s="307">
        <f t="shared" si="59"/>
        <v>477.81083315417175</v>
      </c>
      <c r="AI217" s="307">
        <f t="shared" si="60"/>
        <v>477.81083315417175</v>
      </c>
    </row>
    <row r="218" spans="1:35" ht="15">
      <c r="A218" s="296">
        <v>683</v>
      </c>
      <c r="B218" s="257" t="s">
        <v>229</v>
      </c>
      <c r="C218" s="297">
        <v>19</v>
      </c>
      <c r="D218" s="303">
        <v>3721.2199499999997</v>
      </c>
      <c r="E218" s="303">
        <v>4043.1991193159092</v>
      </c>
      <c r="F218" s="303">
        <v>3985.4765033312974</v>
      </c>
      <c r="G218" s="303">
        <v>4169.482153892729</v>
      </c>
      <c r="H218" s="304">
        <v>4229.5555594968728</v>
      </c>
      <c r="I218" s="303">
        <v>696.29737000000011</v>
      </c>
      <c r="J218" s="303">
        <v>538.74507599999993</v>
      </c>
      <c r="K218" s="303">
        <v>528.74860899999987</v>
      </c>
      <c r="L218" s="303">
        <v>555.94901149999998</v>
      </c>
      <c r="M218" s="304">
        <v>592.80750949999992</v>
      </c>
      <c r="N218" s="303">
        <v>1135.5169900000003</v>
      </c>
      <c r="O218" s="303">
        <v>1194.0955158867998</v>
      </c>
      <c r="P218" s="303">
        <v>1188.9357858819999</v>
      </c>
      <c r="Q218" s="303">
        <v>1188.9357858819999</v>
      </c>
      <c r="R218" s="303">
        <v>1188.9357858819999</v>
      </c>
      <c r="S218" s="303"/>
      <c r="T218" s="322">
        <v>3618</v>
      </c>
      <c r="U218" s="307">
        <f t="shared" si="46"/>
        <v>1028.5295605306799</v>
      </c>
      <c r="V218" s="307">
        <f t="shared" si="47"/>
        <v>1117.5232502255139</v>
      </c>
      <c r="W218" s="307">
        <f t="shared" si="48"/>
        <v>1101.5689616725533</v>
      </c>
      <c r="X218" s="307">
        <f t="shared" si="49"/>
        <v>1152.4273504402236</v>
      </c>
      <c r="Y218" s="307">
        <f t="shared" si="50"/>
        <v>1169.0313873678476</v>
      </c>
      <c r="Z218" s="307">
        <f t="shared" si="51"/>
        <v>192.4536677722499</v>
      </c>
      <c r="AA218" s="307">
        <f t="shared" si="52"/>
        <v>148.90687562189052</v>
      </c>
      <c r="AB218" s="307">
        <f t="shared" si="53"/>
        <v>146.143894140409</v>
      </c>
      <c r="AC218" s="307">
        <f t="shared" si="54"/>
        <v>153.66197111663902</v>
      </c>
      <c r="AD218" s="307">
        <f t="shared" si="55"/>
        <v>163.84950511332227</v>
      </c>
      <c r="AE218" s="307">
        <f t="shared" si="56"/>
        <v>313.8521254836927</v>
      </c>
      <c r="AF218" s="307">
        <f t="shared" si="57"/>
        <v>330.04298393775565</v>
      </c>
      <c r="AG218" s="307">
        <f t="shared" si="58"/>
        <v>328.61685624156991</v>
      </c>
      <c r="AH218" s="307">
        <f t="shared" si="59"/>
        <v>328.61685624156991</v>
      </c>
      <c r="AI218" s="307">
        <f t="shared" si="60"/>
        <v>328.61685624156991</v>
      </c>
    </row>
    <row r="219" spans="1:35" ht="15">
      <c r="A219" s="296">
        <v>684</v>
      </c>
      <c r="B219" s="257" t="s">
        <v>230</v>
      </c>
      <c r="C219" s="297">
        <v>4</v>
      </c>
      <c r="D219" s="303">
        <v>73668.75351000001</v>
      </c>
      <c r="E219" s="303">
        <v>71217.774412965984</v>
      </c>
      <c r="F219" s="303">
        <v>76106.209991123527</v>
      </c>
      <c r="G219" s="303">
        <v>79087.860661949424</v>
      </c>
      <c r="H219" s="304">
        <v>81679.122942194532</v>
      </c>
      <c r="I219" s="303">
        <v>15755.82267</v>
      </c>
      <c r="J219" s="303">
        <v>15993.938978</v>
      </c>
      <c r="K219" s="303">
        <v>16731.917398000001</v>
      </c>
      <c r="L219" s="303">
        <v>17643.026947000002</v>
      </c>
      <c r="M219" s="304">
        <v>18812.730391000001</v>
      </c>
      <c r="N219" s="303">
        <v>9792.5762800000011</v>
      </c>
      <c r="O219" s="303">
        <v>10345.718717259999</v>
      </c>
      <c r="P219" s="303">
        <v>10305.389345981599</v>
      </c>
      <c r="Q219" s="303">
        <v>10305.389345981599</v>
      </c>
      <c r="R219" s="303">
        <v>10305.389345981599</v>
      </c>
      <c r="S219" s="303"/>
      <c r="T219" s="322">
        <v>38667</v>
      </c>
      <c r="U219" s="307">
        <f t="shared" si="46"/>
        <v>1905.2099596555204</v>
      </c>
      <c r="V219" s="307">
        <f t="shared" si="47"/>
        <v>1841.8231156532956</v>
      </c>
      <c r="W219" s="307">
        <f t="shared" si="48"/>
        <v>1968.2470838472993</v>
      </c>
      <c r="X219" s="307">
        <f t="shared" si="49"/>
        <v>2045.3580743773612</v>
      </c>
      <c r="Y219" s="307">
        <f t="shared" si="50"/>
        <v>2112.3729004627858</v>
      </c>
      <c r="Z219" s="307">
        <f t="shared" si="51"/>
        <v>407.47465978741565</v>
      </c>
      <c r="AA219" s="307">
        <f t="shared" si="52"/>
        <v>413.63278707942175</v>
      </c>
      <c r="AB219" s="307">
        <f t="shared" si="53"/>
        <v>432.71827134248849</v>
      </c>
      <c r="AC219" s="307">
        <f t="shared" si="54"/>
        <v>456.28124620477411</v>
      </c>
      <c r="AD219" s="307">
        <f t="shared" si="55"/>
        <v>486.53193656089178</v>
      </c>
      <c r="AE219" s="307">
        <f t="shared" si="56"/>
        <v>253.25409987844935</v>
      </c>
      <c r="AF219" s="307">
        <f t="shared" si="57"/>
        <v>267.55938441720326</v>
      </c>
      <c r="AG219" s="307">
        <f t="shared" si="58"/>
        <v>266.51639242717562</v>
      </c>
      <c r="AH219" s="307">
        <f t="shared" si="59"/>
        <v>266.51639242717562</v>
      </c>
      <c r="AI219" s="307">
        <f t="shared" si="60"/>
        <v>266.51639242717562</v>
      </c>
    </row>
    <row r="220" spans="1:35" ht="15">
      <c r="A220" s="296">
        <v>686</v>
      </c>
      <c r="B220" s="257" t="s">
        <v>231</v>
      </c>
      <c r="C220" s="297">
        <v>11</v>
      </c>
      <c r="D220" s="303">
        <v>5069.8254400000005</v>
      </c>
      <c r="E220" s="303">
        <v>4792.3808920882966</v>
      </c>
      <c r="F220" s="303">
        <v>5055.0379799158354</v>
      </c>
      <c r="G220" s="303">
        <v>5300.4425655854175</v>
      </c>
      <c r="H220" s="304">
        <v>5348.9338830093029</v>
      </c>
      <c r="I220" s="303">
        <v>737.67558999999994</v>
      </c>
      <c r="J220" s="303">
        <v>591.75662599999998</v>
      </c>
      <c r="K220" s="303">
        <v>591.43574699999999</v>
      </c>
      <c r="L220" s="303">
        <v>622.42795849999993</v>
      </c>
      <c r="M220" s="304">
        <v>663.69390049999993</v>
      </c>
      <c r="N220" s="303">
        <v>1320.4568999999999</v>
      </c>
      <c r="O220" s="303">
        <v>1403.94567153</v>
      </c>
      <c r="P220" s="303">
        <v>1398.2467751460001</v>
      </c>
      <c r="Q220" s="303">
        <v>1398.2467751460001</v>
      </c>
      <c r="R220" s="303">
        <v>1398.2467751460001</v>
      </c>
      <c r="S220" s="303"/>
      <c r="T220" s="322">
        <v>2964</v>
      </c>
      <c r="U220" s="307">
        <f t="shared" si="46"/>
        <v>1710.4674224021594</v>
      </c>
      <c r="V220" s="307">
        <f t="shared" si="47"/>
        <v>1616.8626491525968</v>
      </c>
      <c r="W220" s="307">
        <f t="shared" si="48"/>
        <v>1705.4784007813209</v>
      </c>
      <c r="X220" s="307">
        <f t="shared" si="49"/>
        <v>1788.2734701705187</v>
      </c>
      <c r="Y220" s="307">
        <f t="shared" si="50"/>
        <v>1804.633563768321</v>
      </c>
      <c r="Z220" s="307">
        <f t="shared" si="51"/>
        <v>248.87840418353576</v>
      </c>
      <c r="AA220" s="307">
        <f t="shared" si="52"/>
        <v>199.64798448043183</v>
      </c>
      <c r="AB220" s="307">
        <f t="shared" si="53"/>
        <v>199.539725708502</v>
      </c>
      <c r="AC220" s="307">
        <f t="shared" si="54"/>
        <v>209.99593741565451</v>
      </c>
      <c r="AD220" s="307">
        <f t="shared" si="55"/>
        <v>223.91832000674759</v>
      </c>
      <c r="AE220" s="307">
        <f t="shared" si="56"/>
        <v>445.49827935222669</v>
      </c>
      <c r="AF220" s="307">
        <f t="shared" si="57"/>
        <v>473.66588108299595</v>
      </c>
      <c r="AG220" s="307">
        <f t="shared" si="58"/>
        <v>471.7431765</v>
      </c>
      <c r="AH220" s="307">
        <f t="shared" si="59"/>
        <v>471.7431765</v>
      </c>
      <c r="AI220" s="307">
        <f t="shared" si="60"/>
        <v>471.7431765</v>
      </c>
    </row>
    <row r="221" spans="1:35" ht="15">
      <c r="A221" s="296">
        <v>687</v>
      </c>
      <c r="B221" s="257" t="s">
        <v>232</v>
      </c>
      <c r="C221" s="297">
        <v>11</v>
      </c>
      <c r="D221" s="303">
        <v>1999.05539</v>
      </c>
      <c r="E221" s="303">
        <v>1862.1783256001577</v>
      </c>
      <c r="F221" s="303">
        <v>1984.2532422568495</v>
      </c>
      <c r="G221" s="303">
        <v>2028.7187092398678</v>
      </c>
      <c r="H221" s="304">
        <v>2043.2989685701132</v>
      </c>
      <c r="I221" s="303">
        <v>1284.5111400000001</v>
      </c>
      <c r="J221" s="303">
        <v>1062.8150759999999</v>
      </c>
      <c r="K221" s="303">
        <v>1076.5464729999999</v>
      </c>
      <c r="L221" s="303">
        <v>1133.6982965</v>
      </c>
      <c r="M221" s="304">
        <v>1208.8606144999999</v>
      </c>
      <c r="N221" s="303">
        <v>486.32891999999998</v>
      </c>
      <c r="O221" s="303">
        <v>504.66826914047994</v>
      </c>
      <c r="P221" s="303">
        <v>502.11975746400003</v>
      </c>
      <c r="Q221" s="303">
        <v>502.11975746400003</v>
      </c>
      <c r="R221" s="303">
        <v>502.11975746400003</v>
      </c>
      <c r="S221" s="303"/>
      <c r="T221" s="322">
        <v>1477</v>
      </c>
      <c r="U221" s="307">
        <f t="shared" si="46"/>
        <v>1353.4565944482058</v>
      </c>
      <c r="V221" s="307">
        <f t="shared" si="47"/>
        <v>1260.7842421124967</v>
      </c>
      <c r="W221" s="307">
        <f t="shared" si="48"/>
        <v>1343.4348288807378</v>
      </c>
      <c r="X221" s="307">
        <f t="shared" si="49"/>
        <v>1373.540087501603</v>
      </c>
      <c r="Y221" s="307">
        <f t="shared" si="50"/>
        <v>1383.4116239472669</v>
      </c>
      <c r="Z221" s="307">
        <f t="shared" si="51"/>
        <v>869.67578876100208</v>
      </c>
      <c r="AA221" s="307">
        <f t="shared" si="52"/>
        <v>719.57689641164518</v>
      </c>
      <c r="AB221" s="307">
        <f t="shared" si="53"/>
        <v>728.87371225456991</v>
      </c>
      <c r="AC221" s="307">
        <f t="shared" si="54"/>
        <v>767.5682440758294</v>
      </c>
      <c r="AD221" s="307">
        <f t="shared" si="55"/>
        <v>818.45674644549752</v>
      </c>
      <c r="AE221" s="307">
        <f t="shared" si="56"/>
        <v>329.2680568720379</v>
      </c>
      <c r="AF221" s="307">
        <f t="shared" si="57"/>
        <v>341.68467782023015</v>
      </c>
      <c r="AG221" s="307">
        <f t="shared" si="58"/>
        <v>339.95921290724442</v>
      </c>
      <c r="AH221" s="307">
        <f t="shared" si="59"/>
        <v>339.95921290724442</v>
      </c>
      <c r="AI221" s="307">
        <f t="shared" si="60"/>
        <v>339.95921290724442</v>
      </c>
    </row>
    <row r="222" spans="1:35" ht="15">
      <c r="A222" s="296">
        <v>689</v>
      </c>
      <c r="B222" s="257" t="s">
        <v>233</v>
      </c>
      <c r="C222" s="297">
        <v>9</v>
      </c>
      <c r="D222" s="303">
        <v>5301.6812900000014</v>
      </c>
      <c r="E222" s="303">
        <v>4883.6943370709951</v>
      </c>
      <c r="F222" s="303">
        <v>5074.4206413293141</v>
      </c>
      <c r="G222" s="303">
        <v>5112.8028860014301</v>
      </c>
      <c r="H222" s="304">
        <v>5188.1390663716902</v>
      </c>
      <c r="I222" s="303">
        <v>2408.8915200000001</v>
      </c>
      <c r="J222" s="303">
        <v>1365.29618</v>
      </c>
      <c r="K222" s="303">
        <v>1145.42723</v>
      </c>
      <c r="L222" s="303">
        <v>1194.3118479999998</v>
      </c>
      <c r="M222" s="304">
        <v>1273.4927440000001</v>
      </c>
      <c r="N222" s="303">
        <v>844.20352000000014</v>
      </c>
      <c r="O222" s="303">
        <v>1018.1684588955999</v>
      </c>
      <c r="P222" s="303">
        <v>1021.3220366076</v>
      </c>
      <c r="Q222" s="303">
        <v>1021.3220366076</v>
      </c>
      <c r="R222" s="303">
        <v>1021.3220366076</v>
      </c>
      <c r="S222" s="303"/>
      <c r="T222" s="322">
        <v>3093</v>
      </c>
      <c r="U222" s="307">
        <f t="shared" si="46"/>
        <v>1714.0902974458459</v>
      </c>
      <c r="V222" s="307">
        <f t="shared" si="47"/>
        <v>1578.9506424413175</v>
      </c>
      <c r="W222" s="307">
        <f t="shared" si="48"/>
        <v>1640.6144976816406</v>
      </c>
      <c r="X222" s="307">
        <f t="shared" si="49"/>
        <v>1653.0238881349596</v>
      </c>
      <c r="Y222" s="307">
        <f t="shared" si="50"/>
        <v>1677.3808814651441</v>
      </c>
      <c r="Z222" s="307">
        <f t="shared" si="51"/>
        <v>778.82040737148395</v>
      </c>
      <c r="AA222" s="307">
        <f t="shared" si="52"/>
        <v>441.41486582605881</v>
      </c>
      <c r="AB222" s="307">
        <f t="shared" si="53"/>
        <v>370.3288813449725</v>
      </c>
      <c r="AC222" s="307">
        <f t="shared" si="54"/>
        <v>386.13380148722916</v>
      </c>
      <c r="AD222" s="307">
        <f t="shared" si="55"/>
        <v>411.73383252505664</v>
      </c>
      <c r="AE222" s="307">
        <f t="shared" si="56"/>
        <v>272.9400323310702</v>
      </c>
      <c r="AF222" s="307">
        <f t="shared" si="57"/>
        <v>329.18475877646296</v>
      </c>
      <c r="AG222" s="307">
        <f t="shared" si="58"/>
        <v>330.20434419903006</v>
      </c>
      <c r="AH222" s="307">
        <f t="shared" si="59"/>
        <v>330.20434419903006</v>
      </c>
      <c r="AI222" s="307">
        <f t="shared" si="60"/>
        <v>330.20434419903006</v>
      </c>
    </row>
    <row r="223" spans="1:35" ht="15">
      <c r="A223" s="296">
        <v>691</v>
      </c>
      <c r="B223" s="257" t="s">
        <v>234</v>
      </c>
      <c r="C223" s="297">
        <v>17</v>
      </c>
      <c r="D223" s="303">
        <v>4337.0132999999996</v>
      </c>
      <c r="E223" s="303">
        <v>4089.5517767570473</v>
      </c>
      <c r="F223" s="303">
        <v>4296.1804316801999</v>
      </c>
      <c r="G223" s="303">
        <v>4538.2051741499536</v>
      </c>
      <c r="H223" s="304">
        <v>4574.4367597100354</v>
      </c>
      <c r="I223" s="303">
        <v>437.96537000000001</v>
      </c>
      <c r="J223" s="303">
        <v>331.612078</v>
      </c>
      <c r="K223" s="303">
        <v>324.12693000000002</v>
      </c>
      <c r="L223" s="303">
        <v>340.74209300000001</v>
      </c>
      <c r="M223" s="304">
        <v>363.33272900000003</v>
      </c>
      <c r="N223" s="303">
        <v>731.62466000000006</v>
      </c>
      <c r="O223" s="303">
        <v>841.61158730319983</v>
      </c>
      <c r="P223" s="303">
        <v>837.20724989200005</v>
      </c>
      <c r="Q223" s="303">
        <v>837.20724989200005</v>
      </c>
      <c r="R223" s="303">
        <v>837.20724989200005</v>
      </c>
      <c r="S223" s="303"/>
      <c r="T223" s="322">
        <v>2636</v>
      </c>
      <c r="U223" s="307">
        <f t="shared" si="46"/>
        <v>1645.3009484066768</v>
      </c>
      <c r="V223" s="307">
        <f t="shared" si="47"/>
        <v>1551.4232840504731</v>
      </c>
      <c r="W223" s="307">
        <f t="shared" si="48"/>
        <v>1629.8104824279969</v>
      </c>
      <c r="X223" s="307">
        <f t="shared" si="49"/>
        <v>1721.6256351099976</v>
      </c>
      <c r="Y223" s="307">
        <f t="shared" si="50"/>
        <v>1735.3705461722441</v>
      </c>
      <c r="Z223" s="307">
        <f t="shared" si="51"/>
        <v>166.1477124430956</v>
      </c>
      <c r="AA223" s="307">
        <f t="shared" si="52"/>
        <v>125.80124355083458</v>
      </c>
      <c r="AB223" s="307">
        <f t="shared" si="53"/>
        <v>122.96165781487102</v>
      </c>
      <c r="AC223" s="307">
        <f t="shared" si="54"/>
        <v>129.26483042488618</v>
      </c>
      <c r="AD223" s="307">
        <f t="shared" si="55"/>
        <v>137.83487443095601</v>
      </c>
      <c r="AE223" s="307">
        <f t="shared" si="56"/>
        <v>277.55108497723825</v>
      </c>
      <c r="AF223" s="307">
        <f t="shared" si="57"/>
        <v>319.27601946251889</v>
      </c>
      <c r="AG223" s="307">
        <f t="shared" si="58"/>
        <v>317.60517825948409</v>
      </c>
      <c r="AH223" s="307">
        <f t="shared" si="59"/>
        <v>317.60517825948409</v>
      </c>
      <c r="AI223" s="307">
        <f t="shared" si="60"/>
        <v>317.60517825948409</v>
      </c>
    </row>
    <row r="224" spans="1:35" ht="15">
      <c r="A224" s="296">
        <v>694</v>
      </c>
      <c r="B224" s="257" t="s">
        <v>235</v>
      </c>
      <c r="C224" s="297">
        <v>5</v>
      </c>
      <c r="D224" s="303">
        <v>54572.62417000001</v>
      </c>
      <c r="E224" s="303">
        <v>51682.571993812526</v>
      </c>
      <c r="F224" s="303">
        <v>54329.964202378993</v>
      </c>
      <c r="G224" s="303">
        <v>56986.90937233709</v>
      </c>
      <c r="H224" s="304">
        <v>58835.227684419864</v>
      </c>
      <c r="I224" s="303">
        <v>11762.78916</v>
      </c>
      <c r="J224" s="303">
        <v>11279.594845999998</v>
      </c>
      <c r="K224" s="303">
        <v>11695.533852999997</v>
      </c>
      <c r="L224" s="303">
        <v>12327.964571499999</v>
      </c>
      <c r="M224" s="304">
        <v>13145.288189499999</v>
      </c>
      <c r="N224" s="303">
        <v>10328.113939999999</v>
      </c>
      <c r="O224" s="303">
        <v>10101.0142043448</v>
      </c>
      <c r="P224" s="303">
        <v>10015.57874954</v>
      </c>
      <c r="Q224" s="303">
        <v>10015.57874954</v>
      </c>
      <c r="R224" s="303">
        <v>10015.57874954</v>
      </c>
      <c r="S224" s="303"/>
      <c r="T224" s="322">
        <v>28349</v>
      </c>
      <c r="U224" s="307">
        <f t="shared" si="46"/>
        <v>1925.0281904123606</v>
      </c>
      <c r="V224" s="307">
        <f t="shared" si="47"/>
        <v>1823.0827187488985</v>
      </c>
      <c r="W224" s="307">
        <f t="shared" si="48"/>
        <v>1916.4684539976365</v>
      </c>
      <c r="X224" s="307">
        <f t="shared" si="49"/>
        <v>2010.191166261141</v>
      </c>
      <c r="Y224" s="307">
        <f t="shared" si="50"/>
        <v>2075.3898791639867</v>
      </c>
      <c r="Z224" s="307">
        <f t="shared" si="51"/>
        <v>414.92783378602422</v>
      </c>
      <c r="AA224" s="307">
        <f t="shared" si="52"/>
        <v>397.88334142297782</v>
      </c>
      <c r="AB224" s="307">
        <f t="shared" si="53"/>
        <v>412.55542886874304</v>
      </c>
      <c r="AC224" s="307">
        <f t="shared" si="54"/>
        <v>434.86417762531306</v>
      </c>
      <c r="AD224" s="307">
        <f t="shared" si="55"/>
        <v>463.6949518325161</v>
      </c>
      <c r="AE224" s="307">
        <f t="shared" si="56"/>
        <v>364.3202208190765</v>
      </c>
      <c r="AF224" s="307">
        <f t="shared" si="57"/>
        <v>356.30936556297576</v>
      </c>
      <c r="AG224" s="307">
        <f t="shared" si="58"/>
        <v>353.29566297012235</v>
      </c>
      <c r="AH224" s="307">
        <f t="shared" si="59"/>
        <v>353.29566297012235</v>
      </c>
      <c r="AI224" s="307">
        <f t="shared" si="60"/>
        <v>353.29566297012235</v>
      </c>
    </row>
    <row r="225" spans="1:35" ht="15">
      <c r="A225" s="296">
        <v>697</v>
      </c>
      <c r="B225" s="257" t="s">
        <v>236</v>
      </c>
      <c r="C225" s="297">
        <v>18</v>
      </c>
      <c r="D225" s="303">
        <v>1954.5435700000003</v>
      </c>
      <c r="E225" s="303">
        <v>1860.5519425395248</v>
      </c>
      <c r="F225" s="303">
        <v>1937.7016959784198</v>
      </c>
      <c r="G225" s="303">
        <v>1997.8024732261263</v>
      </c>
      <c r="H225" s="304">
        <v>2024.4392329418804</v>
      </c>
      <c r="I225" s="303">
        <v>423.07830000000001</v>
      </c>
      <c r="J225" s="303">
        <v>335.96462400000001</v>
      </c>
      <c r="K225" s="303">
        <v>336.21083700000008</v>
      </c>
      <c r="L225" s="303">
        <v>353.86233049999998</v>
      </c>
      <c r="M225" s="304">
        <v>377.32281650000004</v>
      </c>
      <c r="N225" s="303">
        <v>897.41485999999998</v>
      </c>
      <c r="O225" s="303">
        <v>919.6580062772</v>
      </c>
      <c r="P225" s="303">
        <v>914.18277538120014</v>
      </c>
      <c r="Q225" s="303">
        <v>914.18277538120014</v>
      </c>
      <c r="R225" s="303">
        <v>914.18277538120014</v>
      </c>
      <c r="S225" s="303"/>
      <c r="T225" s="322">
        <v>1174</v>
      </c>
      <c r="U225" s="307">
        <f t="shared" si="46"/>
        <v>1664.8582367972745</v>
      </c>
      <c r="V225" s="307">
        <f t="shared" si="47"/>
        <v>1584.7972253317928</v>
      </c>
      <c r="W225" s="307">
        <f t="shared" si="48"/>
        <v>1650.5125178691821</v>
      </c>
      <c r="X225" s="307">
        <f t="shared" si="49"/>
        <v>1701.7056841789831</v>
      </c>
      <c r="Y225" s="307">
        <f t="shared" si="50"/>
        <v>1724.3945766114823</v>
      </c>
      <c r="Z225" s="307">
        <f t="shared" si="51"/>
        <v>360.37333901192505</v>
      </c>
      <c r="AA225" s="307">
        <f t="shared" si="52"/>
        <v>286.17088926746169</v>
      </c>
      <c r="AB225" s="307">
        <f t="shared" si="53"/>
        <v>286.3806107325384</v>
      </c>
      <c r="AC225" s="307">
        <f t="shared" si="54"/>
        <v>301.41595442930151</v>
      </c>
      <c r="AD225" s="307">
        <f t="shared" si="55"/>
        <v>321.39933262350945</v>
      </c>
      <c r="AE225" s="307">
        <f t="shared" si="56"/>
        <v>764.40788756388417</v>
      </c>
      <c r="AF225" s="307">
        <f t="shared" si="57"/>
        <v>783.35434946950591</v>
      </c>
      <c r="AG225" s="307">
        <f t="shared" si="58"/>
        <v>778.69060935366281</v>
      </c>
      <c r="AH225" s="307">
        <f t="shared" si="59"/>
        <v>778.69060935366281</v>
      </c>
      <c r="AI225" s="307">
        <f t="shared" si="60"/>
        <v>778.69060935366281</v>
      </c>
    </row>
    <row r="226" spans="1:35" ht="15">
      <c r="A226" s="296">
        <v>698</v>
      </c>
      <c r="B226" s="296" t="s">
        <v>237</v>
      </c>
      <c r="C226" s="297">
        <v>19</v>
      </c>
      <c r="D226" s="303">
        <v>130085.19615999999</v>
      </c>
      <c r="E226" s="303">
        <v>126815.60207839533</v>
      </c>
      <c r="F226" s="303">
        <v>132125.73786391382</v>
      </c>
      <c r="G226" s="303">
        <v>139935.68788866739</v>
      </c>
      <c r="H226" s="304">
        <v>145169.56825327754</v>
      </c>
      <c r="I226" s="303">
        <v>13357.576929999999</v>
      </c>
      <c r="J226" s="303">
        <v>10553.461328000001</v>
      </c>
      <c r="K226" s="303">
        <v>10384.994188000001</v>
      </c>
      <c r="L226" s="303">
        <v>10920.246936000001</v>
      </c>
      <c r="M226" s="304">
        <v>11644.241208000001</v>
      </c>
      <c r="N226" s="303">
        <v>35084.67828</v>
      </c>
      <c r="O226" s="303">
        <v>36481.999685455594</v>
      </c>
      <c r="P226" s="303">
        <v>36265.699487654005</v>
      </c>
      <c r="Q226" s="303">
        <v>36265.699487654005</v>
      </c>
      <c r="R226" s="303">
        <v>36265.699487654005</v>
      </c>
      <c r="S226" s="303"/>
      <c r="T226" s="322">
        <v>64535</v>
      </c>
      <c r="U226" s="307">
        <f t="shared" si="46"/>
        <v>2015.7309391802896</v>
      </c>
      <c r="V226" s="307">
        <f t="shared" si="47"/>
        <v>1965.0670501029724</v>
      </c>
      <c r="W226" s="307">
        <f t="shared" si="48"/>
        <v>2047.3500869902196</v>
      </c>
      <c r="X226" s="307">
        <f t="shared" si="49"/>
        <v>2168.3689143668926</v>
      </c>
      <c r="Y226" s="307">
        <f t="shared" si="50"/>
        <v>2249.4703378519803</v>
      </c>
      <c r="Z226" s="307">
        <f t="shared" si="51"/>
        <v>206.98190020918881</v>
      </c>
      <c r="AA226" s="307">
        <f t="shared" si="52"/>
        <v>163.53081781978773</v>
      </c>
      <c r="AB226" s="307">
        <f t="shared" si="53"/>
        <v>160.92034071434108</v>
      </c>
      <c r="AC226" s="307">
        <f t="shared" si="54"/>
        <v>169.21433231579763</v>
      </c>
      <c r="AD226" s="307">
        <f t="shared" si="55"/>
        <v>180.43296208259085</v>
      </c>
      <c r="AE226" s="307">
        <f t="shared" si="56"/>
        <v>543.65349469280238</v>
      </c>
      <c r="AF226" s="307">
        <f t="shared" si="57"/>
        <v>565.30564322391865</v>
      </c>
      <c r="AG226" s="307">
        <f t="shared" si="58"/>
        <v>561.9539705222594</v>
      </c>
      <c r="AH226" s="307">
        <f t="shared" si="59"/>
        <v>561.9539705222594</v>
      </c>
      <c r="AI226" s="307">
        <f t="shared" si="60"/>
        <v>561.9539705222594</v>
      </c>
    </row>
    <row r="227" spans="1:35" ht="15">
      <c r="A227" s="296">
        <v>700</v>
      </c>
      <c r="B227" s="296" t="s">
        <v>238</v>
      </c>
      <c r="C227" s="297">
        <v>9</v>
      </c>
      <c r="D227" s="303">
        <v>8488.9791299999997</v>
      </c>
      <c r="E227" s="303">
        <v>8598.0890071722224</v>
      </c>
      <c r="F227" s="303">
        <v>9212.37610025496</v>
      </c>
      <c r="G227" s="303">
        <v>9320.7949226748005</v>
      </c>
      <c r="H227" s="304">
        <v>9526.2686723903316</v>
      </c>
      <c r="I227" s="303">
        <v>1465.1404600000001</v>
      </c>
      <c r="J227" s="303">
        <v>1246.2868880000001</v>
      </c>
      <c r="K227" s="303">
        <v>1272.7149679999998</v>
      </c>
      <c r="L227" s="303">
        <v>1340.7877269999997</v>
      </c>
      <c r="M227" s="304">
        <v>1429.6797309999997</v>
      </c>
      <c r="N227" s="303">
        <v>1955.5357400000003</v>
      </c>
      <c r="O227" s="303">
        <v>2188.4957640873599</v>
      </c>
      <c r="P227" s="303">
        <v>2186.958748</v>
      </c>
      <c r="Q227" s="303">
        <v>2186.958748</v>
      </c>
      <c r="R227" s="303">
        <v>2186.958748</v>
      </c>
      <c r="S227" s="303"/>
      <c r="T227" s="322">
        <v>4842</v>
      </c>
      <c r="U227" s="307">
        <f t="shared" si="46"/>
        <v>1753.1968463444855</v>
      </c>
      <c r="V227" s="307">
        <f t="shared" si="47"/>
        <v>1775.7308978050853</v>
      </c>
      <c r="W227" s="307">
        <f t="shared" si="48"/>
        <v>1902.5972945590584</v>
      </c>
      <c r="X227" s="307">
        <f t="shared" si="49"/>
        <v>1924.9886250877325</v>
      </c>
      <c r="Y227" s="307">
        <f t="shared" si="50"/>
        <v>1967.4243437402586</v>
      </c>
      <c r="Z227" s="307">
        <f t="shared" si="51"/>
        <v>302.58993391160675</v>
      </c>
      <c r="AA227" s="307">
        <f t="shared" si="52"/>
        <v>257.39093102023958</v>
      </c>
      <c r="AB227" s="307">
        <f t="shared" si="53"/>
        <v>262.84902271788513</v>
      </c>
      <c r="AC227" s="307">
        <f t="shared" si="54"/>
        <v>276.90783292028084</v>
      </c>
      <c r="AD227" s="307">
        <f t="shared" si="55"/>
        <v>295.26636327963644</v>
      </c>
      <c r="AE227" s="307">
        <f t="shared" si="56"/>
        <v>403.86942172655932</v>
      </c>
      <c r="AF227" s="307">
        <f t="shared" si="57"/>
        <v>451.98177696971499</v>
      </c>
      <c r="AG227" s="307">
        <f t="shared" si="58"/>
        <v>451.66434283353988</v>
      </c>
      <c r="AH227" s="307">
        <f t="shared" si="59"/>
        <v>451.66434283353988</v>
      </c>
      <c r="AI227" s="307">
        <f t="shared" si="60"/>
        <v>451.66434283353988</v>
      </c>
    </row>
    <row r="228" spans="1:35" ht="15">
      <c r="A228" s="296">
        <v>702</v>
      </c>
      <c r="B228" s="298" t="s">
        <v>239</v>
      </c>
      <c r="C228" s="297">
        <v>6</v>
      </c>
      <c r="D228" s="303">
        <v>6805.7956499999991</v>
      </c>
      <c r="E228" s="303">
        <v>6957.9156425669926</v>
      </c>
      <c r="F228" s="303">
        <v>7153.672741894974</v>
      </c>
      <c r="G228" s="303">
        <v>7407.0903017610599</v>
      </c>
      <c r="H228" s="304">
        <v>7519.1327170095556</v>
      </c>
      <c r="I228" s="303">
        <v>1563.10673</v>
      </c>
      <c r="J228" s="303">
        <v>1312.9907820000001</v>
      </c>
      <c r="K228" s="303">
        <v>1323.9378610000001</v>
      </c>
      <c r="L228" s="303">
        <v>1393.8372884999999</v>
      </c>
      <c r="M228" s="304">
        <v>1486.2463905000002</v>
      </c>
      <c r="N228" s="303">
        <v>2006.7965299999998</v>
      </c>
      <c r="O228" s="303">
        <v>2169.5921960459996</v>
      </c>
      <c r="P228" s="303">
        <v>2160.4148599019995</v>
      </c>
      <c r="Q228" s="303">
        <v>2160.4148599019995</v>
      </c>
      <c r="R228" s="303">
        <v>2160.4148599019995</v>
      </c>
      <c r="S228" s="303"/>
      <c r="T228" s="322">
        <v>4114</v>
      </c>
      <c r="U228" s="307">
        <f t="shared" si="46"/>
        <v>1654.3013247447739</v>
      </c>
      <c r="V228" s="307">
        <f t="shared" si="47"/>
        <v>1691.2775018393274</v>
      </c>
      <c r="W228" s="307">
        <f t="shared" si="48"/>
        <v>1738.8606567561922</v>
      </c>
      <c r="X228" s="307">
        <f t="shared" si="49"/>
        <v>1800.459480253053</v>
      </c>
      <c r="Y228" s="307">
        <f t="shared" si="50"/>
        <v>1827.6939030164208</v>
      </c>
      <c r="Z228" s="307">
        <f t="shared" si="51"/>
        <v>379.9481599416626</v>
      </c>
      <c r="AA228" s="307">
        <f t="shared" si="52"/>
        <v>319.15186728245021</v>
      </c>
      <c r="AB228" s="307">
        <f t="shared" si="53"/>
        <v>321.81280043753037</v>
      </c>
      <c r="AC228" s="307">
        <f t="shared" si="54"/>
        <v>338.80342452600871</v>
      </c>
      <c r="AD228" s="307">
        <f t="shared" si="55"/>
        <v>361.26553001944586</v>
      </c>
      <c r="AE228" s="307">
        <f t="shared" si="56"/>
        <v>487.7969202722411</v>
      </c>
      <c r="AF228" s="307">
        <f t="shared" si="57"/>
        <v>527.36805932085542</v>
      </c>
      <c r="AG228" s="307">
        <f t="shared" si="58"/>
        <v>525.13730187214378</v>
      </c>
      <c r="AH228" s="307">
        <f t="shared" si="59"/>
        <v>525.13730187214378</v>
      </c>
      <c r="AI228" s="307">
        <f t="shared" si="60"/>
        <v>525.13730187214378</v>
      </c>
    </row>
    <row r="229" spans="1:35" ht="15">
      <c r="A229" s="296">
        <v>704</v>
      </c>
      <c r="B229" s="257" t="s">
        <v>240</v>
      </c>
      <c r="C229" s="297">
        <v>2</v>
      </c>
      <c r="D229" s="303">
        <v>11718.852649999999</v>
      </c>
      <c r="E229" s="303">
        <v>11080.020175859223</v>
      </c>
      <c r="F229" s="303">
        <v>11687.702937334159</v>
      </c>
      <c r="G229" s="303">
        <v>12309.705883260624</v>
      </c>
      <c r="H229" s="304">
        <v>12791.340851892928</v>
      </c>
      <c r="I229" s="303">
        <v>1013.12126</v>
      </c>
      <c r="J229" s="303">
        <v>754.56559400000003</v>
      </c>
      <c r="K229" s="303">
        <v>736.28810099999998</v>
      </c>
      <c r="L229" s="303">
        <v>773.99699650000002</v>
      </c>
      <c r="M229" s="304">
        <v>825.31171450000011</v>
      </c>
      <c r="N229" s="303">
        <v>1300.1113700000001</v>
      </c>
      <c r="O229" s="303">
        <v>1440.0810989271199</v>
      </c>
      <c r="P229" s="303">
        <v>1437.0215536196001</v>
      </c>
      <c r="Q229" s="303">
        <v>1437.0215536196001</v>
      </c>
      <c r="R229" s="303">
        <v>1437.0215536196001</v>
      </c>
      <c r="S229" s="303"/>
      <c r="T229" s="322">
        <v>6428</v>
      </c>
      <c r="U229" s="307">
        <f t="shared" si="46"/>
        <v>1823.0946873055379</v>
      </c>
      <c r="V229" s="307">
        <f t="shared" si="47"/>
        <v>1723.7119128592442</v>
      </c>
      <c r="W229" s="307">
        <f t="shared" si="48"/>
        <v>1818.2487456960423</v>
      </c>
      <c r="X229" s="307">
        <f t="shared" si="49"/>
        <v>1915.0133608059464</v>
      </c>
      <c r="Y229" s="307">
        <f t="shared" si="50"/>
        <v>1989.9410161625588</v>
      </c>
      <c r="Z229" s="307">
        <f t="shared" si="51"/>
        <v>157.61065028002488</v>
      </c>
      <c r="AA229" s="307">
        <f t="shared" si="52"/>
        <v>117.38730460485377</v>
      </c>
      <c r="AB229" s="307">
        <f t="shared" si="53"/>
        <v>114.54388627878033</v>
      </c>
      <c r="AC229" s="307">
        <f t="shared" si="54"/>
        <v>120.41023592097075</v>
      </c>
      <c r="AD229" s="307">
        <f t="shared" si="55"/>
        <v>128.39323498755448</v>
      </c>
      <c r="AE229" s="307">
        <f t="shared" si="56"/>
        <v>202.25752489110144</v>
      </c>
      <c r="AF229" s="307">
        <f t="shared" si="57"/>
        <v>224.03252939127566</v>
      </c>
      <c r="AG229" s="307">
        <f t="shared" si="58"/>
        <v>223.55655781263226</v>
      </c>
      <c r="AH229" s="307">
        <f t="shared" si="59"/>
        <v>223.55655781263226</v>
      </c>
      <c r="AI229" s="307">
        <f t="shared" si="60"/>
        <v>223.55655781263226</v>
      </c>
    </row>
    <row r="230" spans="1:35" ht="15">
      <c r="A230" s="296">
        <v>707</v>
      </c>
      <c r="B230" s="257" t="s">
        <v>241</v>
      </c>
      <c r="C230" s="297">
        <v>12</v>
      </c>
      <c r="D230" s="303">
        <v>2503.7602700000007</v>
      </c>
      <c r="E230" s="303">
        <v>2503.5744655584094</v>
      </c>
      <c r="F230" s="303">
        <v>2600.8192646333109</v>
      </c>
      <c r="G230" s="303">
        <v>2665.839434362993</v>
      </c>
      <c r="H230" s="304">
        <v>2682.8433388656472</v>
      </c>
      <c r="I230" s="303">
        <v>475.6302</v>
      </c>
      <c r="J230" s="303">
        <v>383.37825000000004</v>
      </c>
      <c r="K230" s="303">
        <v>384.18124299999999</v>
      </c>
      <c r="L230" s="303">
        <v>404.3669415</v>
      </c>
      <c r="M230" s="304">
        <v>431.17579950000004</v>
      </c>
      <c r="N230" s="303">
        <v>683.82366999999988</v>
      </c>
      <c r="O230" s="303">
        <v>748.28876441399996</v>
      </c>
      <c r="P230" s="303">
        <v>746.03072853399999</v>
      </c>
      <c r="Q230" s="303">
        <v>746.03072853399999</v>
      </c>
      <c r="R230" s="303">
        <v>746.03072853399999</v>
      </c>
      <c r="S230" s="303"/>
      <c r="T230" s="322">
        <v>1960</v>
      </c>
      <c r="U230" s="307">
        <f t="shared" si="46"/>
        <v>1277.4287091836736</v>
      </c>
      <c r="V230" s="307">
        <f t="shared" si="47"/>
        <v>1277.3339109991884</v>
      </c>
      <c r="W230" s="307">
        <f t="shared" si="48"/>
        <v>1326.9486044047505</v>
      </c>
      <c r="X230" s="307">
        <f t="shared" si="49"/>
        <v>1360.1221603892823</v>
      </c>
      <c r="Y230" s="307">
        <f t="shared" si="50"/>
        <v>1368.7976218702281</v>
      </c>
      <c r="Z230" s="307">
        <f t="shared" si="51"/>
        <v>242.6684693877551</v>
      </c>
      <c r="AA230" s="307">
        <f t="shared" si="52"/>
        <v>195.60114795918369</v>
      </c>
      <c r="AB230" s="307">
        <f t="shared" si="53"/>
        <v>196.01083826530612</v>
      </c>
      <c r="AC230" s="307">
        <f t="shared" si="54"/>
        <v>206.30966403061225</v>
      </c>
      <c r="AD230" s="307">
        <f t="shared" si="55"/>
        <v>219.98765280612247</v>
      </c>
      <c r="AE230" s="307">
        <f t="shared" si="56"/>
        <v>348.8896275510204</v>
      </c>
      <c r="AF230" s="307">
        <f t="shared" si="57"/>
        <v>381.77998184387752</v>
      </c>
      <c r="AG230" s="307">
        <f t="shared" si="58"/>
        <v>380.62792272142855</v>
      </c>
      <c r="AH230" s="307">
        <f t="shared" si="59"/>
        <v>380.62792272142855</v>
      </c>
      <c r="AI230" s="307">
        <f t="shared" si="60"/>
        <v>380.62792272142855</v>
      </c>
    </row>
    <row r="231" spans="1:35" ht="15">
      <c r="A231" s="296">
        <v>710</v>
      </c>
      <c r="B231" s="257" t="s">
        <v>226</v>
      </c>
      <c r="C231" s="297">
        <v>1</v>
      </c>
      <c r="D231" s="303">
        <v>57333.020739999993</v>
      </c>
      <c r="E231" s="303">
        <v>55011.455472625341</v>
      </c>
      <c r="F231" s="303">
        <v>57334.335455333436</v>
      </c>
      <c r="G231" s="303">
        <v>60158.232085376381</v>
      </c>
      <c r="H231" s="304">
        <v>61580.247040828857</v>
      </c>
      <c r="I231" s="303">
        <v>4224.4531300000008</v>
      </c>
      <c r="J231" s="303">
        <v>3417.0899200000003</v>
      </c>
      <c r="K231" s="303">
        <v>3372.8293610000005</v>
      </c>
      <c r="L231" s="303">
        <v>3547.0726565000004</v>
      </c>
      <c r="M231" s="304">
        <v>3782.2376945000005</v>
      </c>
      <c r="N231" s="303">
        <v>12339.25267</v>
      </c>
      <c r="O231" s="303">
        <v>12595.371583219838</v>
      </c>
      <c r="P231" s="303">
        <v>12520.353187742399</v>
      </c>
      <c r="Q231" s="303">
        <v>12520.353187742399</v>
      </c>
      <c r="R231" s="303">
        <v>12520.353187742399</v>
      </c>
      <c r="S231" s="303"/>
      <c r="T231" s="322">
        <v>27306</v>
      </c>
      <c r="U231" s="307">
        <f t="shared" si="46"/>
        <v>2099.649188456749</v>
      </c>
      <c r="V231" s="307">
        <f t="shared" si="47"/>
        <v>2014.6288534617058</v>
      </c>
      <c r="W231" s="307">
        <f t="shared" si="48"/>
        <v>2099.6973359457056</v>
      </c>
      <c r="X231" s="307">
        <f t="shared" si="49"/>
        <v>2203.1140439967912</v>
      </c>
      <c r="Y231" s="307">
        <f t="shared" si="50"/>
        <v>2255.1910584058028</v>
      </c>
      <c r="Z231" s="307">
        <f t="shared" si="51"/>
        <v>154.70787116384682</v>
      </c>
      <c r="AA231" s="307">
        <f t="shared" si="52"/>
        <v>125.14062550355234</v>
      </c>
      <c r="AB231" s="307">
        <f t="shared" si="53"/>
        <v>123.51971584999636</v>
      </c>
      <c r="AC231" s="307">
        <f t="shared" si="54"/>
        <v>129.90085169926024</v>
      </c>
      <c r="AD231" s="307">
        <f t="shared" si="55"/>
        <v>138.51306286164217</v>
      </c>
      <c r="AE231" s="307">
        <f t="shared" si="56"/>
        <v>451.88796125393685</v>
      </c>
      <c r="AF231" s="307">
        <f t="shared" si="57"/>
        <v>461.26754497985195</v>
      </c>
      <c r="AG231" s="307">
        <f t="shared" si="58"/>
        <v>458.52022221278838</v>
      </c>
      <c r="AH231" s="307">
        <f t="shared" si="59"/>
        <v>458.52022221278838</v>
      </c>
      <c r="AI231" s="307">
        <f t="shared" si="60"/>
        <v>458.52022221278838</v>
      </c>
    </row>
    <row r="232" spans="1:35" ht="15">
      <c r="A232" s="296">
        <v>729</v>
      </c>
      <c r="B232" s="257" t="s">
        <v>242</v>
      </c>
      <c r="C232" s="297">
        <v>13</v>
      </c>
      <c r="D232" s="303">
        <v>14012.284589999999</v>
      </c>
      <c r="E232" s="303">
        <v>14158.824597824876</v>
      </c>
      <c r="F232" s="303">
        <v>14511.796376375003</v>
      </c>
      <c r="G232" s="303">
        <v>15066.494059792594</v>
      </c>
      <c r="H232" s="304">
        <v>15257.913718361446</v>
      </c>
      <c r="I232" s="303">
        <v>2128.3275199999998</v>
      </c>
      <c r="J232" s="303">
        <v>1758.7443820000003</v>
      </c>
      <c r="K232" s="303">
        <v>1761.839307</v>
      </c>
      <c r="L232" s="303">
        <v>1854.2668985</v>
      </c>
      <c r="M232" s="304">
        <v>1977.2017205000002</v>
      </c>
      <c r="N232" s="303">
        <v>3146.6699000000003</v>
      </c>
      <c r="O232" s="303">
        <v>3375.98103450184</v>
      </c>
      <c r="P232" s="303">
        <v>3362.4730719892004</v>
      </c>
      <c r="Q232" s="303">
        <v>3362.4730719892004</v>
      </c>
      <c r="R232" s="303">
        <v>3362.4730719892004</v>
      </c>
      <c r="S232" s="303"/>
      <c r="T232" s="322">
        <v>8975</v>
      </c>
      <c r="U232" s="307">
        <f t="shared" si="46"/>
        <v>1561.2573359331477</v>
      </c>
      <c r="V232" s="307">
        <f t="shared" si="47"/>
        <v>1577.5849134066714</v>
      </c>
      <c r="W232" s="307">
        <f t="shared" si="48"/>
        <v>1616.9132452785518</v>
      </c>
      <c r="X232" s="307">
        <f t="shared" si="49"/>
        <v>1678.718001091097</v>
      </c>
      <c r="Y232" s="307">
        <f t="shared" si="50"/>
        <v>1700.0460967533645</v>
      </c>
      <c r="Z232" s="307">
        <f t="shared" si="51"/>
        <v>237.139556545961</v>
      </c>
      <c r="AA232" s="307">
        <f t="shared" si="52"/>
        <v>195.96037682451257</v>
      </c>
      <c r="AB232" s="307">
        <f t="shared" si="53"/>
        <v>196.30521526462397</v>
      </c>
      <c r="AC232" s="307">
        <f t="shared" si="54"/>
        <v>206.60355415041784</v>
      </c>
      <c r="AD232" s="307">
        <f t="shared" si="55"/>
        <v>220.30102735376047</v>
      </c>
      <c r="AE232" s="307">
        <f t="shared" si="56"/>
        <v>350.60388857938722</v>
      </c>
      <c r="AF232" s="307">
        <f t="shared" si="57"/>
        <v>376.15387571051139</v>
      </c>
      <c r="AG232" s="307">
        <f t="shared" si="58"/>
        <v>374.64881024949312</v>
      </c>
      <c r="AH232" s="307">
        <f t="shared" si="59"/>
        <v>374.64881024949312</v>
      </c>
      <c r="AI232" s="307">
        <f t="shared" si="60"/>
        <v>374.64881024949312</v>
      </c>
    </row>
    <row r="233" spans="1:35" ht="15">
      <c r="A233" s="296">
        <v>732</v>
      </c>
      <c r="B233" s="257" t="s">
        <v>243</v>
      </c>
      <c r="C233" s="297">
        <v>19</v>
      </c>
      <c r="D233" s="303">
        <v>4543.8080300000001</v>
      </c>
      <c r="E233" s="303">
        <v>5249.2575904669957</v>
      </c>
      <c r="F233" s="303">
        <v>5350.3614755891031</v>
      </c>
      <c r="G233" s="303">
        <v>5510.2887468253739</v>
      </c>
      <c r="H233" s="304">
        <v>5557.9232226737158</v>
      </c>
      <c r="I233" s="303">
        <v>1016.5881400000001</v>
      </c>
      <c r="J233" s="303">
        <v>806.40766600000006</v>
      </c>
      <c r="K233" s="303">
        <v>806.12762899999996</v>
      </c>
      <c r="L233" s="303">
        <v>848.40301950000003</v>
      </c>
      <c r="M233" s="304">
        <v>904.6507335</v>
      </c>
      <c r="N233" s="303">
        <v>1304.4806599999999</v>
      </c>
      <c r="O233" s="303">
        <v>1482.6631401403995</v>
      </c>
      <c r="P233" s="303">
        <v>1482.3223908219995</v>
      </c>
      <c r="Q233" s="303">
        <v>1482.3223908219995</v>
      </c>
      <c r="R233" s="303">
        <v>1482.3223908219995</v>
      </c>
      <c r="S233" s="303"/>
      <c r="T233" s="322">
        <v>3336</v>
      </c>
      <c r="U233" s="307">
        <f t="shared" si="46"/>
        <v>1362.0527667865708</v>
      </c>
      <c r="V233" s="307">
        <f t="shared" si="47"/>
        <v>1573.5184623702025</v>
      </c>
      <c r="W233" s="307">
        <f t="shared" si="48"/>
        <v>1603.8253823708342</v>
      </c>
      <c r="X233" s="307">
        <f t="shared" si="49"/>
        <v>1651.7652118781095</v>
      </c>
      <c r="Y233" s="307">
        <f t="shared" si="50"/>
        <v>1666.0441314969173</v>
      </c>
      <c r="Z233" s="307">
        <f t="shared" si="51"/>
        <v>304.73265587529977</v>
      </c>
      <c r="AA233" s="307">
        <f t="shared" si="52"/>
        <v>241.72891666666669</v>
      </c>
      <c r="AB233" s="307">
        <f t="shared" si="53"/>
        <v>241.64497272182254</v>
      </c>
      <c r="AC233" s="307">
        <f t="shared" si="54"/>
        <v>254.31745188848922</v>
      </c>
      <c r="AD233" s="307">
        <f t="shared" si="55"/>
        <v>271.17827742805753</v>
      </c>
      <c r="AE233" s="307">
        <f t="shared" si="56"/>
        <v>391.03137290167865</v>
      </c>
      <c r="AF233" s="307">
        <f t="shared" si="57"/>
        <v>444.44338733225408</v>
      </c>
      <c r="AG233" s="307">
        <f t="shared" si="58"/>
        <v>444.34124425119893</v>
      </c>
      <c r="AH233" s="307">
        <f t="shared" si="59"/>
        <v>444.34124425119893</v>
      </c>
      <c r="AI233" s="307">
        <f t="shared" si="60"/>
        <v>444.34124425119893</v>
      </c>
    </row>
    <row r="234" spans="1:35" ht="15">
      <c r="A234" s="296">
        <v>734</v>
      </c>
      <c r="B234" s="257" t="s">
        <v>244</v>
      </c>
      <c r="C234" s="297">
        <v>2</v>
      </c>
      <c r="D234" s="303">
        <v>89138.097569999998</v>
      </c>
      <c r="E234" s="303">
        <v>86740.332190868547</v>
      </c>
      <c r="F234" s="303">
        <v>89372.137312671606</v>
      </c>
      <c r="G234" s="303">
        <v>93739.884338626885</v>
      </c>
      <c r="H234" s="304">
        <v>96081.473608427652</v>
      </c>
      <c r="I234" s="303">
        <v>13113.3663</v>
      </c>
      <c r="J234" s="303">
        <v>10067.193085999999</v>
      </c>
      <c r="K234" s="303">
        <v>9768.562863000001</v>
      </c>
      <c r="L234" s="303">
        <v>10264.775074500001</v>
      </c>
      <c r="M234" s="304">
        <v>10945.312648500001</v>
      </c>
      <c r="N234" s="303">
        <v>15448.53491</v>
      </c>
      <c r="O234" s="303">
        <v>17536.09781282728</v>
      </c>
      <c r="P234" s="303">
        <v>17494.326674203603</v>
      </c>
      <c r="Q234" s="303">
        <v>17494.326674203603</v>
      </c>
      <c r="R234" s="303">
        <v>17494.326674203603</v>
      </c>
      <c r="S234" s="303"/>
      <c r="T234" s="322">
        <v>50933</v>
      </c>
      <c r="U234" s="307">
        <f t="shared" si="46"/>
        <v>1750.1049922447135</v>
      </c>
      <c r="V234" s="307">
        <f t="shared" si="47"/>
        <v>1703.0281387483271</v>
      </c>
      <c r="W234" s="307">
        <f t="shared" si="48"/>
        <v>1754.7000434427896</v>
      </c>
      <c r="X234" s="307">
        <f t="shared" si="49"/>
        <v>1840.4548002007912</v>
      </c>
      <c r="Y234" s="307">
        <f t="shared" si="50"/>
        <v>1886.4287123952577</v>
      </c>
      <c r="Z234" s="307">
        <f t="shared" si="51"/>
        <v>257.46306520330626</v>
      </c>
      <c r="AA234" s="307">
        <f t="shared" si="52"/>
        <v>197.65560807335126</v>
      </c>
      <c r="AB234" s="307">
        <f t="shared" si="53"/>
        <v>191.79241087310785</v>
      </c>
      <c r="AC234" s="307">
        <f t="shared" si="54"/>
        <v>201.53486098403789</v>
      </c>
      <c r="AD234" s="307">
        <f t="shared" si="55"/>
        <v>214.89628823159839</v>
      </c>
      <c r="AE234" s="307">
        <f t="shared" si="56"/>
        <v>303.31091649814465</v>
      </c>
      <c r="AF234" s="307">
        <f t="shared" si="57"/>
        <v>344.29736738121221</v>
      </c>
      <c r="AG234" s="307">
        <f t="shared" si="58"/>
        <v>343.47724803572544</v>
      </c>
      <c r="AH234" s="307">
        <f t="shared" si="59"/>
        <v>343.47724803572544</v>
      </c>
      <c r="AI234" s="307">
        <f t="shared" si="60"/>
        <v>343.47724803572544</v>
      </c>
    </row>
    <row r="235" spans="1:35" ht="15">
      <c r="A235" s="296">
        <v>738</v>
      </c>
      <c r="B235" s="301" t="s">
        <v>246</v>
      </c>
      <c r="C235" s="297">
        <v>2</v>
      </c>
      <c r="D235" s="303">
        <v>5489.218170000001</v>
      </c>
      <c r="E235" s="303">
        <v>5744.7807820401558</v>
      </c>
      <c r="F235" s="303">
        <v>5770.7709742568477</v>
      </c>
      <c r="G235" s="303">
        <v>6147.0512938739976</v>
      </c>
      <c r="H235" s="304">
        <v>6311.1758055871333</v>
      </c>
      <c r="I235" s="303">
        <v>556.39900999999998</v>
      </c>
      <c r="J235" s="303">
        <v>428.06678999999997</v>
      </c>
      <c r="K235" s="303">
        <v>415.98717500000004</v>
      </c>
      <c r="L235" s="303">
        <v>437.15147150000007</v>
      </c>
      <c r="M235" s="304">
        <v>466.13388950000007</v>
      </c>
      <c r="N235" s="303">
        <v>1314.6168500000001</v>
      </c>
      <c r="O235" s="303">
        <v>1418.5520933031999</v>
      </c>
      <c r="P235" s="303">
        <v>1413.5528647239998</v>
      </c>
      <c r="Q235" s="303">
        <v>1413.5528647239998</v>
      </c>
      <c r="R235" s="303">
        <v>1413.5528647239998</v>
      </c>
      <c r="S235" s="303"/>
      <c r="T235" s="322">
        <v>2917</v>
      </c>
      <c r="U235" s="307">
        <f t="shared" si="46"/>
        <v>1881.8025951319853</v>
      </c>
      <c r="V235" s="307">
        <f t="shared" si="47"/>
        <v>1969.4140493795528</v>
      </c>
      <c r="W235" s="307">
        <f t="shared" si="48"/>
        <v>1978.3239541504449</v>
      </c>
      <c r="X235" s="307">
        <f t="shared" si="49"/>
        <v>2107.3196070874178</v>
      </c>
      <c r="Y235" s="307">
        <f t="shared" si="50"/>
        <v>2163.5844379798195</v>
      </c>
      <c r="Z235" s="307">
        <f t="shared" si="51"/>
        <v>190.74357559136098</v>
      </c>
      <c r="AA235" s="307">
        <f t="shared" si="52"/>
        <v>146.74898525882756</v>
      </c>
      <c r="AB235" s="307">
        <f t="shared" si="53"/>
        <v>142.60787624271512</v>
      </c>
      <c r="AC235" s="307">
        <f t="shared" si="54"/>
        <v>149.86337727116901</v>
      </c>
      <c r="AD235" s="307">
        <f t="shared" si="55"/>
        <v>159.79907079190951</v>
      </c>
      <c r="AE235" s="307">
        <f t="shared" si="56"/>
        <v>450.67427151182727</v>
      </c>
      <c r="AF235" s="307">
        <f t="shared" si="57"/>
        <v>486.30513997367154</v>
      </c>
      <c r="AG235" s="307">
        <f t="shared" si="58"/>
        <v>484.59131461227281</v>
      </c>
      <c r="AH235" s="307">
        <f t="shared" si="59"/>
        <v>484.59131461227281</v>
      </c>
      <c r="AI235" s="307">
        <f t="shared" si="60"/>
        <v>484.59131461227281</v>
      </c>
    </row>
    <row r="236" spans="1:35" ht="15">
      <c r="A236" s="296">
        <v>739</v>
      </c>
      <c r="B236" s="257" t="s">
        <v>247</v>
      </c>
      <c r="C236" s="297">
        <v>9</v>
      </c>
      <c r="D236" s="303">
        <v>5217.8079199999993</v>
      </c>
      <c r="E236" s="303">
        <v>5033.6889677043109</v>
      </c>
      <c r="F236" s="303">
        <v>5231.414193571718</v>
      </c>
      <c r="G236" s="303">
        <v>5406.4816630829082</v>
      </c>
      <c r="H236" s="304">
        <v>5481.4459972566237</v>
      </c>
      <c r="I236" s="303">
        <v>845.16876000000002</v>
      </c>
      <c r="J236" s="303">
        <v>787.55678599999999</v>
      </c>
      <c r="K236" s="303">
        <v>824.48435300000006</v>
      </c>
      <c r="L236" s="303">
        <v>869.55829949999998</v>
      </c>
      <c r="M236" s="304">
        <v>927.20857350000006</v>
      </c>
      <c r="N236" s="303">
        <v>1485.0784300000003</v>
      </c>
      <c r="O236" s="303">
        <v>1716.3988947345597</v>
      </c>
      <c r="P236" s="303">
        <v>1717.2220929031998</v>
      </c>
      <c r="Q236" s="303">
        <v>1717.2220929031998</v>
      </c>
      <c r="R236" s="303">
        <v>1717.2220929031998</v>
      </c>
      <c r="S236" s="303"/>
      <c r="T236" s="322">
        <v>3256</v>
      </c>
      <c r="U236" s="307">
        <f t="shared" si="46"/>
        <v>1602.5208599508596</v>
      </c>
      <c r="V236" s="307">
        <f t="shared" si="47"/>
        <v>1545.9732701794567</v>
      </c>
      <c r="W236" s="307">
        <f t="shared" si="48"/>
        <v>1606.6996909004049</v>
      </c>
      <c r="X236" s="307">
        <f t="shared" si="49"/>
        <v>1660.4673412416794</v>
      </c>
      <c r="Y236" s="307">
        <f t="shared" si="50"/>
        <v>1683.4907853982259</v>
      </c>
      <c r="Z236" s="307">
        <f t="shared" si="51"/>
        <v>259.57271498771502</v>
      </c>
      <c r="AA236" s="307">
        <f t="shared" si="52"/>
        <v>241.87861977886976</v>
      </c>
      <c r="AB236" s="307">
        <f t="shared" si="53"/>
        <v>253.22001013513514</v>
      </c>
      <c r="AC236" s="307">
        <f t="shared" si="54"/>
        <v>267.06335979729727</v>
      </c>
      <c r="AD236" s="307">
        <f t="shared" si="55"/>
        <v>284.76921790540541</v>
      </c>
      <c r="AE236" s="307">
        <f t="shared" si="56"/>
        <v>456.10516891891899</v>
      </c>
      <c r="AF236" s="307">
        <f t="shared" si="57"/>
        <v>527.14953769488932</v>
      </c>
      <c r="AG236" s="307">
        <f t="shared" si="58"/>
        <v>527.40236268525791</v>
      </c>
      <c r="AH236" s="307">
        <f t="shared" si="59"/>
        <v>527.40236268525791</v>
      </c>
      <c r="AI236" s="307">
        <f t="shared" si="60"/>
        <v>527.40236268525791</v>
      </c>
    </row>
    <row r="237" spans="1:35" ht="15">
      <c r="A237" s="296">
        <v>740</v>
      </c>
      <c r="B237" s="257" t="s">
        <v>248</v>
      </c>
      <c r="C237" s="297">
        <v>10</v>
      </c>
      <c r="D237" s="303">
        <v>60249.373780000002</v>
      </c>
      <c r="E237" s="303">
        <v>58542.343172667752</v>
      </c>
      <c r="F237" s="303">
        <v>60388.544039412147</v>
      </c>
      <c r="G237" s="303">
        <v>62355.554688507844</v>
      </c>
      <c r="H237" s="304">
        <v>63296.420247949354</v>
      </c>
      <c r="I237" s="303">
        <v>9649.8221699999995</v>
      </c>
      <c r="J237" s="303">
        <v>8668.9539160000004</v>
      </c>
      <c r="K237" s="303">
        <v>8869.1620909999983</v>
      </c>
      <c r="L237" s="303">
        <v>9343.3462474999978</v>
      </c>
      <c r="M237" s="304">
        <v>9962.7946174999997</v>
      </c>
      <c r="N237" s="303">
        <v>14478.800539999997</v>
      </c>
      <c r="O237" s="303">
        <v>14842.970658299841</v>
      </c>
      <c r="P237" s="303">
        <v>14750.737894942402</v>
      </c>
      <c r="Q237" s="303">
        <v>14750.737894942402</v>
      </c>
      <c r="R237" s="303">
        <v>14750.737894942402</v>
      </c>
      <c r="S237" s="303"/>
      <c r="T237" s="322">
        <v>32085</v>
      </c>
      <c r="U237" s="307">
        <f t="shared" si="46"/>
        <v>1877.8050110643603</v>
      </c>
      <c r="V237" s="307">
        <f t="shared" si="47"/>
        <v>1824.6016260766012</v>
      </c>
      <c r="W237" s="307">
        <f t="shared" si="48"/>
        <v>1882.1425600564796</v>
      </c>
      <c r="X237" s="307">
        <f t="shared" si="49"/>
        <v>1943.4487981457955</v>
      </c>
      <c r="Y237" s="307">
        <f t="shared" si="50"/>
        <v>1972.7729545877935</v>
      </c>
      <c r="Z237" s="307">
        <f t="shared" si="51"/>
        <v>300.75805423094903</v>
      </c>
      <c r="AA237" s="307">
        <f t="shared" si="52"/>
        <v>270.18712532335985</v>
      </c>
      <c r="AB237" s="307">
        <f t="shared" si="53"/>
        <v>276.42705597631289</v>
      </c>
      <c r="AC237" s="307">
        <f t="shared" si="54"/>
        <v>291.20605415303095</v>
      </c>
      <c r="AD237" s="307">
        <f t="shared" si="55"/>
        <v>310.51253288140873</v>
      </c>
      <c r="AE237" s="307">
        <f t="shared" si="56"/>
        <v>451.26384728066068</v>
      </c>
      <c r="AF237" s="307">
        <f t="shared" si="57"/>
        <v>462.61401459560045</v>
      </c>
      <c r="AG237" s="307">
        <f t="shared" si="58"/>
        <v>459.73937649812694</v>
      </c>
      <c r="AH237" s="307">
        <f t="shared" si="59"/>
        <v>459.73937649812694</v>
      </c>
      <c r="AI237" s="307">
        <f t="shared" si="60"/>
        <v>459.73937649812694</v>
      </c>
    </row>
    <row r="238" spans="1:35" ht="15">
      <c r="A238" s="296">
        <v>742</v>
      </c>
      <c r="B238" s="257" t="s">
        <v>249</v>
      </c>
      <c r="C238" s="297">
        <v>19</v>
      </c>
      <c r="D238" s="303">
        <v>1749.36941</v>
      </c>
      <c r="E238" s="303">
        <v>1519.3015968054908</v>
      </c>
      <c r="F238" s="303">
        <v>1641.3144804672806</v>
      </c>
      <c r="G238" s="303">
        <v>1697.8129744426651</v>
      </c>
      <c r="H238" s="304">
        <v>1722.5467625615297</v>
      </c>
      <c r="I238" s="303">
        <v>848.03363999999999</v>
      </c>
      <c r="J238" s="303">
        <v>645.25500800000009</v>
      </c>
      <c r="K238" s="303">
        <v>639.76184300000011</v>
      </c>
      <c r="L238" s="303">
        <v>673.0811705000001</v>
      </c>
      <c r="M238" s="304">
        <v>717.70533650000004</v>
      </c>
      <c r="N238" s="303">
        <v>430.10563999999999</v>
      </c>
      <c r="O238" s="303">
        <v>454.32525989599986</v>
      </c>
      <c r="P238" s="303">
        <v>451.97045035999992</v>
      </c>
      <c r="Q238" s="303">
        <v>451.97045035999992</v>
      </c>
      <c r="R238" s="303">
        <v>451.97045035999992</v>
      </c>
      <c r="S238" s="303"/>
      <c r="T238" s="322">
        <v>988</v>
      </c>
      <c r="U238" s="307">
        <f t="shared" si="46"/>
        <v>1770.6168117408906</v>
      </c>
      <c r="V238" s="307">
        <f t="shared" si="47"/>
        <v>1537.7546526371364</v>
      </c>
      <c r="W238" s="307">
        <f t="shared" si="48"/>
        <v>1661.2494741571666</v>
      </c>
      <c r="X238" s="307">
        <f t="shared" si="49"/>
        <v>1718.4341846585678</v>
      </c>
      <c r="Y238" s="307">
        <f t="shared" si="50"/>
        <v>1743.468383159443</v>
      </c>
      <c r="Z238" s="307">
        <f t="shared" si="51"/>
        <v>858.33364372469634</v>
      </c>
      <c r="AA238" s="307">
        <f t="shared" si="52"/>
        <v>653.09211336032399</v>
      </c>
      <c r="AB238" s="307">
        <f t="shared" si="53"/>
        <v>647.53222975708513</v>
      </c>
      <c r="AC238" s="307">
        <f t="shared" si="54"/>
        <v>681.25624544534423</v>
      </c>
      <c r="AD238" s="307">
        <f t="shared" si="55"/>
        <v>726.42240536437259</v>
      </c>
      <c r="AE238" s="307">
        <f t="shared" si="56"/>
        <v>435.32959514170039</v>
      </c>
      <c r="AF238" s="307">
        <f t="shared" si="57"/>
        <v>459.84338046153835</v>
      </c>
      <c r="AG238" s="307">
        <f t="shared" si="58"/>
        <v>457.45996999999988</v>
      </c>
      <c r="AH238" s="307">
        <f t="shared" si="59"/>
        <v>457.45996999999988</v>
      </c>
      <c r="AI238" s="307">
        <f t="shared" si="60"/>
        <v>457.45996999999988</v>
      </c>
    </row>
    <row r="239" spans="1:35" ht="15">
      <c r="A239" s="296">
        <v>743</v>
      </c>
      <c r="B239" s="257" t="s">
        <v>250</v>
      </c>
      <c r="C239" s="297">
        <v>14</v>
      </c>
      <c r="D239" s="303">
        <v>120070.19136</v>
      </c>
      <c r="E239" s="303">
        <v>120188.79547996027</v>
      </c>
      <c r="F239" s="303">
        <v>126300.15758595243</v>
      </c>
      <c r="G239" s="303">
        <v>134764.99586017689</v>
      </c>
      <c r="H239" s="304">
        <v>139752.24601997921</v>
      </c>
      <c r="I239" s="303">
        <v>17582.01325</v>
      </c>
      <c r="J239" s="303">
        <v>15074.192723999999</v>
      </c>
      <c r="K239" s="303">
        <v>15038.872861999998</v>
      </c>
      <c r="L239" s="303">
        <v>15823.886265999998</v>
      </c>
      <c r="M239" s="304">
        <v>16872.983698</v>
      </c>
      <c r="N239" s="303">
        <v>30126.416099999999</v>
      </c>
      <c r="O239" s="303">
        <v>32631.244232597201</v>
      </c>
      <c r="P239" s="303">
        <v>32532.042582234004</v>
      </c>
      <c r="Q239" s="303">
        <v>32532.042582234004</v>
      </c>
      <c r="R239" s="303">
        <v>32532.042582234004</v>
      </c>
      <c r="S239" s="303"/>
      <c r="T239" s="322">
        <v>65323</v>
      </c>
      <c r="U239" s="307">
        <f t="shared" si="46"/>
        <v>1838.0997712903572</v>
      </c>
      <c r="V239" s="307">
        <f t="shared" si="47"/>
        <v>1839.9154276435602</v>
      </c>
      <c r="W239" s="307">
        <f t="shared" si="48"/>
        <v>1933.4714814988968</v>
      </c>
      <c r="X239" s="307">
        <f t="shared" si="49"/>
        <v>2063.0558281183794</v>
      </c>
      <c r="Y239" s="307">
        <f t="shared" si="50"/>
        <v>2139.4033651237573</v>
      </c>
      <c r="Z239" s="307">
        <f t="shared" si="51"/>
        <v>269.15501814062429</v>
      </c>
      <c r="AA239" s="307">
        <f t="shared" si="52"/>
        <v>230.7639380310151</v>
      </c>
      <c r="AB239" s="307">
        <f t="shared" si="53"/>
        <v>230.22324238017234</v>
      </c>
      <c r="AC239" s="307">
        <f t="shared" si="54"/>
        <v>242.24065437900887</v>
      </c>
      <c r="AD239" s="307">
        <f t="shared" si="55"/>
        <v>258.30080826049016</v>
      </c>
      <c r="AE239" s="307">
        <f t="shared" si="56"/>
        <v>461.1915573381504</v>
      </c>
      <c r="AF239" s="307">
        <f t="shared" si="57"/>
        <v>499.53682826259052</v>
      </c>
      <c r="AG239" s="307">
        <f t="shared" si="58"/>
        <v>498.0181954630682</v>
      </c>
      <c r="AH239" s="307">
        <f t="shared" si="59"/>
        <v>498.0181954630682</v>
      </c>
      <c r="AI239" s="307">
        <f t="shared" si="60"/>
        <v>498.0181954630682</v>
      </c>
    </row>
    <row r="240" spans="1:35" ht="15">
      <c r="A240" s="296">
        <v>746</v>
      </c>
      <c r="B240" s="257" t="s">
        <v>251</v>
      </c>
      <c r="C240" s="297">
        <v>17</v>
      </c>
      <c r="D240" s="303">
        <v>6923.9360900000011</v>
      </c>
      <c r="E240" s="303">
        <v>7042.8718719853578</v>
      </c>
      <c r="F240" s="303">
        <v>7350.200374752756</v>
      </c>
      <c r="G240" s="303">
        <v>7879.5519944875232</v>
      </c>
      <c r="H240" s="304">
        <v>7971.4816255929527</v>
      </c>
      <c r="I240" s="303">
        <v>2749.8986500000005</v>
      </c>
      <c r="J240" s="303">
        <v>2002.9539000000004</v>
      </c>
      <c r="K240" s="303">
        <v>1934.1034530000002</v>
      </c>
      <c r="L240" s="303">
        <v>2032.0731535000002</v>
      </c>
      <c r="M240" s="304">
        <v>2166.7962355000004</v>
      </c>
      <c r="N240" s="303">
        <v>1389.52286</v>
      </c>
      <c r="O240" s="303">
        <v>1626.2406679846399</v>
      </c>
      <c r="P240" s="303">
        <v>1624.3254183936001</v>
      </c>
      <c r="Q240" s="303">
        <v>1624.3254183936001</v>
      </c>
      <c r="R240" s="303">
        <v>1624.3254183936001</v>
      </c>
      <c r="S240" s="303"/>
      <c r="T240" s="322">
        <v>4735</v>
      </c>
      <c r="U240" s="307">
        <f t="shared" si="46"/>
        <v>1462.2885089757128</v>
      </c>
      <c r="V240" s="307">
        <f t="shared" si="47"/>
        <v>1487.4069423411527</v>
      </c>
      <c r="W240" s="307">
        <f t="shared" si="48"/>
        <v>1552.3126451431376</v>
      </c>
      <c r="X240" s="307">
        <f t="shared" si="49"/>
        <v>1664.108129775612</v>
      </c>
      <c r="Y240" s="307">
        <f t="shared" si="50"/>
        <v>1683.5230465877407</v>
      </c>
      <c r="Z240" s="307">
        <f t="shared" si="51"/>
        <v>580.76001055966219</v>
      </c>
      <c r="AA240" s="307">
        <f t="shared" si="52"/>
        <v>423.01032734952491</v>
      </c>
      <c r="AB240" s="307">
        <f t="shared" si="53"/>
        <v>408.46957824709614</v>
      </c>
      <c r="AC240" s="307">
        <f t="shared" si="54"/>
        <v>429.1601168954594</v>
      </c>
      <c r="AD240" s="307">
        <f t="shared" si="55"/>
        <v>457.6127213305175</v>
      </c>
      <c r="AE240" s="307">
        <f t="shared" si="56"/>
        <v>293.45783738120383</v>
      </c>
      <c r="AF240" s="307">
        <f t="shared" si="57"/>
        <v>343.4510386451193</v>
      </c>
      <c r="AG240" s="307">
        <f t="shared" si="58"/>
        <v>343.04655087510031</v>
      </c>
      <c r="AH240" s="307">
        <f t="shared" si="59"/>
        <v>343.04655087510031</v>
      </c>
      <c r="AI240" s="307">
        <f t="shared" si="60"/>
        <v>343.04655087510031</v>
      </c>
    </row>
    <row r="241" spans="1:35" ht="15">
      <c r="A241" s="296">
        <v>747</v>
      </c>
      <c r="B241" s="257" t="s">
        <v>252</v>
      </c>
      <c r="C241" s="297">
        <v>4</v>
      </c>
      <c r="D241" s="303">
        <v>1884.6032400000001</v>
      </c>
      <c r="E241" s="303">
        <v>1838.1711813110608</v>
      </c>
      <c r="F241" s="303">
        <v>1871.7030192365605</v>
      </c>
      <c r="G241" s="303">
        <v>1967.4094844383885</v>
      </c>
      <c r="H241" s="304">
        <v>1975.8560033141514</v>
      </c>
      <c r="I241" s="303">
        <v>566.12880999999993</v>
      </c>
      <c r="J241" s="303">
        <v>465.15192800000005</v>
      </c>
      <c r="K241" s="303">
        <v>468.71497500000004</v>
      </c>
      <c r="L241" s="303">
        <v>493.46817350000003</v>
      </c>
      <c r="M241" s="304">
        <v>526.18429549999996</v>
      </c>
      <c r="N241" s="303">
        <v>772.30989</v>
      </c>
      <c r="O241" s="303">
        <v>806.52594424559993</v>
      </c>
      <c r="P241" s="303">
        <v>802.87987556399992</v>
      </c>
      <c r="Q241" s="303">
        <v>802.87987556399992</v>
      </c>
      <c r="R241" s="303">
        <v>802.87987556399992</v>
      </c>
      <c r="S241" s="303"/>
      <c r="T241" s="322">
        <v>1308</v>
      </c>
      <c r="U241" s="307">
        <f t="shared" si="46"/>
        <v>1440.8281651376149</v>
      </c>
      <c r="V241" s="307">
        <f t="shared" si="47"/>
        <v>1405.3296493203827</v>
      </c>
      <c r="W241" s="307">
        <f t="shared" si="48"/>
        <v>1430.9656110371257</v>
      </c>
      <c r="X241" s="307">
        <f t="shared" si="49"/>
        <v>1504.135691466658</v>
      </c>
      <c r="Y241" s="307">
        <f t="shared" si="50"/>
        <v>1510.5932747050088</v>
      </c>
      <c r="Z241" s="307">
        <f t="shared" si="51"/>
        <v>432.8201911314984</v>
      </c>
      <c r="AA241" s="307">
        <f t="shared" si="52"/>
        <v>355.62074006116211</v>
      </c>
      <c r="AB241" s="307">
        <f t="shared" si="53"/>
        <v>358.34478211009178</v>
      </c>
      <c r="AC241" s="307">
        <f t="shared" si="54"/>
        <v>377.26924579510705</v>
      </c>
      <c r="AD241" s="307">
        <f t="shared" si="55"/>
        <v>402.28157148318041</v>
      </c>
      <c r="AE241" s="307">
        <f t="shared" si="56"/>
        <v>590.4509862385321</v>
      </c>
      <c r="AF241" s="307">
        <f t="shared" si="57"/>
        <v>616.61004911743112</v>
      </c>
      <c r="AG241" s="307">
        <f t="shared" si="58"/>
        <v>613.82253483486227</v>
      </c>
      <c r="AH241" s="307">
        <f t="shared" si="59"/>
        <v>613.82253483486227</v>
      </c>
      <c r="AI241" s="307">
        <f t="shared" si="60"/>
        <v>613.82253483486227</v>
      </c>
    </row>
    <row r="242" spans="1:35" ht="15">
      <c r="A242" s="296">
        <v>748</v>
      </c>
      <c r="B242" s="257" t="s">
        <v>253</v>
      </c>
      <c r="C242" s="297">
        <v>17</v>
      </c>
      <c r="D242" s="303">
        <v>8126.6958500000001</v>
      </c>
      <c r="E242" s="303">
        <v>7812.1167556522669</v>
      </c>
      <c r="F242" s="303">
        <v>8055.2210544256786</v>
      </c>
      <c r="G242" s="303">
        <v>8454.3399247659218</v>
      </c>
      <c r="H242" s="304">
        <v>8583.8749692913443</v>
      </c>
      <c r="I242" s="303">
        <v>1234.89985</v>
      </c>
      <c r="J242" s="303">
        <v>930.50641199999995</v>
      </c>
      <c r="K242" s="303">
        <v>898.91083099999992</v>
      </c>
      <c r="L242" s="303">
        <v>944.3771835</v>
      </c>
      <c r="M242" s="304">
        <v>1006.9878255</v>
      </c>
      <c r="N242" s="303">
        <v>1723.0247400000001</v>
      </c>
      <c r="O242" s="303">
        <v>2261.0335418660802</v>
      </c>
      <c r="P242" s="303">
        <v>2271.3746561688004</v>
      </c>
      <c r="Q242" s="303">
        <v>2271.3746561688004</v>
      </c>
      <c r="R242" s="303">
        <v>2271.3746561688004</v>
      </c>
      <c r="S242" s="303"/>
      <c r="T242" s="322">
        <v>4897</v>
      </c>
      <c r="U242" s="307">
        <f t="shared" si="46"/>
        <v>1659.5253930978149</v>
      </c>
      <c r="V242" s="307">
        <f t="shared" si="47"/>
        <v>1595.2862478358722</v>
      </c>
      <c r="W242" s="307">
        <f t="shared" si="48"/>
        <v>1644.9297640240306</v>
      </c>
      <c r="X242" s="307">
        <f t="shared" si="49"/>
        <v>1726.4324943365166</v>
      </c>
      <c r="Y242" s="307">
        <f t="shared" si="50"/>
        <v>1752.8844127611485</v>
      </c>
      <c r="Z242" s="307">
        <f t="shared" si="51"/>
        <v>252.17477026751075</v>
      </c>
      <c r="AA242" s="307">
        <f t="shared" si="52"/>
        <v>190.01560383908514</v>
      </c>
      <c r="AB242" s="307">
        <f t="shared" si="53"/>
        <v>183.56357586277309</v>
      </c>
      <c r="AC242" s="307">
        <f t="shared" si="54"/>
        <v>192.84810771901164</v>
      </c>
      <c r="AD242" s="307">
        <f t="shared" si="55"/>
        <v>205.63361762303452</v>
      </c>
      <c r="AE242" s="307">
        <f t="shared" si="56"/>
        <v>351.85312231978764</v>
      </c>
      <c r="AF242" s="307">
        <f t="shared" si="57"/>
        <v>461.71810125915465</v>
      </c>
      <c r="AG242" s="307">
        <f t="shared" si="58"/>
        <v>463.82982564198494</v>
      </c>
      <c r="AH242" s="307">
        <f t="shared" si="59"/>
        <v>463.82982564198494</v>
      </c>
      <c r="AI242" s="307">
        <f t="shared" si="60"/>
        <v>463.82982564198494</v>
      </c>
    </row>
    <row r="243" spans="1:35" ht="15">
      <c r="A243" s="296">
        <v>749</v>
      </c>
      <c r="B243" s="257" t="s">
        <v>255</v>
      </c>
      <c r="C243" s="297">
        <v>11</v>
      </c>
      <c r="D243" s="303">
        <v>46100.570490000006</v>
      </c>
      <c r="E243" s="303">
        <v>44359.746407369756</v>
      </c>
      <c r="F243" s="303">
        <v>46489.059650736126</v>
      </c>
      <c r="G243" s="303">
        <v>48867.592799598526</v>
      </c>
      <c r="H243" s="304">
        <v>50196.59090527278</v>
      </c>
      <c r="I243" s="303">
        <v>6163.1236199999994</v>
      </c>
      <c r="J243" s="303">
        <v>7888.0508559999998</v>
      </c>
      <c r="K243" s="303">
        <v>8676.5151249999999</v>
      </c>
      <c r="L243" s="303">
        <v>9169.2072334999993</v>
      </c>
      <c r="M243" s="304">
        <v>9777.1104754999978</v>
      </c>
      <c r="N243" s="303">
        <v>6766.9481900000001</v>
      </c>
      <c r="O243" s="303">
        <v>6951.3173805851993</v>
      </c>
      <c r="P243" s="303">
        <v>6913.2399296220001</v>
      </c>
      <c r="Q243" s="303">
        <v>6913.2399296220001</v>
      </c>
      <c r="R243" s="303">
        <v>6913.2399296220001</v>
      </c>
      <c r="S243" s="303"/>
      <c r="T243" s="322">
        <v>21232</v>
      </c>
      <c r="U243" s="307">
        <f t="shared" si="46"/>
        <v>2171.2778113225322</v>
      </c>
      <c r="V243" s="307">
        <f t="shared" si="47"/>
        <v>2089.2872271745364</v>
      </c>
      <c r="W243" s="307">
        <f t="shared" si="48"/>
        <v>2189.5751531055071</v>
      </c>
      <c r="X243" s="307">
        <f t="shared" si="49"/>
        <v>2301.6010173134196</v>
      </c>
      <c r="Y243" s="307">
        <f t="shared" si="50"/>
        <v>2364.1951255309336</v>
      </c>
      <c r="Z243" s="307">
        <f t="shared" si="51"/>
        <v>290.27522701582512</v>
      </c>
      <c r="AA243" s="307">
        <f t="shared" si="52"/>
        <v>371.51709005275058</v>
      </c>
      <c r="AB243" s="307">
        <f t="shared" si="53"/>
        <v>408.65274703278072</v>
      </c>
      <c r="AC243" s="307">
        <f t="shared" si="54"/>
        <v>431.85791416258479</v>
      </c>
      <c r="AD243" s="307">
        <f t="shared" si="55"/>
        <v>460.48937808496601</v>
      </c>
      <c r="AE243" s="307">
        <f t="shared" si="56"/>
        <v>318.71459071213263</v>
      </c>
      <c r="AF243" s="307">
        <f t="shared" si="57"/>
        <v>327.39814339606249</v>
      </c>
      <c r="AG243" s="307">
        <f t="shared" si="58"/>
        <v>325.60474423615295</v>
      </c>
      <c r="AH243" s="307">
        <f t="shared" si="59"/>
        <v>325.60474423615295</v>
      </c>
      <c r="AI243" s="307">
        <f t="shared" si="60"/>
        <v>325.60474423615295</v>
      </c>
    </row>
    <row r="244" spans="1:35" ht="15">
      <c r="A244" s="296">
        <v>751</v>
      </c>
      <c r="B244" s="257" t="s">
        <v>256</v>
      </c>
      <c r="C244" s="297">
        <v>19</v>
      </c>
      <c r="D244" s="303">
        <v>5934.9637599999996</v>
      </c>
      <c r="E244" s="303">
        <v>5529.7005859901001</v>
      </c>
      <c r="F244" s="303">
        <v>5835.1165156937213</v>
      </c>
      <c r="G244" s="303">
        <v>5958.6726448772315</v>
      </c>
      <c r="H244" s="304">
        <v>6080.7013173941914</v>
      </c>
      <c r="I244" s="303">
        <v>328.66910000000001</v>
      </c>
      <c r="J244" s="303">
        <v>289.45660200000003</v>
      </c>
      <c r="K244" s="303">
        <v>292.27652699999999</v>
      </c>
      <c r="L244" s="303">
        <v>307.69809950000001</v>
      </c>
      <c r="M244" s="304">
        <v>328.09797349999997</v>
      </c>
      <c r="N244" s="303">
        <v>2379.51712</v>
      </c>
      <c r="O244" s="303">
        <v>2363.8471983184004</v>
      </c>
      <c r="P244" s="303">
        <v>2347.7294612720002</v>
      </c>
      <c r="Q244" s="303">
        <v>2347.7294612720002</v>
      </c>
      <c r="R244" s="303">
        <v>2347.7294612720002</v>
      </c>
      <c r="S244" s="303"/>
      <c r="T244" s="322">
        <v>2877</v>
      </c>
      <c r="U244" s="307">
        <f t="shared" si="46"/>
        <v>2062.900159888773</v>
      </c>
      <c r="V244" s="307">
        <f t="shared" si="47"/>
        <v>1922.0370476156065</v>
      </c>
      <c r="W244" s="307">
        <f t="shared" si="48"/>
        <v>2028.194826448982</v>
      </c>
      <c r="X244" s="307">
        <f t="shared" si="49"/>
        <v>2071.1409957863161</v>
      </c>
      <c r="Y244" s="307">
        <f t="shared" si="50"/>
        <v>2113.5562451839387</v>
      </c>
      <c r="Z244" s="307">
        <f t="shared" si="51"/>
        <v>114.2402155022593</v>
      </c>
      <c r="AA244" s="307">
        <f t="shared" si="52"/>
        <v>100.61056725755996</v>
      </c>
      <c r="AB244" s="307">
        <f t="shared" si="53"/>
        <v>101.59072888425443</v>
      </c>
      <c r="AC244" s="307">
        <f t="shared" si="54"/>
        <v>106.95102519986096</v>
      </c>
      <c r="AD244" s="307">
        <f t="shared" si="55"/>
        <v>114.04170090371915</v>
      </c>
      <c r="AE244" s="307">
        <f t="shared" si="56"/>
        <v>827.08276677094204</v>
      </c>
      <c r="AF244" s="307">
        <f t="shared" si="57"/>
        <v>821.63614818157816</v>
      </c>
      <c r="AG244" s="307">
        <f t="shared" si="58"/>
        <v>816.0338760069518</v>
      </c>
      <c r="AH244" s="307">
        <f t="shared" si="59"/>
        <v>816.0338760069518</v>
      </c>
      <c r="AI244" s="307">
        <f t="shared" si="60"/>
        <v>816.0338760069518</v>
      </c>
    </row>
    <row r="245" spans="1:35" ht="15">
      <c r="A245" s="296">
        <v>753</v>
      </c>
      <c r="B245" s="257" t="s">
        <v>257</v>
      </c>
      <c r="C245" s="297">
        <v>1</v>
      </c>
      <c r="D245" s="303">
        <v>44787.613659999995</v>
      </c>
      <c r="E245" s="303">
        <v>41271.519561527588</v>
      </c>
      <c r="F245" s="303">
        <v>44832.42618659541</v>
      </c>
      <c r="G245" s="303">
        <v>47009.848457512904</v>
      </c>
      <c r="H245" s="304">
        <v>49833.407444739292</v>
      </c>
      <c r="I245" s="303">
        <v>5981.0286199999982</v>
      </c>
      <c r="J245" s="303">
        <v>4719.970182</v>
      </c>
      <c r="K245" s="303">
        <v>4537.3280490000006</v>
      </c>
      <c r="L245" s="303">
        <v>4764.9266314999995</v>
      </c>
      <c r="M245" s="304">
        <v>5080.8333695000001</v>
      </c>
      <c r="N245" s="303">
        <v>11635.427369999998</v>
      </c>
      <c r="O245" s="303">
        <v>13593.285235245601</v>
      </c>
      <c r="P245" s="303">
        <v>13620.836648068002</v>
      </c>
      <c r="Q245" s="303">
        <v>13620.836648068002</v>
      </c>
      <c r="R245" s="303">
        <v>13620.836648068002</v>
      </c>
      <c r="S245" s="303"/>
      <c r="T245" s="322">
        <v>22320</v>
      </c>
      <c r="U245" s="307">
        <f t="shared" si="46"/>
        <v>2006.6135152329748</v>
      </c>
      <c r="V245" s="307">
        <f t="shared" si="47"/>
        <v>1849.0824176311644</v>
      </c>
      <c r="W245" s="307">
        <f t="shared" si="48"/>
        <v>2008.6212449191491</v>
      </c>
      <c r="X245" s="307">
        <f t="shared" si="49"/>
        <v>2106.1760061609725</v>
      </c>
      <c r="Y245" s="307">
        <f t="shared" si="50"/>
        <v>2232.6795450152013</v>
      </c>
      <c r="Z245" s="307">
        <f t="shared" si="51"/>
        <v>267.96723207885299</v>
      </c>
      <c r="AA245" s="307">
        <f t="shared" si="52"/>
        <v>211.46819811827956</v>
      </c>
      <c r="AB245" s="307">
        <f t="shared" si="53"/>
        <v>203.28530685483872</v>
      </c>
      <c r="AC245" s="307">
        <f t="shared" si="54"/>
        <v>213.4823759632616</v>
      </c>
      <c r="AD245" s="307">
        <f t="shared" si="55"/>
        <v>227.63590365143369</v>
      </c>
      <c r="AE245" s="307">
        <f t="shared" si="56"/>
        <v>521.30050940860201</v>
      </c>
      <c r="AF245" s="307">
        <f t="shared" si="57"/>
        <v>609.01815570096778</v>
      </c>
      <c r="AG245" s="307">
        <f t="shared" si="58"/>
        <v>610.25253799587824</v>
      </c>
      <c r="AH245" s="307">
        <f t="shared" si="59"/>
        <v>610.25253799587824</v>
      </c>
      <c r="AI245" s="307">
        <f t="shared" si="60"/>
        <v>610.25253799587824</v>
      </c>
    </row>
    <row r="246" spans="1:35" ht="15">
      <c r="A246" s="296">
        <v>755</v>
      </c>
      <c r="B246" s="298" t="s">
        <v>258</v>
      </c>
      <c r="C246" s="297">
        <v>1</v>
      </c>
      <c r="D246" s="303">
        <v>15077.145909999997</v>
      </c>
      <c r="E246" s="303">
        <v>14003.121247020572</v>
      </c>
      <c r="F246" s="303">
        <v>14931.447873203915</v>
      </c>
      <c r="G246" s="303">
        <v>15557.263731245965</v>
      </c>
      <c r="H246" s="304">
        <v>16291.935833118396</v>
      </c>
      <c r="I246" s="303">
        <v>781.82100000000003</v>
      </c>
      <c r="J246" s="303">
        <v>547.21203200000002</v>
      </c>
      <c r="K246" s="303">
        <v>516.35636299999999</v>
      </c>
      <c r="L246" s="303">
        <v>541.86268650000011</v>
      </c>
      <c r="M246" s="304">
        <v>577.78728449999994</v>
      </c>
      <c r="N246" s="303">
        <v>2579.9887799999997</v>
      </c>
      <c r="O246" s="303">
        <v>2778.5445521759998</v>
      </c>
      <c r="P246" s="303">
        <v>2770.3023391679999</v>
      </c>
      <c r="Q246" s="303">
        <v>2770.3023391679999</v>
      </c>
      <c r="R246" s="303">
        <v>2770.3023391679999</v>
      </c>
      <c r="S246" s="303"/>
      <c r="T246" s="322">
        <v>6217</v>
      </c>
      <c r="U246" s="307">
        <f t="shared" si="46"/>
        <v>2425.1481277143316</v>
      </c>
      <c r="V246" s="307">
        <f t="shared" si="47"/>
        <v>2252.3920294387281</v>
      </c>
      <c r="W246" s="307">
        <f t="shared" si="48"/>
        <v>2401.7127027833221</v>
      </c>
      <c r="X246" s="307">
        <f t="shared" si="49"/>
        <v>2502.37473560334</v>
      </c>
      <c r="Y246" s="307">
        <f t="shared" si="50"/>
        <v>2620.5462173264268</v>
      </c>
      <c r="Z246" s="307">
        <f t="shared" si="51"/>
        <v>125.75534823870034</v>
      </c>
      <c r="AA246" s="307">
        <f t="shared" si="52"/>
        <v>88.0186636641467</v>
      </c>
      <c r="AB246" s="307">
        <f t="shared" si="53"/>
        <v>83.055551391346313</v>
      </c>
      <c r="AC246" s="307">
        <f t="shared" si="54"/>
        <v>87.158225269422559</v>
      </c>
      <c r="AD246" s="307">
        <f t="shared" si="55"/>
        <v>92.936671143638407</v>
      </c>
      <c r="AE246" s="307">
        <f t="shared" si="56"/>
        <v>414.98934856039887</v>
      </c>
      <c r="AF246" s="307">
        <f t="shared" si="57"/>
        <v>446.92690239279386</v>
      </c>
      <c r="AG246" s="307">
        <f t="shared" si="58"/>
        <v>445.60114833006276</v>
      </c>
      <c r="AH246" s="307">
        <f t="shared" si="59"/>
        <v>445.60114833006276</v>
      </c>
      <c r="AI246" s="307">
        <f t="shared" si="60"/>
        <v>445.60114833006276</v>
      </c>
    </row>
    <row r="247" spans="1:35" ht="15">
      <c r="A247" s="296">
        <v>758</v>
      </c>
      <c r="B247" s="257" t="s">
        <v>259</v>
      </c>
      <c r="C247" s="297">
        <v>19</v>
      </c>
      <c r="D247" s="303">
        <v>15651.639839999998</v>
      </c>
      <c r="E247" s="303">
        <v>14121.107001831766</v>
      </c>
      <c r="F247" s="303">
        <v>14573.764212445536</v>
      </c>
      <c r="G247" s="303">
        <v>15118.00751403092</v>
      </c>
      <c r="H247" s="304">
        <v>15352.776417369871</v>
      </c>
      <c r="I247" s="303">
        <v>4997.236609999999</v>
      </c>
      <c r="J247" s="303">
        <v>7486.8928919999989</v>
      </c>
      <c r="K247" s="303">
        <v>8397.1247829999993</v>
      </c>
      <c r="L247" s="303">
        <v>8880.7821045000001</v>
      </c>
      <c r="M247" s="304">
        <v>9469.5632385000008</v>
      </c>
      <c r="N247" s="303">
        <v>8404.9470199999996</v>
      </c>
      <c r="O247" s="303">
        <v>8941.8600326175983</v>
      </c>
      <c r="P247" s="303">
        <v>8890.4756227039979</v>
      </c>
      <c r="Q247" s="303">
        <v>8890.4756227039979</v>
      </c>
      <c r="R247" s="303">
        <v>8890.4756227039979</v>
      </c>
      <c r="S247" s="303"/>
      <c r="T247" s="322">
        <v>8134</v>
      </c>
      <c r="U247" s="307">
        <f t="shared" si="46"/>
        <v>1924.2242242439143</v>
      </c>
      <c r="V247" s="307">
        <f t="shared" si="47"/>
        <v>1736.0593806038562</v>
      </c>
      <c r="W247" s="307">
        <f t="shared" si="48"/>
        <v>1791.7093942027952</v>
      </c>
      <c r="X247" s="307">
        <f t="shared" si="49"/>
        <v>1858.6190698341431</v>
      </c>
      <c r="Y247" s="307">
        <f t="shared" si="50"/>
        <v>1887.48173314112</v>
      </c>
      <c r="Z247" s="307">
        <f t="shared" si="51"/>
        <v>614.36397959183671</v>
      </c>
      <c r="AA247" s="307">
        <f t="shared" si="52"/>
        <v>920.44417162527645</v>
      </c>
      <c r="AB247" s="307">
        <f t="shared" si="53"/>
        <v>1032.3487562085074</v>
      </c>
      <c r="AC247" s="307">
        <f t="shared" si="54"/>
        <v>1091.8099464593065</v>
      </c>
      <c r="AD247" s="307">
        <f t="shared" si="55"/>
        <v>1164.1951362798131</v>
      </c>
      <c r="AE247" s="307">
        <f t="shared" si="56"/>
        <v>1033.3104278337842</v>
      </c>
      <c r="AF247" s="307">
        <f t="shared" si="57"/>
        <v>1099.3189122962378</v>
      </c>
      <c r="AG247" s="307">
        <f t="shared" si="58"/>
        <v>1093.0016747853451</v>
      </c>
      <c r="AH247" s="307">
        <f t="shared" si="59"/>
        <v>1093.0016747853451</v>
      </c>
      <c r="AI247" s="307">
        <f t="shared" si="60"/>
        <v>1093.0016747853451</v>
      </c>
    </row>
    <row r="248" spans="1:35" ht="15">
      <c r="A248" s="296">
        <v>759</v>
      </c>
      <c r="B248" s="257" t="s">
        <v>260</v>
      </c>
      <c r="C248" s="297">
        <v>14</v>
      </c>
      <c r="D248" s="303">
        <v>2581.6884299999997</v>
      </c>
      <c r="E248" s="303">
        <v>2587.3821465586921</v>
      </c>
      <c r="F248" s="303">
        <v>2676.6314067416279</v>
      </c>
      <c r="G248" s="303">
        <v>2789.8647400405935</v>
      </c>
      <c r="H248" s="304">
        <v>2778.1392200616847</v>
      </c>
      <c r="I248" s="303">
        <v>1076.65347</v>
      </c>
      <c r="J248" s="303">
        <v>1017.418628</v>
      </c>
      <c r="K248" s="303">
        <v>1047.3482000000001</v>
      </c>
      <c r="L248" s="303">
        <v>1103.588675</v>
      </c>
      <c r="M248" s="304">
        <v>1176.7547750000001</v>
      </c>
      <c r="N248" s="303">
        <v>1149.4328500000001</v>
      </c>
      <c r="O248" s="303">
        <v>1238.6592095835999</v>
      </c>
      <c r="P248" s="303">
        <v>1232.66918203</v>
      </c>
      <c r="Q248" s="303">
        <v>1232.66918203</v>
      </c>
      <c r="R248" s="303">
        <v>1232.66918203</v>
      </c>
      <c r="S248" s="303"/>
      <c r="T248" s="322">
        <v>1942</v>
      </c>
      <c r="U248" s="307">
        <f t="shared" si="46"/>
        <v>1329.396719876416</v>
      </c>
      <c r="V248" s="307">
        <f t="shared" si="47"/>
        <v>1332.3286027593679</v>
      </c>
      <c r="W248" s="307">
        <f t="shared" si="48"/>
        <v>1378.2859972922904</v>
      </c>
      <c r="X248" s="307">
        <f t="shared" si="49"/>
        <v>1436.5935839549913</v>
      </c>
      <c r="Y248" s="307">
        <f t="shared" si="50"/>
        <v>1430.5557260873761</v>
      </c>
      <c r="Z248" s="307">
        <f t="shared" si="51"/>
        <v>554.40446446961892</v>
      </c>
      <c r="AA248" s="307">
        <f t="shared" si="52"/>
        <v>523.90248609680748</v>
      </c>
      <c r="AB248" s="307">
        <f t="shared" si="53"/>
        <v>539.31421215242028</v>
      </c>
      <c r="AC248" s="307">
        <f t="shared" si="54"/>
        <v>568.27429196704429</v>
      </c>
      <c r="AD248" s="307">
        <f t="shared" si="55"/>
        <v>605.94993563336777</v>
      </c>
      <c r="AE248" s="307">
        <f t="shared" si="56"/>
        <v>591.88097322348096</v>
      </c>
      <c r="AF248" s="307">
        <f t="shared" si="57"/>
        <v>637.82657548074144</v>
      </c>
      <c r="AG248" s="307">
        <f t="shared" si="58"/>
        <v>634.74211227085482</v>
      </c>
      <c r="AH248" s="307">
        <f t="shared" si="59"/>
        <v>634.74211227085482</v>
      </c>
      <c r="AI248" s="307">
        <f t="shared" si="60"/>
        <v>634.74211227085482</v>
      </c>
    </row>
    <row r="249" spans="1:35" ht="15">
      <c r="A249" s="296">
        <v>761</v>
      </c>
      <c r="B249" s="257" t="s">
        <v>261</v>
      </c>
      <c r="C249" s="302">
        <v>2</v>
      </c>
      <c r="D249" s="303">
        <v>13000.607610000003</v>
      </c>
      <c r="E249" s="303">
        <v>13332.926263481282</v>
      </c>
      <c r="F249" s="303">
        <v>13747.356135646525</v>
      </c>
      <c r="G249" s="303">
        <v>14387.040690737476</v>
      </c>
      <c r="H249" s="304">
        <v>14704.053283599162</v>
      </c>
      <c r="I249" s="303">
        <v>1452.4884399999999</v>
      </c>
      <c r="J249" s="303">
        <v>1158.7661240000002</v>
      </c>
      <c r="K249" s="303">
        <v>1152.2667110000002</v>
      </c>
      <c r="L249" s="303">
        <v>1212.3283165000003</v>
      </c>
      <c r="M249" s="304">
        <v>1292.7036745</v>
      </c>
      <c r="N249" s="303">
        <v>1936.74648</v>
      </c>
      <c r="O249" s="303">
        <v>2176.4515997922399</v>
      </c>
      <c r="P249" s="303">
        <v>2171.1347365708002</v>
      </c>
      <c r="Q249" s="303">
        <v>2171.1347365708002</v>
      </c>
      <c r="R249" s="303">
        <v>2171.1347365708002</v>
      </c>
      <c r="S249" s="303"/>
      <c r="T249" s="322">
        <v>8426</v>
      </c>
      <c r="U249" s="307">
        <f t="shared" si="46"/>
        <v>1542.9156907192028</v>
      </c>
      <c r="V249" s="307">
        <f t="shared" si="47"/>
        <v>1582.3553600143937</v>
      </c>
      <c r="W249" s="307">
        <f t="shared" si="48"/>
        <v>1631.540011351356</v>
      </c>
      <c r="X249" s="307">
        <f t="shared" si="49"/>
        <v>1707.4579504791689</v>
      </c>
      <c r="Y249" s="307">
        <f t="shared" si="50"/>
        <v>1745.0810922856826</v>
      </c>
      <c r="Z249" s="307">
        <f t="shared" si="51"/>
        <v>172.38172798480892</v>
      </c>
      <c r="AA249" s="307">
        <f t="shared" si="52"/>
        <v>137.52268264894377</v>
      </c>
      <c r="AB249" s="307">
        <f t="shared" si="53"/>
        <v>136.75133052456684</v>
      </c>
      <c r="AC249" s="307">
        <f t="shared" si="54"/>
        <v>143.87945840256353</v>
      </c>
      <c r="AD249" s="307">
        <f t="shared" si="55"/>
        <v>153.41842802041299</v>
      </c>
      <c r="AE249" s="307">
        <f t="shared" si="56"/>
        <v>229.85360550676478</v>
      </c>
      <c r="AF249" s="307">
        <f t="shared" si="57"/>
        <v>258.30187512369332</v>
      </c>
      <c r="AG249" s="307">
        <f t="shared" si="58"/>
        <v>257.6708683326371</v>
      </c>
      <c r="AH249" s="307">
        <f t="shared" si="59"/>
        <v>257.6708683326371</v>
      </c>
      <c r="AI249" s="307">
        <f t="shared" si="60"/>
        <v>257.6708683326371</v>
      </c>
    </row>
    <row r="250" spans="1:35" ht="15">
      <c r="A250" s="296">
        <v>762</v>
      </c>
      <c r="B250" s="257" t="s">
        <v>262</v>
      </c>
      <c r="C250" s="297">
        <v>11</v>
      </c>
      <c r="D250" s="303">
        <v>5261.3025499999994</v>
      </c>
      <c r="E250" s="303">
        <v>5168.5419101852885</v>
      </c>
      <c r="F250" s="303">
        <v>5269.7547727665678</v>
      </c>
      <c r="G250" s="303">
        <v>5475.0464862872313</v>
      </c>
      <c r="H250" s="304">
        <v>5515.019018885645</v>
      </c>
      <c r="I250" s="303">
        <v>1803.2593700000002</v>
      </c>
      <c r="J250" s="303">
        <v>1506.5964039999999</v>
      </c>
      <c r="K250" s="303">
        <v>1526.2165309999998</v>
      </c>
      <c r="L250" s="303">
        <v>1607.2076904999999</v>
      </c>
      <c r="M250" s="304">
        <v>1713.7628964999999</v>
      </c>
      <c r="N250" s="303">
        <v>1035.2683999999999</v>
      </c>
      <c r="O250" s="303">
        <v>1161.0112553251997</v>
      </c>
      <c r="P250" s="303">
        <v>1155.9690357539998</v>
      </c>
      <c r="Q250" s="303">
        <v>1155.9690357539998</v>
      </c>
      <c r="R250" s="303">
        <v>1155.9690357539998</v>
      </c>
      <c r="S250" s="303"/>
      <c r="T250" s="322">
        <v>3672</v>
      </c>
      <c r="U250" s="307">
        <f t="shared" si="46"/>
        <v>1432.816598583878</v>
      </c>
      <c r="V250" s="307">
        <f t="shared" si="47"/>
        <v>1407.5549864339021</v>
      </c>
      <c r="W250" s="307">
        <f t="shared" si="48"/>
        <v>1435.1184021695447</v>
      </c>
      <c r="X250" s="307">
        <f t="shared" si="49"/>
        <v>1491.0257315597037</v>
      </c>
      <c r="Y250" s="307">
        <f t="shared" si="50"/>
        <v>1501.9114975178773</v>
      </c>
      <c r="Z250" s="307">
        <f t="shared" si="51"/>
        <v>491.08370642701527</v>
      </c>
      <c r="AA250" s="307">
        <f t="shared" si="52"/>
        <v>410.29313834422652</v>
      </c>
      <c r="AB250" s="307">
        <f t="shared" si="53"/>
        <v>415.6363101851851</v>
      </c>
      <c r="AC250" s="307">
        <f t="shared" si="54"/>
        <v>437.69272617102393</v>
      </c>
      <c r="AD250" s="307">
        <f t="shared" si="55"/>
        <v>466.7110284586056</v>
      </c>
      <c r="AE250" s="307">
        <f t="shared" si="56"/>
        <v>281.93583877995638</v>
      </c>
      <c r="AF250" s="307">
        <f t="shared" si="57"/>
        <v>316.17953576394331</v>
      </c>
      <c r="AG250" s="307">
        <f t="shared" si="58"/>
        <v>314.80638228594768</v>
      </c>
      <c r="AH250" s="307">
        <f t="shared" si="59"/>
        <v>314.80638228594768</v>
      </c>
      <c r="AI250" s="307">
        <f t="shared" si="60"/>
        <v>314.80638228594768</v>
      </c>
    </row>
    <row r="251" spans="1:35" ht="15">
      <c r="A251" s="296">
        <v>765</v>
      </c>
      <c r="B251" s="257" t="s">
        <v>263</v>
      </c>
      <c r="C251" s="297">
        <v>18</v>
      </c>
      <c r="D251" s="303">
        <v>16417.936279999998</v>
      </c>
      <c r="E251" s="303">
        <v>16483.809234016273</v>
      </c>
      <c r="F251" s="303">
        <v>16922.326239760212</v>
      </c>
      <c r="G251" s="303">
        <v>17845.1786136111</v>
      </c>
      <c r="H251" s="304">
        <v>18215.525820825609</v>
      </c>
      <c r="I251" s="303">
        <v>2991.6537000000003</v>
      </c>
      <c r="J251" s="303">
        <v>2275.9110180000002</v>
      </c>
      <c r="K251" s="303">
        <v>2227.6014170000003</v>
      </c>
      <c r="L251" s="303">
        <v>2341.9384565</v>
      </c>
      <c r="M251" s="304">
        <v>2497.2050945000001</v>
      </c>
      <c r="N251" s="303">
        <v>5151.1102299999993</v>
      </c>
      <c r="O251" s="303">
        <v>5562.8525500671985</v>
      </c>
      <c r="P251" s="303">
        <v>5541.104436399999</v>
      </c>
      <c r="Q251" s="303">
        <v>5541.104436399999</v>
      </c>
      <c r="R251" s="303">
        <v>5541.104436399999</v>
      </c>
      <c r="S251" s="303"/>
      <c r="T251" s="322">
        <v>10354</v>
      </c>
      <c r="U251" s="307">
        <f t="shared" si="46"/>
        <v>1585.6612207842377</v>
      </c>
      <c r="V251" s="307">
        <f t="shared" si="47"/>
        <v>1592.023298630121</v>
      </c>
      <c r="W251" s="307">
        <f t="shared" si="48"/>
        <v>1634.375723368767</v>
      </c>
      <c r="X251" s="307">
        <f t="shared" si="49"/>
        <v>1723.5057575440508</v>
      </c>
      <c r="Y251" s="307">
        <f t="shared" si="50"/>
        <v>1759.2742728245712</v>
      </c>
      <c r="Z251" s="307">
        <f t="shared" si="51"/>
        <v>288.93700019316208</v>
      </c>
      <c r="AA251" s="307">
        <f t="shared" si="52"/>
        <v>219.80983368746379</v>
      </c>
      <c r="AB251" s="307">
        <f t="shared" si="53"/>
        <v>215.14404259223491</v>
      </c>
      <c r="AC251" s="307">
        <f t="shared" si="54"/>
        <v>226.18683180413365</v>
      </c>
      <c r="AD251" s="307">
        <f t="shared" si="55"/>
        <v>241.18264385744641</v>
      </c>
      <c r="AE251" s="307">
        <f t="shared" si="56"/>
        <v>497.49953930847977</v>
      </c>
      <c r="AF251" s="307">
        <f t="shared" si="57"/>
        <v>537.26603728676821</v>
      </c>
      <c r="AG251" s="307">
        <f t="shared" si="58"/>
        <v>535.16558203592808</v>
      </c>
      <c r="AH251" s="307">
        <f t="shared" si="59"/>
        <v>535.16558203592808</v>
      </c>
      <c r="AI251" s="307">
        <f t="shared" si="60"/>
        <v>535.16558203592808</v>
      </c>
    </row>
    <row r="252" spans="1:35" ht="15">
      <c r="A252" s="296">
        <v>768</v>
      </c>
      <c r="B252" s="257" t="s">
        <v>264</v>
      </c>
      <c r="C252" s="297">
        <v>10</v>
      </c>
      <c r="D252" s="303">
        <v>3173.91338</v>
      </c>
      <c r="E252" s="303">
        <v>3186.4531185281562</v>
      </c>
      <c r="F252" s="303">
        <v>3273.5419910529786</v>
      </c>
      <c r="G252" s="303">
        <v>3397.0737881233849</v>
      </c>
      <c r="H252" s="304">
        <v>3436.5993838721874</v>
      </c>
      <c r="I252" s="303">
        <v>979.12142000000006</v>
      </c>
      <c r="J252" s="303">
        <v>782.98245399999996</v>
      </c>
      <c r="K252" s="303">
        <v>785.600821</v>
      </c>
      <c r="L252" s="303">
        <v>826.94800350000003</v>
      </c>
      <c r="M252" s="304">
        <v>881.77328549999993</v>
      </c>
      <c r="N252" s="303">
        <v>1033.0287899999998</v>
      </c>
      <c r="O252" s="303">
        <v>1179.32061728128</v>
      </c>
      <c r="P252" s="303">
        <v>1178.0015172640001</v>
      </c>
      <c r="Q252" s="303">
        <v>1178.0015172640001</v>
      </c>
      <c r="R252" s="303">
        <v>1178.0015172640001</v>
      </c>
      <c r="S252" s="303"/>
      <c r="T252" s="322">
        <v>2375</v>
      </c>
      <c r="U252" s="307">
        <f t="shared" si="46"/>
        <v>1336.3845810526316</v>
      </c>
      <c r="V252" s="307">
        <f t="shared" si="47"/>
        <v>1341.6644709592235</v>
      </c>
      <c r="W252" s="307">
        <f t="shared" si="48"/>
        <v>1378.3334699170437</v>
      </c>
      <c r="X252" s="307">
        <f t="shared" si="49"/>
        <v>1430.3468581572147</v>
      </c>
      <c r="Y252" s="307">
        <f t="shared" si="50"/>
        <v>1446.9892142619735</v>
      </c>
      <c r="Z252" s="307">
        <f t="shared" si="51"/>
        <v>412.2616505263158</v>
      </c>
      <c r="AA252" s="307">
        <f t="shared" si="52"/>
        <v>329.67682273684204</v>
      </c>
      <c r="AB252" s="307">
        <f t="shared" si="53"/>
        <v>330.7792930526316</v>
      </c>
      <c r="AC252" s="307">
        <f t="shared" si="54"/>
        <v>348.18863305263159</v>
      </c>
      <c r="AD252" s="307">
        <f t="shared" si="55"/>
        <v>371.27296231578941</v>
      </c>
      <c r="AE252" s="307">
        <f t="shared" si="56"/>
        <v>434.95949052631573</v>
      </c>
      <c r="AF252" s="307">
        <f t="shared" si="57"/>
        <v>496.55604938159155</v>
      </c>
      <c r="AG252" s="307">
        <f t="shared" si="58"/>
        <v>496.00063884800005</v>
      </c>
      <c r="AH252" s="307">
        <f t="shared" si="59"/>
        <v>496.00063884800005</v>
      </c>
      <c r="AI252" s="307">
        <f t="shared" si="60"/>
        <v>496.00063884800005</v>
      </c>
    </row>
    <row r="253" spans="1:35" ht="15">
      <c r="A253" s="296">
        <v>777</v>
      </c>
      <c r="B253" s="257" t="s">
        <v>265</v>
      </c>
      <c r="C253" s="297">
        <v>18</v>
      </c>
      <c r="D253" s="303">
        <v>11256.439809999998</v>
      </c>
      <c r="E253" s="303">
        <v>10895.055039649083</v>
      </c>
      <c r="F253" s="303">
        <v>11333.288437679426</v>
      </c>
      <c r="G253" s="303">
        <v>11653.71930345924</v>
      </c>
      <c r="H253" s="304">
        <v>11696.215633371925</v>
      </c>
      <c r="I253" s="303">
        <v>2441.6932600000005</v>
      </c>
      <c r="J253" s="303">
        <v>1859.3826619999998</v>
      </c>
      <c r="K253" s="303">
        <v>1843.1862039999999</v>
      </c>
      <c r="L253" s="303">
        <v>1939.153636</v>
      </c>
      <c r="M253" s="304">
        <v>2067.716308</v>
      </c>
      <c r="N253" s="303">
        <v>3590.9907000000007</v>
      </c>
      <c r="O253" s="303">
        <v>3745.9978471431996</v>
      </c>
      <c r="P253" s="303">
        <v>3729.2456197880001</v>
      </c>
      <c r="Q253" s="303">
        <v>3729.2456197880001</v>
      </c>
      <c r="R253" s="303">
        <v>3729.2456197880001</v>
      </c>
      <c r="S253" s="303"/>
      <c r="T253" s="322">
        <v>7367</v>
      </c>
      <c r="U253" s="307">
        <f t="shared" si="46"/>
        <v>1527.9543654133295</v>
      </c>
      <c r="V253" s="307">
        <f t="shared" si="47"/>
        <v>1478.8998289193817</v>
      </c>
      <c r="W253" s="307">
        <f t="shared" si="48"/>
        <v>1538.385833810157</v>
      </c>
      <c r="X253" s="307">
        <f t="shared" si="49"/>
        <v>1581.8812682854948</v>
      </c>
      <c r="Y253" s="307">
        <f t="shared" si="50"/>
        <v>1587.6497398360154</v>
      </c>
      <c r="Z253" s="307">
        <f t="shared" si="51"/>
        <v>331.43657662549208</v>
      </c>
      <c r="AA253" s="307">
        <f t="shared" si="52"/>
        <v>252.39346572553276</v>
      </c>
      <c r="AB253" s="307">
        <f t="shared" si="53"/>
        <v>250.19495099769239</v>
      </c>
      <c r="AC253" s="307">
        <f t="shared" si="54"/>
        <v>263.22161476856252</v>
      </c>
      <c r="AD253" s="307">
        <f t="shared" si="55"/>
        <v>280.67277154879866</v>
      </c>
      <c r="AE253" s="307">
        <f t="shared" si="56"/>
        <v>487.44274467218685</v>
      </c>
      <c r="AF253" s="307">
        <f t="shared" si="57"/>
        <v>508.48348678474275</v>
      </c>
      <c r="AG253" s="307">
        <f t="shared" si="58"/>
        <v>506.20953166662139</v>
      </c>
      <c r="AH253" s="307">
        <f t="shared" si="59"/>
        <v>506.20953166662139</v>
      </c>
      <c r="AI253" s="307">
        <f t="shared" si="60"/>
        <v>506.20953166662139</v>
      </c>
    </row>
    <row r="254" spans="1:35" ht="15">
      <c r="A254" s="296">
        <v>778</v>
      </c>
      <c r="B254" s="257" t="s">
        <v>266</v>
      </c>
      <c r="C254" s="297">
        <v>11</v>
      </c>
      <c r="D254" s="303">
        <v>11263.020110000001</v>
      </c>
      <c r="E254" s="303">
        <v>10903.159676566962</v>
      </c>
      <c r="F254" s="303">
        <v>11272.753382775829</v>
      </c>
      <c r="G254" s="303">
        <v>11832.191534862528</v>
      </c>
      <c r="H254" s="304">
        <v>11972.293893091148</v>
      </c>
      <c r="I254" s="303">
        <v>2599.5636700000005</v>
      </c>
      <c r="J254" s="303">
        <v>2986.6808860000001</v>
      </c>
      <c r="K254" s="303">
        <v>3178.1263440000002</v>
      </c>
      <c r="L254" s="303">
        <v>3353.4563229999999</v>
      </c>
      <c r="M254" s="304">
        <v>3575.7849190000002</v>
      </c>
      <c r="N254" s="303">
        <v>2006.3563599999995</v>
      </c>
      <c r="O254" s="303">
        <v>2116.1710542947994</v>
      </c>
      <c r="P254" s="303">
        <v>2105.5364680739999</v>
      </c>
      <c r="Q254" s="303">
        <v>2105.5364680739999</v>
      </c>
      <c r="R254" s="303">
        <v>2105.5364680739999</v>
      </c>
      <c r="S254" s="303"/>
      <c r="T254" s="322">
        <v>6763</v>
      </c>
      <c r="U254" s="307">
        <f t="shared" si="46"/>
        <v>1665.3881576223571</v>
      </c>
      <c r="V254" s="307">
        <f t="shared" si="47"/>
        <v>1612.1779796786873</v>
      </c>
      <c r="W254" s="307">
        <f t="shared" si="48"/>
        <v>1666.8273521774106</v>
      </c>
      <c r="X254" s="307">
        <f t="shared" si="49"/>
        <v>1749.5477650247713</v>
      </c>
      <c r="Y254" s="307">
        <f t="shared" si="50"/>
        <v>1770.2637724517444</v>
      </c>
      <c r="Z254" s="307">
        <f t="shared" si="51"/>
        <v>384.38025580363751</v>
      </c>
      <c r="AA254" s="307">
        <f t="shared" si="52"/>
        <v>441.62071358864409</v>
      </c>
      <c r="AB254" s="307">
        <f t="shared" si="53"/>
        <v>469.92848499186749</v>
      </c>
      <c r="AC254" s="307">
        <f t="shared" si="54"/>
        <v>495.85336729262161</v>
      </c>
      <c r="AD254" s="307">
        <f t="shared" si="55"/>
        <v>528.72762368771259</v>
      </c>
      <c r="AE254" s="307">
        <f t="shared" si="56"/>
        <v>296.6666213218985</v>
      </c>
      <c r="AF254" s="307">
        <f t="shared" si="57"/>
        <v>312.90419256170333</v>
      </c>
      <c r="AG254" s="307">
        <f t="shared" si="58"/>
        <v>311.33172675942626</v>
      </c>
      <c r="AH254" s="307">
        <f t="shared" si="59"/>
        <v>311.33172675942626</v>
      </c>
      <c r="AI254" s="307">
        <f t="shared" si="60"/>
        <v>311.33172675942626</v>
      </c>
    </row>
    <row r="255" spans="1:35" ht="15">
      <c r="A255" s="296">
        <v>781</v>
      </c>
      <c r="B255" s="257" t="s">
        <v>267</v>
      </c>
      <c r="C255" s="297">
        <v>7</v>
      </c>
      <c r="D255" s="303">
        <v>3977.6279099999997</v>
      </c>
      <c r="E255" s="303">
        <v>3926.8494791519424</v>
      </c>
      <c r="F255" s="303">
        <v>4037.266114163373</v>
      </c>
      <c r="G255" s="303">
        <v>4103.6572311265709</v>
      </c>
      <c r="H255" s="304">
        <v>4164.1158282326733</v>
      </c>
      <c r="I255" s="303">
        <v>1324.99577</v>
      </c>
      <c r="J255" s="303">
        <v>1042.9828259999999</v>
      </c>
      <c r="K255" s="303">
        <v>1031.977136</v>
      </c>
      <c r="L255" s="303">
        <v>1085.5069560000002</v>
      </c>
      <c r="M255" s="304">
        <v>1157.4742679999999</v>
      </c>
      <c r="N255" s="303">
        <v>2186.4958900000001</v>
      </c>
      <c r="O255" s="303">
        <v>2519.5313012359998</v>
      </c>
      <c r="P255" s="303">
        <v>2520.5132359159998</v>
      </c>
      <c r="Q255" s="303">
        <v>2520.5132359159998</v>
      </c>
      <c r="R255" s="303">
        <v>2520.5132359159998</v>
      </c>
      <c r="S255" s="303"/>
      <c r="T255" s="322">
        <v>3504</v>
      </c>
      <c r="U255" s="307">
        <f t="shared" si="46"/>
        <v>1135.1677825342465</v>
      </c>
      <c r="V255" s="307">
        <f t="shared" si="47"/>
        <v>1120.6762212191616</v>
      </c>
      <c r="W255" s="307">
        <f t="shared" si="48"/>
        <v>1152.1878179689991</v>
      </c>
      <c r="X255" s="307">
        <f t="shared" si="49"/>
        <v>1171.1350545452542</v>
      </c>
      <c r="Y255" s="307">
        <f t="shared" si="50"/>
        <v>1188.3892203860369</v>
      </c>
      <c r="Z255" s="307">
        <f t="shared" si="51"/>
        <v>378.13806221461186</v>
      </c>
      <c r="AA255" s="307">
        <f t="shared" si="52"/>
        <v>297.65491609589037</v>
      </c>
      <c r="AB255" s="307">
        <f t="shared" si="53"/>
        <v>294.51402283105023</v>
      </c>
      <c r="AC255" s="307">
        <f t="shared" si="54"/>
        <v>309.79079794520555</v>
      </c>
      <c r="AD255" s="307">
        <f t="shared" si="55"/>
        <v>330.32941438356164</v>
      </c>
      <c r="AE255" s="307">
        <f t="shared" si="56"/>
        <v>623.99996860730596</v>
      </c>
      <c r="AF255" s="307">
        <f t="shared" si="57"/>
        <v>719.04432112899542</v>
      </c>
      <c r="AG255" s="307">
        <f t="shared" si="58"/>
        <v>719.32455362899543</v>
      </c>
      <c r="AH255" s="307">
        <f t="shared" si="59"/>
        <v>719.32455362899543</v>
      </c>
      <c r="AI255" s="307">
        <f t="shared" si="60"/>
        <v>719.32455362899543</v>
      </c>
    </row>
    <row r="256" spans="1:35" ht="15">
      <c r="A256" s="296">
        <v>783</v>
      </c>
      <c r="B256" s="257" t="s">
        <v>268</v>
      </c>
      <c r="C256" s="297">
        <v>4</v>
      </c>
      <c r="D256" s="303">
        <v>12493.967929999999</v>
      </c>
      <c r="E256" s="303">
        <v>12160.536825576242</v>
      </c>
      <c r="F256" s="303">
        <v>12573.364667988275</v>
      </c>
      <c r="G256" s="303">
        <v>13170.592784276749</v>
      </c>
      <c r="H256" s="304">
        <v>13370.789755042744</v>
      </c>
      <c r="I256" s="303">
        <v>1487.83689</v>
      </c>
      <c r="J256" s="303">
        <v>1117.2043959999999</v>
      </c>
      <c r="K256" s="303">
        <v>1078.9236329999999</v>
      </c>
      <c r="L256" s="303">
        <v>1133.4946715000001</v>
      </c>
      <c r="M256" s="304">
        <v>1208.6434895</v>
      </c>
      <c r="N256" s="303">
        <v>2001.5180199999998</v>
      </c>
      <c r="O256" s="303">
        <v>2698.9480035530396</v>
      </c>
      <c r="P256" s="303">
        <v>2708.5484032723998</v>
      </c>
      <c r="Q256" s="303">
        <v>2708.5484032723998</v>
      </c>
      <c r="R256" s="303">
        <v>2708.5484032723998</v>
      </c>
      <c r="S256" s="303"/>
      <c r="T256" s="322">
        <v>6419</v>
      </c>
      <c r="U256" s="307">
        <f t="shared" si="46"/>
        <v>1946.4041018850287</v>
      </c>
      <c r="V256" s="307">
        <f t="shared" si="47"/>
        <v>1894.4597017566975</v>
      </c>
      <c r="W256" s="307">
        <f t="shared" si="48"/>
        <v>1958.7731216682153</v>
      </c>
      <c r="X256" s="307">
        <f t="shared" si="49"/>
        <v>2051.8138003235313</v>
      </c>
      <c r="Y256" s="307">
        <f t="shared" si="50"/>
        <v>2083.0019870762962</v>
      </c>
      <c r="Z256" s="307">
        <f t="shared" si="51"/>
        <v>231.78639819286497</v>
      </c>
      <c r="AA256" s="307">
        <f t="shared" si="52"/>
        <v>174.04648636859324</v>
      </c>
      <c r="AB256" s="307">
        <f t="shared" si="53"/>
        <v>168.08282177909331</v>
      </c>
      <c r="AC256" s="307">
        <f t="shared" si="54"/>
        <v>176.58430775821782</v>
      </c>
      <c r="AD256" s="307">
        <f t="shared" si="55"/>
        <v>188.29155468141454</v>
      </c>
      <c r="AE256" s="307">
        <f t="shared" si="56"/>
        <v>311.81150023368122</v>
      </c>
      <c r="AF256" s="307">
        <f t="shared" si="57"/>
        <v>420.46237787085829</v>
      </c>
      <c r="AG256" s="307">
        <f t="shared" si="58"/>
        <v>421.958000198224</v>
      </c>
      <c r="AH256" s="307">
        <f t="shared" si="59"/>
        <v>421.958000198224</v>
      </c>
      <c r="AI256" s="307">
        <f t="shared" si="60"/>
        <v>421.958000198224</v>
      </c>
    </row>
    <row r="257" spans="1:35" ht="15">
      <c r="A257" s="296">
        <v>785</v>
      </c>
      <c r="B257" s="257" t="s">
        <v>292</v>
      </c>
      <c r="C257" s="297">
        <v>18</v>
      </c>
      <c r="D257" s="303">
        <v>3829.9820399999999</v>
      </c>
      <c r="E257" s="303">
        <v>3555.0299264030732</v>
      </c>
      <c r="F257" s="303">
        <v>3696.3359676376399</v>
      </c>
      <c r="G257" s="303">
        <v>3811.7661230557364</v>
      </c>
      <c r="H257" s="304">
        <v>3839.9955439302175</v>
      </c>
      <c r="I257" s="303">
        <v>615.63320000000022</v>
      </c>
      <c r="J257" s="303">
        <v>493.96443800000003</v>
      </c>
      <c r="K257" s="303">
        <v>493.38326399999994</v>
      </c>
      <c r="L257" s="303">
        <v>519.21877199999994</v>
      </c>
      <c r="M257" s="304">
        <v>553.64211599999999</v>
      </c>
      <c r="N257" s="303">
        <v>4046.1690199999994</v>
      </c>
      <c r="O257" s="303">
        <v>4357.2365666620008</v>
      </c>
      <c r="P257" s="303">
        <v>4340.6978736940009</v>
      </c>
      <c r="Q257" s="303">
        <v>4340.6978736940009</v>
      </c>
      <c r="R257" s="303">
        <v>4340.6978736940009</v>
      </c>
      <c r="S257" s="303"/>
      <c r="T257" s="322">
        <v>2626</v>
      </c>
      <c r="U257" s="307">
        <f t="shared" si="46"/>
        <v>1458.485163747144</v>
      </c>
      <c r="V257" s="307">
        <f t="shared" si="47"/>
        <v>1353.781388576951</v>
      </c>
      <c r="W257" s="307">
        <f t="shared" si="48"/>
        <v>1407.5917622382483</v>
      </c>
      <c r="X257" s="307">
        <f t="shared" si="49"/>
        <v>1451.5484093890848</v>
      </c>
      <c r="Y257" s="307">
        <f t="shared" si="50"/>
        <v>1462.2983792575087</v>
      </c>
      <c r="Z257" s="307">
        <f t="shared" si="51"/>
        <v>234.43762376237632</v>
      </c>
      <c r="AA257" s="307">
        <f t="shared" si="52"/>
        <v>188.10526961157655</v>
      </c>
      <c r="AB257" s="307">
        <f t="shared" si="53"/>
        <v>187.88395430312261</v>
      </c>
      <c r="AC257" s="307">
        <f t="shared" si="54"/>
        <v>197.72230464584916</v>
      </c>
      <c r="AD257" s="307">
        <f t="shared" si="55"/>
        <v>210.83096572734198</v>
      </c>
      <c r="AE257" s="307">
        <f t="shared" si="56"/>
        <v>1540.8107463823303</v>
      </c>
      <c r="AF257" s="307">
        <f t="shared" si="57"/>
        <v>1659.2675425217062</v>
      </c>
      <c r="AG257" s="307">
        <f t="shared" si="58"/>
        <v>1652.9694873168319</v>
      </c>
      <c r="AH257" s="307">
        <f t="shared" si="59"/>
        <v>1652.9694873168319</v>
      </c>
      <c r="AI257" s="307">
        <f t="shared" si="60"/>
        <v>1652.9694873168319</v>
      </c>
    </row>
    <row r="258" spans="1:35" ht="15">
      <c r="A258" s="296">
        <v>790</v>
      </c>
      <c r="B258" s="257" t="s">
        <v>245</v>
      </c>
      <c r="C258" s="297">
        <v>6</v>
      </c>
      <c r="D258" s="303">
        <v>40835.310299999997</v>
      </c>
      <c r="E258" s="303">
        <v>39752.409161243333</v>
      </c>
      <c r="F258" s="303">
        <v>41608.878674865038</v>
      </c>
      <c r="G258" s="303">
        <v>43356.036833752107</v>
      </c>
      <c r="H258" s="304">
        <v>44270.911392801565</v>
      </c>
      <c r="I258" s="303">
        <v>5362.0105499999991</v>
      </c>
      <c r="J258" s="303">
        <v>4569.6572959999994</v>
      </c>
      <c r="K258" s="303">
        <v>4618.8763790000003</v>
      </c>
      <c r="L258" s="303">
        <v>4863.2047445000007</v>
      </c>
      <c r="M258" s="304">
        <v>5185.6271585000013</v>
      </c>
      <c r="N258" s="303">
        <v>6744.7506899999998</v>
      </c>
      <c r="O258" s="303">
        <v>7250.1490042200794</v>
      </c>
      <c r="P258" s="303">
        <v>7224.3663711596</v>
      </c>
      <c r="Q258" s="303">
        <v>7224.3663711596</v>
      </c>
      <c r="R258" s="303">
        <v>7224.3663711596</v>
      </c>
      <c r="S258" s="303"/>
      <c r="T258" s="322">
        <v>23734</v>
      </c>
      <c r="U258" s="307">
        <f t="shared" si="46"/>
        <v>1720.540587343052</v>
      </c>
      <c r="V258" s="307">
        <f t="shared" si="47"/>
        <v>1674.9140120183422</v>
      </c>
      <c r="W258" s="307">
        <f t="shared" si="48"/>
        <v>1753.1338449003556</v>
      </c>
      <c r="X258" s="307">
        <f t="shared" si="49"/>
        <v>1826.7479916470929</v>
      </c>
      <c r="Y258" s="307">
        <f t="shared" si="50"/>
        <v>1865.2949942193295</v>
      </c>
      <c r="Z258" s="307">
        <f t="shared" si="51"/>
        <v>225.92106471728317</v>
      </c>
      <c r="AA258" s="307">
        <f t="shared" si="52"/>
        <v>192.53633167607649</v>
      </c>
      <c r="AB258" s="307">
        <f t="shared" si="53"/>
        <v>194.61011119069693</v>
      </c>
      <c r="AC258" s="307">
        <f t="shared" si="54"/>
        <v>204.90455652228874</v>
      </c>
      <c r="AD258" s="307">
        <f t="shared" si="55"/>
        <v>218.48938899890459</v>
      </c>
      <c r="AE258" s="307">
        <f t="shared" si="56"/>
        <v>284.18095095643378</v>
      </c>
      <c r="AF258" s="307">
        <f t="shared" si="57"/>
        <v>305.47522559282379</v>
      </c>
      <c r="AG258" s="307">
        <f t="shared" si="58"/>
        <v>304.38890920871324</v>
      </c>
      <c r="AH258" s="307">
        <f t="shared" si="59"/>
        <v>304.38890920871324</v>
      </c>
      <c r="AI258" s="307">
        <f t="shared" si="60"/>
        <v>304.38890920871324</v>
      </c>
    </row>
    <row r="259" spans="1:35" ht="15">
      <c r="A259" s="296">
        <v>791</v>
      </c>
      <c r="B259" s="257" t="s">
        <v>254</v>
      </c>
      <c r="C259" s="297">
        <v>17</v>
      </c>
      <c r="D259" s="303">
        <v>7276.9838899999995</v>
      </c>
      <c r="E259" s="303">
        <v>7044.2881758396079</v>
      </c>
      <c r="F259" s="303">
        <v>7343.9945007987608</v>
      </c>
      <c r="G259" s="303">
        <v>7704.310470794976</v>
      </c>
      <c r="H259" s="304">
        <v>7785.8250670129228</v>
      </c>
      <c r="I259" s="303">
        <v>1425.58719</v>
      </c>
      <c r="J259" s="303">
        <v>1331.3457759999999</v>
      </c>
      <c r="K259" s="303">
        <v>1369.8626339999998</v>
      </c>
      <c r="L259" s="303">
        <v>1443.4181659999997</v>
      </c>
      <c r="M259" s="304">
        <v>1539.1143979999999</v>
      </c>
      <c r="N259" s="303">
        <v>1708.0329299999999</v>
      </c>
      <c r="O259" s="303">
        <v>1865.1821289259997</v>
      </c>
      <c r="P259" s="303">
        <v>1856.179988286</v>
      </c>
      <c r="Q259" s="303">
        <v>1856.179988286</v>
      </c>
      <c r="R259" s="303">
        <v>1856.179988286</v>
      </c>
      <c r="S259" s="303"/>
      <c r="T259" s="322">
        <v>5029</v>
      </c>
      <c r="U259" s="307">
        <f t="shared" si="46"/>
        <v>1447.0041539073375</v>
      </c>
      <c r="V259" s="307">
        <f t="shared" si="47"/>
        <v>1400.7333815549032</v>
      </c>
      <c r="W259" s="307">
        <f t="shared" si="48"/>
        <v>1460.3289920061168</v>
      </c>
      <c r="X259" s="307">
        <f t="shared" si="49"/>
        <v>1531.9766297066963</v>
      </c>
      <c r="Y259" s="307">
        <f t="shared" si="50"/>
        <v>1548.1855372863238</v>
      </c>
      <c r="Z259" s="307">
        <f t="shared" si="51"/>
        <v>283.47329290117318</v>
      </c>
      <c r="AA259" s="307">
        <f t="shared" si="52"/>
        <v>264.73369974149927</v>
      </c>
      <c r="AB259" s="307">
        <f t="shared" si="53"/>
        <v>272.39264943328692</v>
      </c>
      <c r="AC259" s="307">
        <f t="shared" si="54"/>
        <v>287.01892344402461</v>
      </c>
      <c r="AD259" s="307">
        <f t="shared" si="55"/>
        <v>306.04780234639094</v>
      </c>
      <c r="AE259" s="307">
        <f t="shared" si="56"/>
        <v>339.63669317955856</v>
      </c>
      <c r="AF259" s="307">
        <f t="shared" si="57"/>
        <v>370.88529109683827</v>
      </c>
      <c r="AG259" s="307">
        <f t="shared" si="58"/>
        <v>369.09524523483793</v>
      </c>
      <c r="AH259" s="307">
        <f t="shared" si="59"/>
        <v>369.09524523483793</v>
      </c>
      <c r="AI259" s="307">
        <f t="shared" si="60"/>
        <v>369.09524523483793</v>
      </c>
    </row>
    <row r="260" spans="1:35" ht="15">
      <c r="A260" s="296">
        <v>831</v>
      </c>
      <c r="B260" s="257" t="s">
        <v>269</v>
      </c>
      <c r="C260" s="297">
        <v>9</v>
      </c>
      <c r="D260" s="303">
        <v>9155.2194399999989</v>
      </c>
      <c r="E260" s="303">
        <v>8868.5715266920652</v>
      </c>
      <c r="F260" s="303">
        <v>9255.6071128956501</v>
      </c>
      <c r="G260" s="303">
        <v>9629.8828314695602</v>
      </c>
      <c r="H260" s="304">
        <v>9884.7496095792685</v>
      </c>
      <c r="I260" s="303">
        <v>557.97573999999986</v>
      </c>
      <c r="J260" s="303">
        <v>561.55462799999998</v>
      </c>
      <c r="K260" s="303">
        <v>599.2045149999999</v>
      </c>
      <c r="L260" s="303">
        <v>632.49771249999992</v>
      </c>
      <c r="M260" s="304">
        <v>674.43126249999989</v>
      </c>
      <c r="N260" s="303">
        <v>2150.8029600000004</v>
      </c>
      <c r="O260" s="303">
        <v>2190.9194433663997</v>
      </c>
      <c r="P260" s="303">
        <v>2177.7394512640003</v>
      </c>
      <c r="Q260" s="303">
        <v>2177.7394512640003</v>
      </c>
      <c r="R260" s="303">
        <v>2177.7394512640003</v>
      </c>
      <c r="S260" s="303"/>
      <c r="T260" s="322">
        <v>4559</v>
      </c>
      <c r="U260" s="307">
        <f t="shared" si="46"/>
        <v>2008.1639482342619</v>
      </c>
      <c r="V260" s="307">
        <f t="shared" si="47"/>
        <v>1945.2887753217951</v>
      </c>
      <c r="W260" s="307">
        <f t="shared" si="48"/>
        <v>2030.183617656427</v>
      </c>
      <c r="X260" s="307">
        <f t="shared" si="49"/>
        <v>2112.2796296270149</v>
      </c>
      <c r="Y260" s="307">
        <f t="shared" si="50"/>
        <v>2168.1837266021648</v>
      </c>
      <c r="Z260" s="307">
        <f t="shared" si="51"/>
        <v>122.38994077648604</v>
      </c>
      <c r="AA260" s="307">
        <f t="shared" si="52"/>
        <v>123.17495678876948</v>
      </c>
      <c r="AB260" s="307">
        <f t="shared" si="53"/>
        <v>131.43332200043866</v>
      </c>
      <c r="AC260" s="307">
        <f t="shared" si="54"/>
        <v>138.73606328142134</v>
      </c>
      <c r="AD260" s="307">
        <f t="shared" si="55"/>
        <v>147.93403432770342</v>
      </c>
      <c r="AE260" s="307">
        <f t="shared" si="56"/>
        <v>471.77077429260811</v>
      </c>
      <c r="AF260" s="307">
        <f t="shared" si="57"/>
        <v>480.57017840894923</v>
      </c>
      <c r="AG260" s="307">
        <f t="shared" si="58"/>
        <v>477.67919527615715</v>
      </c>
      <c r="AH260" s="307">
        <f t="shared" si="59"/>
        <v>477.67919527615715</v>
      </c>
      <c r="AI260" s="307">
        <f t="shared" si="60"/>
        <v>477.67919527615715</v>
      </c>
    </row>
    <row r="261" spans="1:35" ht="15">
      <c r="A261" s="296">
        <v>832</v>
      </c>
      <c r="B261" s="257" t="s">
        <v>270</v>
      </c>
      <c r="C261" s="297">
        <v>17</v>
      </c>
      <c r="D261" s="303">
        <v>4808.0422700000008</v>
      </c>
      <c r="E261" s="303">
        <v>4972.4847490066804</v>
      </c>
      <c r="F261" s="303">
        <v>5008.9708003438336</v>
      </c>
      <c r="G261" s="303">
        <v>5247.0637649815035</v>
      </c>
      <c r="H261" s="304">
        <v>5306.0689190202565</v>
      </c>
      <c r="I261" s="303">
        <v>1281.88428</v>
      </c>
      <c r="J261" s="303">
        <v>1028.6629640000001</v>
      </c>
      <c r="K261" s="303">
        <v>1031.4340090000001</v>
      </c>
      <c r="L261" s="303">
        <v>1085.6713944999999</v>
      </c>
      <c r="M261" s="304">
        <v>1157.6496085000001</v>
      </c>
      <c r="N261" s="303">
        <v>1018.29185</v>
      </c>
      <c r="O261" s="303">
        <v>1096.3912605891996</v>
      </c>
      <c r="P261" s="303">
        <v>1093.4952289299999</v>
      </c>
      <c r="Q261" s="303">
        <v>1093.4952289299999</v>
      </c>
      <c r="R261" s="303">
        <v>1093.4952289299999</v>
      </c>
      <c r="S261" s="303"/>
      <c r="T261" s="322">
        <v>3825</v>
      </c>
      <c r="U261" s="307">
        <f t="shared" si="46"/>
        <v>1257.0045150326798</v>
      </c>
      <c r="V261" s="307">
        <f t="shared" si="47"/>
        <v>1299.9960128122041</v>
      </c>
      <c r="W261" s="307">
        <f t="shared" si="48"/>
        <v>1309.5348497630939</v>
      </c>
      <c r="X261" s="307">
        <f t="shared" si="49"/>
        <v>1371.7813764657526</v>
      </c>
      <c r="Y261" s="307">
        <f t="shared" si="50"/>
        <v>1387.2075605281718</v>
      </c>
      <c r="Z261" s="307">
        <f t="shared" si="51"/>
        <v>335.13314509803922</v>
      </c>
      <c r="AA261" s="307">
        <f t="shared" si="52"/>
        <v>268.93149385620922</v>
      </c>
      <c r="AB261" s="307">
        <f t="shared" si="53"/>
        <v>269.65595006535949</v>
      </c>
      <c r="AC261" s="307">
        <f t="shared" si="54"/>
        <v>283.83565869281045</v>
      </c>
      <c r="AD261" s="307">
        <f t="shared" si="55"/>
        <v>302.65349241830069</v>
      </c>
      <c r="AE261" s="307">
        <f t="shared" si="56"/>
        <v>266.22009150326795</v>
      </c>
      <c r="AF261" s="307">
        <f t="shared" si="57"/>
        <v>286.63823806253583</v>
      </c>
      <c r="AG261" s="307">
        <f t="shared" si="58"/>
        <v>285.88110560261435</v>
      </c>
      <c r="AH261" s="307">
        <f t="shared" si="59"/>
        <v>285.88110560261435</v>
      </c>
      <c r="AI261" s="307">
        <f t="shared" si="60"/>
        <v>285.88110560261435</v>
      </c>
    </row>
    <row r="262" spans="1:35" ht="15">
      <c r="A262" s="296">
        <v>833</v>
      </c>
      <c r="B262" s="257" t="s">
        <v>271</v>
      </c>
      <c r="C262" s="297">
        <v>2</v>
      </c>
      <c r="D262" s="303">
        <v>2442.6396299999997</v>
      </c>
      <c r="E262" s="303">
        <v>2296.6546417734512</v>
      </c>
      <c r="F262" s="303">
        <v>2459.7487953667837</v>
      </c>
      <c r="G262" s="303">
        <v>2566.4092807145771</v>
      </c>
      <c r="H262" s="304">
        <v>2652.0964158442994</v>
      </c>
      <c r="I262" s="303">
        <v>249.56904999999998</v>
      </c>
      <c r="J262" s="303">
        <v>200.470608</v>
      </c>
      <c r="K262" s="303">
        <v>197.69305900000001</v>
      </c>
      <c r="L262" s="303">
        <v>207.8990435</v>
      </c>
      <c r="M262" s="304">
        <v>221.68240549999999</v>
      </c>
      <c r="N262" s="303">
        <v>1321.0601200000001</v>
      </c>
      <c r="O262" s="303">
        <v>1398.5939289203998</v>
      </c>
      <c r="P262" s="303">
        <v>1393.5599857139998</v>
      </c>
      <c r="Q262" s="303">
        <v>1393.5599857139998</v>
      </c>
      <c r="R262" s="303">
        <v>1393.5599857139998</v>
      </c>
      <c r="S262" s="303"/>
      <c r="T262" s="322">
        <v>1691</v>
      </c>
      <c r="U262" s="307">
        <f t="shared" si="46"/>
        <v>1444.4941632170312</v>
      </c>
      <c r="V262" s="307">
        <f t="shared" si="47"/>
        <v>1358.1635965543767</v>
      </c>
      <c r="W262" s="307">
        <f t="shared" si="48"/>
        <v>1454.6119428543959</v>
      </c>
      <c r="X262" s="307">
        <f t="shared" si="49"/>
        <v>1517.6873333616659</v>
      </c>
      <c r="Y262" s="307">
        <f t="shared" si="50"/>
        <v>1568.3597964780008</v>
      </c>
      <c r="Z262" s="307">
        <f t="shared" si="51"/>
        <v>147.58666469544647</v>
      </c>
      <c r="AA262" s="307">
        <f t="shared" si="52"/>
        <v>118.5515127143702</v>
      </c>
      <c r="AB262" s="307">
        <f t="shared" si="53"/>
        <v>116.90896451803667</v>
      </c>
      <c r="AC262" s="307">
        <f t="shared" si="54"/>
        <v>122.9444373151981</v>
      </c>
      <c r="AD262" s="307">
        <f t="shared" si="55"/>
        <v>131.09544973388526</v>
      </c>
      <c r="AE262" s="307">
        <f t="shared" si="56"/>
        <v>781.23011235955062</v>
      </c>
      <c r="AF262" s="307">
        <f t="shared" si="57"/>
        <v>827.08097511555286</v>
      </c>
      <c r="AG262" s="307">
        <f t="shared" si="58"/>
        <v>824.10407197752795</v>
      </c>
      <c r="AH262" s="307">
        <f t="shared" si="59"/>
        <v>824.10407197752795</v>
      </c>
      <c r="AI262" s="307">
        <f t="shared" si="60"/>
        <v>824.10407197752795</v>
      </c>
    </row>
    <row r="263" spans="1:35" ht="15">
      <c r="A263" s="296">
        <v>834</v>
      </c>
      <c r="B263" s="299" t="s">
        <v>272</v>
      </c>
      <c r="C263" s="297">
        <v>5</v>
      </c>
      <c r="D263" s="303">
        <v>11209.886310000002</v>
      </c>
      <c r="E263" s="303">
        <v>10487.124068884734</v>
      </c>
      <c r="F263" s="303">
        <v>11112.457466593056</v>
      </c>
      <c r="G263" s="303">
        <v>11565.768676156487</v>
      </c>
      <c r="H263" s="304">
        <v>11892.926924199841</v>
      </c>
      <c r="I263" s="303">
        <v>1236.7964400000001</v>
      </c>
      <c r="J263" s="303">
        <v>962.20660200000009</v>
      </c>
      <c r="K263" s="303">
        <v>953.91222200000004</v>
      </c>
      <c r="L263" s="303">
        <v>1003.5282549999999</v>
      </c>
      <c r="M263" s="304">
        <v>1070.0605149999999</v>
      </c>
      <c r="N263" s="303">
        <v>1983.9493499999999</v>
      </c>
      <c r="O263" s="303">
        <v>2091.2553242247996</v>
      </c>
      <c r="P263" s="303">
        <v>2082.4446450599999</v>
      </c>
      <c r="Q263" s="303">
        <v>2082.4446450599999</v>
      </c>
      <c r="R263" s="303">
        <v>2082.4446450599999</v>
      </c>
      <c r="S263" s="303"/>
      <c r="T263" s="322">
        <v>5879</v>
      </c>
      <c r="U263" s="307">
        <f t="shared" si="46"/>
        <v>1906.76753019221</v>
      </c>
      <c r="V263" s="307">
        <f t="shared" si="47"/>
        <v>1783.8278735983558</v>
      </c>
      <c r="W263" s="307">
        <f t="shared" si="48"/>
        <v>1890.1951805737465</v>
      </c>
      <c r="X263" s="307">
        <f t="shared" si="49"/>
        <v>1967.3020371077544</v>
      </c>
      <c r="Y263" s="307">
        <f t="shared" si="50"/>
        <v>2022.9506589895968</v>
      </c>
      <c r="Z263" s="307">
        <f t="shared" si="51"/>
        <v>210.37530872597384</v>
      </c>
      <c r="AA263" s="307">
        <f t="shared" si="52"/>
        <v>163.66841333560131</v>
      </c>
      <c r="AB263" s="307">
        <f t="shared" si="53"/>
        <v>162.25756455179453</v>
      </c>
      <c r="AC263" s="307">
        <f t="shared" si="54"/>
        <v>170.6971006973975</v>
      </c>
      <c r="AD263" s="307">
        <f t="shared" si="55"/>
        <v>182.01403555026363</v>
      </c>
      <c r="AE263" s="307">
        <f t="shared" si="56"/>
        <v>337.46374383398535</v>
      </c>
      <c r="AF263" s="307">
        <f t="shared" si="57"/>
        <v>355.71616333131476</v>
      </c>
      <c r="AG263" s="307">
        <f t="shared" si="58"/>
        <v>354.21749363156994</v>
      </c>
      <c r="AH263" s="307">
        <f t="shared" si="59"/>
        <v>354.21749363156994</v>
      </c>
      <c r="AI263" s="307">
        <f t="shared" si="60"/>
        <v>354.21749363156994</v>
      </c>
    </row>
    <row r="264" spans="1:35" ht="15">
      <c r="A264" s="296">
        <v>837</v>
      </c>
      <c r="B264" s="257" t="s">
        <v>273</v>
      </c>
      <c r="C264" s="297">
        <v>6</v>
      </c>
      <c r="D264" s="303">
        <v>477772.95120999997</v>
      </c>
      <c r="E264" s="303">
        <v>445754.38202489226</v>
      </c>
      <c r="F264" s="303">
        <v>470840.32980371948</v>
      </c>
      <c r="G264" s="303">
        <v>498072.61258789437</v>
      </c>
      <c r="H264" s="304">
        <v>522652.82624637801</v>
      </c>
      <c r="I264" s="303">
        <v>97982.395640000002</v>
      </c>
      <c r="J264" s="303">
        <v>82453.173907999997</v>
      </c>
      <c r="K264" s="303">
        <v>82319.225749000005</v>
      </c>
      <c r="L264" s="303">
        <v>86617.932905499998</v>
      </c>
      <c r="M264" s="304">
        <v>92360.558291499983</v>
      </c>
      <c r="N264" s="303">
        <v>105302.04714999998</v>
      </c>
      <c r="O264" s="303">
        <v>109250.80214709679</v>
      </c>
      <c r="P264" s="303">
        <v>108721.700358908</v>
      </c>
      <c r="Q264" s="303">
        <v>108721.700358908</v>
      </c>
      <c r="R264" s="303">
        <v>108721.700358908</v>
      </c>
      <c r="S264" s="303"/>
      <c r="T264" s="322">
        <v>249009</v>
      </c>
      <c r="U264" s="307">
        <f t="shared" si="46"/>
        <v>1918.6975218164805</v>
      </c>
      <c r="V264" s="307">
        <f t="shared" si="47"/>
        <v>1790.1135381648546</v>
      </c>
      <c r="W264" s="307">
        <f t="shared" si="48"/>
        <v>1890.8566750748746</v>
      </c>
      <c r="X264" s="307">
        <f t="shared" si="49"/>
        <v>2000.219319735007</v>
      </c>
      <c r="Y264" s="307">
        <f t="shared" si="50"/>
        <v>2098.9314693299357</v>
      </c>
      <c r="Z264" s="307">
        <f t="shared" si="51"/>
        <v>393.48937444028127</v>
      </c>
      <c r="AA264" s="307">
        <f t="shared" si="52"/>
        <v>331.12527622696365</v>
      </c>
      <c r="AB264" s="307">
        <f t="shared" si="53"/>
        <v>330.58735125638026</v>
      </c>
      <c r="AC264" s="307">
        <f t="shared" si="54"/>
        <v>347.85061144577099</v>
      </c>
      <c r="AD264" s="307">
        <f t="shared" si="55"/>
        <v>370.91253043665085</v>
      </c>
      <c r="AE264" s="307">
        <f t="shared" si="56"/>
        <v>422.88450276897618</v>
      </c>
      <c r="AF264" s="307">
        <f t="shared" si="57"/>
        <v>438.7423833961696</v>
      </c>
      <c r="AG264" s="307">
        <f t="shared" si="58"/>
        <v>436.61755341737847</v>
      </c>
      <c r="AH264" s="307">
        <f t="shared" si="59"/>
        <v>436.61755341737847</v>
      </c>
      <c r="AI264" s="307">
        <f t="shared" si="60"/>
        <v>436.61755341737847</v>
      </c>
    </row>
    <row r="265" spans="1:35" ht="15">
      <c r="A265" s="296">
        <v>844</v>
      </c>
      <c r="B265" s="257" t="s">
        <v>274</v>
      </c>
      <c r="C265" s="297">
        <v>11</v>
      </c>
      <c r="D265" s="303">
        <v>1997.4479500000002</v>
      </c>
      <c r="E265" s="303">
        <v>2200.494880479433</v>
      </c>
      <c r="F265" s="303">
        <v>2346.692175753456</v>
      </c>
      <c r="G265" s="303">
        <v>2414.0202663581285</v>
      </c>
      <c r="H265" s="304">
        <v>2446.2001095820606</v>
      </c>
      <c r="I265" s="303">
        <v>411.10219999999993</v>
      </c>
      <c r="J265" s="303">
        <v>349.54766000000001</v>
      </c>
      <c r="K265" s="303">
        <v>356.63729300000006</v>
      </c>
      <c r="L265" s="303">
        <v>375.6936455</v>
      </c>
      <c r="M265" s="304">
        <v>400.60151150000013</v>
      </c>
      <c r="N265" s="303">
        <v>604.48324000000002</v>
      </c>
      <c r="O265" s="303">
        <v>701.50343187999999</v>
      </c>
      <c r="P265" s="303">
        <v>701.53790667999999</v>
      </c>
      <c r="Q265" s="303">
        <v>701.53790667999999</v>
      </c>
      <c r="R265" s="303">
        <v>701.53790667999999</v>
      </c>
      <c r="S265" s="303"/>
      <c r="T265" s="322">
        <v>1441</v>
      </c>
      <c r="U265" s="307">
        <f t="shared" si="46"/>
        <v>1386.154024982651</v>
      </c>
      <c r="V265" s="307">
        <f t="shared" si="47"/>
        <v>1527.0609857594955</v>
      </c>
      <c r="W265" s="307">
        <f t="shared" si="48"/>
        <v>1628.5164300856738</v>
      </c>
      <c r="X265" s="307">
        <f t="shared" si="49"/>
        <v>1675.2396019140381</v>
      </c>
      <c r="Y265" s="307">
        <f t="shared" si="50"/>
        <v>1697.5712072047609</v>
      </c>
      <c r="Z265" s="307">
        <f t="shared" si="51"/>
        <v>285.28952116585702</v>
      </c>
      <c r="AA265" s="307">
        <f t="shared" si="52"/>
        <v>242.57297709923665</v>
      </c>
      <c r="AB265" s="307">
        <f t="shared" si="53"/>
        <v>247.49291672449692</v>
      </c>
      <c r="AC265" s="307">
        <f t="shared" si="54"/>
        <v>260.71731124219292</v>
      </c>
      <c r="AD265" s="307">
        <f t="shared" si="55"/>
        <v>278.00243684941023</v>
      </c>
      <c r="AE265" s="307">
        <f t="shared" si="56"/>
        <v>419.48871616932684</v>
      </c>
      <c r="AF265" s="307">
        <f t="shared" si="57"/>
        <v>486.81709360166553</v>
      </c>
      <c r="AG265" s="307">
        <f t="shared" si="58"/>
        <v>486.84101782095769</v>
      </c>
      <c r="AH265" s="307">
        <f t="shared" si="59"/>
        <v>486.84101782095769</v>
      </c>
      <c r="AI265" s="307">
        <f t="shared" si="60"/>
        <v>486.84101782095769</v>
      </c>
    </row>
    <row r="266" spans="1:35" ht="15">
      <c r="A266" s="296">
        <v>845</v>
      </c>
      <c r="B266" s="257" t="s">
        <v>275</v>
      </c>
      <c r="C266" s="297">
        <v>19</v>
      </c>
      <c r="D266" s="303">
        <v>4136.9129300000004</v>
      </c>
      <c r="E266" s="303">
        <v>3712.698540988657</v>
      </c>
      <c r="F266" s="303">
        <v>3761.3793305485015</v>
      </c>
      <c r="G266" s="303">
        <v>3868.8050453450774</v>
      </c>
      <c r="H266" s="304">
        <v>3934.4310794005487</v>
      </c>
      <c r="I266" s="303">
        <v>696.82954999999993</v>
      </c>
      <c r="J266" s="303">
        <v>700.45976799999994</v>
      </c>
      <c r="K266" s="303">
        <v>730.89076799999987</v>
      </c>
      <c r="L266" s="303">
        <v>770.59917399999995</v>
      </c>
      <c r="M266" s="304">
        <v>821.6886219999999</v>
      </c>
      <c r="N266" s="303">
        <v>2908.7075599999998</v>
      </c>
      <c r="O266" s="303">
        <v>3028.5114842823996</v>
      </c>
      <c r="P266" s="303">
        <v>3014.1584059911997</v>
      </c>
      <c r="Q266" s="303">
        <v>3014.1584059911997</v>
      </c>
      <c r="R266" s="303">
        <v>3014.1584059911997</v>
      </c>
      <c r="S266" s="303"/>
      <c r="T266" s="322">
        <v>2863</v>
      </c>
      <c r="U266" s="307">
        <f t="shared" si="46"/>
        <v>1444.9573629060428</v>
      </c>
      <c r="V266" s="307">
        <f t="shared" si="47"/>
        <v>1296.786077886363</v>
      </c>
      <c r="W266" s="307">
        <f t="shared" si="48"/>
        <v>1313.7894972226691</v>
      </c>
      <c r="X266" s="307">
        <f t="shared" si="49"/>
        <v>1351.3115771376449</v>
      </c>
      <c r="Y266" s="307">
        <f t="shared" si="50"/>
        <v>1374.2336987078411</v>
      </c>
      <c r="Z266" s="307">
        <f t="shared" si="51"/>
        <v>243.39139015019208</v>
      </c>
      <c r="AA266" s="307">
        <f t="shared" si="52"/>
        <v>244.6593670974502</v>
      </c>
      <c r="AB266" s="307">
        <f t="shared" si="53"/>
        <v>255.28842752357664</v>
      </c>
      <c r="AC266" s="307">
        <f t="shared" si="54"/>
        <v>269.15793712888581</v>
      </c>
      <c r="AD266" s="307">
        <f t="shared" si="55"/>
        <v>287.00266224240301</v>
      </c>
      <c r="AE266" s="307">
        <f t="shared" si="56"/>
        <v>1015.9649179182676</v>
      </c>
      <c r="AF266" s="307">
        <f t="shared" si="57"/>
        <v>1057.8105079575269</v>
      </c>
      <c r="AG266" s="307">
        <f t="shared" si="58"/>
        <v>1052.7972078208873</v>
      </c>
      <c r="AH266" s="307">
        <f t="shared" si="59"/>
        <v>1052.7972078208873</v>
      </c>
      <c r="AI266" s="307">
        <f t="shared" si="60"/>
        <v>1052.7972078208873</v>
      </c>
    </row>
    <row r="267" spans="1:35" ht="15">
      <c r="A267" s="296">
        <v>846</v>
      </c>
      <c r="B267" s="257" t="s">
        <v>276</v>
      </c>
      <c r="C267" s="297">
        <v>14</v>
      </c>
      <c r="D267" s="303">
        <v>8303.2570199999991</v>
      </c>
      <c r="E267" s="303">
        <v>7823.3266621899047</v>
      </c>
      <c r="F267" s="303">
        <v>8145.034552227864</v>
      </c>
      <c r="G267" s="303">
        <v>8483.4764520465906</v>
      </c>
      <c r="H267" s="304">
        <v>8528.5164273679711</v>
      </c>
      <c r="I267" s="303">
        <v>958.40814999999998</v>
      </c>
      <c r="J267" s="303">
        <v>752.50149199999998</v>
      </c>
      <c r="K267" s="303">
        <v>736.78848699999992</v>
      </c>
      <c r="L267" s="303">
        <v>774.56135449999999</v>
      </c>
      <c r="M267" s="304">
        <v>825.91348849999997</v>
      </c>
      <c r="N267" s="303">
        <v>1712.8218100000004</v>
      </c>
      <c r="O267" s="303">
        <v>1780.0410111827998</v>
      </c>
      <c r="P267" s="303">
        <v>1770.2678801859997</v>
      </c>
      <c r="Q267" s="303">
        <v>1770.2678801859997</v>
      </c>
      <c r="R267" s="303">
        <v>1770.2678801859997</v>
      </c>
      <c r="S267" s="303"/>
      <c r="T267" s="322">
        <v>4862</v>
      </c>
      <c r="U267" s="307">
        <f t="shared" si="46"/>
        <v>1707.7863060468942</v>
      </c>
      <c r="V267" s="307">
        <f t="shared" si="47"/>
        <v>1609.0758252138842</v>
      </c>
      <c r="W267" s="307">
        <f t="shared" si="48"/>
        <v>1675.2436347650894</v>
      </c>
      <c r="X267" s="307">
        <f t="shared" si="49"/>
        <v>1744.853239828587</v>
      </c>
      <c r="Y267" s="307">
        <f t="shared" si="50"/>
        <v>1754.1169122517422</v>
      </c>
      <c r="Z267" s="307">
        <f t="shared" si="51"/>
        <v>197.12220279720279</v>
      </c>
      <c r="AA267" s="307">
        <f t="shared" si="52"/>
        <v>154.77200575894693</v>
      </c>
      <c r="AB267" s="307">
        <f t="shared" si="53"/>
        <v>151.540207116413</v>
      </c>
      <c r="AC267" s="307">
        <f t="shared" si="54"/>
        <v>159.30920495680789</v>
      </c>
      <c r="AD267" s="307">
        <f t="shared" si="55"/>
        <v>169.87114119703824</v>
      </c>
      <c r="AE267" s="307">
        <f t="shared" si="56"/>
        <v>352.2874969148499</v>
      </c>
      <c r="AF267" s="307">
        <f t="shared" si="57"/>
        <v>366.11291879531058</v>
      </c>
      <c r="AG267" s="307">
        <f t="shared" si="58"/>
        <v>364.10281369518708</v>
      </c>
      <c r="AH267" s="307">
        <f t="shared" si="59"/>
        <v>364.10281369518708</v>
      </c>
      <c r="AI267" s="307">
        <f t="shared" si="60"/>
        <v>364.10281369518708</v>
      </c>
    </row>
    <row r="268" spans="1:35" ht="15">
      <c r="A268" s="296">
        <v>848</v>
      </c>
      <c r="B268" s="257" t="s">
        <v>277</v>
      </c>
      <c r="C268" s="297">
        <v>12</v>
      </c>
      <c r="D268" s="303">
        <v>6052.6901700000008</v>
      </c>
      <c r="E268" s="303">
        <v>6053.3799481044507</v>
      </c>
      <c r="F268" s="303">
        <v>6122.1590989252263</v>
      </c>
      <c r="G268" s="303">
        <v>6372.7542661155749</v>
      </c>
      <c r="H268" s="304">
        <v>6434.3171021367052</v>
      </c>
      <c r="I268" s="303">
        <v>867.72185999999999</v>
      </c>
      <c r="J268" s="303">
        <v>717.04862800000001</v>
      </c>
      <c r="K268" s="303">
        <v>724.28547200000014</v>
      </c>
      <c r="L268" s="303">
        <v>762.62467600000002</v>
      </c>
      <c r="M268" s="304">
        <v>813.185428</v>
      </c>
      <c r="N268" s="303">
        <v>1044.64788</v>
      </c>
      <c r="O268" s="303">
        <v>1144.7979133751999</v>
      </c>
      <c r="P268" s="303">
        <v>1139.964767084</v>
      </c>
      <c r="Q268" s="303">
        <v>1139.964767084</v>
      </c>
      <c r="R268" s="303">
        <v>1139.964767084</v>
      </c>
      <c r="S268" s="303"/>
      <c r="T268" s="322">
        <v>4160</v>
      </c>
      <c r="U268" s="307">
        <f t="shared" ref="U268:U303" si="61">D268*1000/$T268</f>
        <v>1454.9735985576924</v>
      </c>
      <c r="V268" s="307">
        <f t="shared" ref="V268:V303" si="62">E268*1000/$T268</f>
        <v>1455.1394106020314</v>
      </c>
      <c r="W268" s="307">
        <f t="shared" ref="W268:W303" si="63">F268*1000/$T268</f>
        <v>1471.6728603185641</v>
      </c>
      <c r="X268" s="307">
        <f t="shared" ref="X268:X303" si="64">G268*1000/$T268</f>
        <v>1531.9120832008593</v>
      </c>
      <c r="Y268" s="307">
        <f t="shared" ref="Y268:Y303" si="65">H268*1000/$T268</f>
        <v>1546.710841859785</v>
      </c>
      <c r="Z268" s="307">
        <f t="shared" ref="Z268:Z303" si="66">I268*1000/$T268</f>
        <v>208.58698557692307</v>
      </c>
      <c r="AA268" s="307">
        <f t="shared" ref="AA268:AA303" si="67">J268*1000/$T268</f>
        <v>172.36745865384617</v>
      </c>
      <c r="AB268" s="307">
        <f t="shared" ref="AB268:AB303" si="68">K268*1000/$T268</f>
        <v>174.10708461538465</v>
      </c>
      <c r="AC268" s="307">
        <f t="shared" ref="AC268:AC303" si="69">L268*1000/$T268</f>
        <v>183.32323942307693</v>
      </c>
      <c r="AD268" s="307">
        <f t="shared" ref="AD268:AD303" si="70">M268*1000/$T268</f>
        <v>195.47726634615384</v>
      </c>
      <c r="AE268" s="307">
        <f t="shared" ref="AE268:AE303" si="71">N268*1000/$T268</f>
        <v>251.11727884615385</v>
      </c>
      <c r="AF268" s="307">
        <f t="shared" ref="AF268:AF303" si="72">O268*1000/$T268</f>
        <v>275.19180609980765</v>
      </c>
      <c r="AG268" s="307">
        <f t="shared" ref="AG268:AG303" si="73">P268*1000/$T268</f>
        <v>274.02999208749998</v>
      </c>
      <c r="AH268" s="307">
        <f t="shared" ref="AH268:AH303" si="74">Q268*1000/$T268</f>
        <v>274.02999208749998</v>
      </c>
      <c r="AI268" s="307">
        <f t="shared" ref="AI268:AI303" si="75">R268*1000/$T268</f>
        <v>274.02999208749998</v>
      </c>
    </row>
    <row r="269" spans="1:35" ht="15">
      <c r="A269" s="296">
        <v>849</v>
      </c>
      <c r="B269" s="301" t="s">
        <v>278</v>
      </c>
      <c r="C269" s="297">
        <v>16</v>
      </c>
      <c r="D269" s="303">
        <v>4240.8777099999998</v>
      </c>
      <c r="E269" s="303">
        <v>4450.9483754612256</v>
      </c>
      <c r="F269" s="303">
        <v>4581.7521194192204</v>
      </c>
      <c r="G269" s="303">
        <v>4817.238638660363</v>
      </c>
      <c r="H269" s="304">
        <v>4815.928158461671</v>
      </c>
      <c r="I269" s="303">
        <v>696.22833000000003</v>
      </c>
      <c r="J269" s="303">
        <v>549.36481000000003</v>
      </c>
      <c r="K269" s="303">
        <v>552.01149100000009</v>
      </c>
      <c r="L269" s="303">
        <v>581.12918849999994</v>
      </c>
      <c r="M269" s="304">
        <v>619.65709049999998</v>
      </c>
      <c r="N269" s="303">
        <v>700.17998</v>
      </c>
      <c r="O269" s="303">
        <v>780.35985525959984</v>
      </c>
      <c r="P269" s="303">
        <v>774.69657535399983</v>
      </c>
      <c r="Q269" s="303">
        <v>774.69657535399983</v>
      </c>
      <c r="R269" s="303">
        <v>774.69657535399983</v>
      </c>
      <c r="S269" s="303"/>
      <c r="T269" s="322">
        <v>2903</v>
      </c>
      <c r="U269" s="307">
        <f t="shared" si="61"/>
        <v>1460.8603892524975</v>
      </c>
      <c r="V269" s="307">
        <f t="shared" si="62"/>
        <v>1533.2236911681796</v>
      </c>
      <c r="W269" s="307">
        <f t="shared" si="63"/>
        <v>1578.2818186080679</v>
      </c>
      <c r="X269" s="307">
        <f t="shared" si="64"/>
        <v>1659.4001511058777</v>
      </c>
      <c r="Y269" s="307">
        <f t="shared" si="65"/>
        <v>1658.9487283712267</v>
      </c>
      <c r="Z269" s="307">
        <f t="shared" si="66"/>
        <v>239.83063382707547</v>
      </c>
      <c r="AA269" s="307">
        <f t="shared" si="67"/>
        <v>189.24037547364796</v>
      </c>
      <c r="AB269" s="307">
        <f t="shared" si="68"/>
        <v>190.15208095074064</v>
      </c>
      <c r="AC269" s="307">
        <f t="shared" si="69"/>
        <v>200.18229021701686</v>
      </c>
      <c r="AD269" s="307">
        <f t="shared" si="70"/>
        <v>213.45404426455389</v>
      </c>
      <c r="AE269" s="307">
        <f t="shared" si="71"/>
        <v>241.19186358939027</v>
      </c>
      <c r="AF269" s="307">
        <f t="shared" si="72"/>
        <v>268.81152437464686</v>
      </c>
      <c r="AG269" s="307">
        <f t="shared" si="73"/>
        <v>266.86068734205986</v>
      </c>
      <c r="AH269" s="307">
        <f t="shared" si="74"/>
        <v>266.86068734205986</v>
      </c>
      <c r="AI269" s="307">
        <f t="shared" si="75"/>
        <v>266.86068734205986</v>
      </c>
    </row>
    <row r="270" spans="1:35" ht="15">
      <c r="A270" s="296">
        <v>850</v>
      </c>
      <c r="B270" s="257" t="s">
        <v>279</v>
      </c>
      <c r="C270" s="302">
        <v>13</v>
      </c>
      <c r="D270" s="303">
        <v>3903.4018900000005</v>
      </c>
      <c r="E270" s="303">
        <v>4096.5844942566373</v>
      </c>
      <c r="F270" s="303">
        <v>4336.5456505565799</v>
      </c>
      <c r="G270" s="303">
        <v>4551.7079967557138</v>
      </c>
      <c r="H270" s="304">
        <v>4712.2422611636339</v>
      </c>
      <c r="I270" s="303">
        <v>622.63162</v>
      </c>
      <c r="J270" s="303">
        <v>535.9573539999999</v>
      </c>
      <c r="K270" s="303">
        <v>546.32048199999997</v>
      </c>
      <c r="L270" s="303">
        <v>575.46723700000007</v>
      </c>
      <c r="M270" s="304">
        <v>613.61976100000004</v>
      </c>
      <c r="N270" s="303">
        <v>798.7549200000002</v>
      </c>
      <c r="O270" s="303">
        <v>902.25656944519994</v>
      </c>
      <c r="P270" s="303">
        <v>902.08377243399991</v>
      </c>
      <c r="Q270" s="303">
        <v>902.08377243399991</v>
      </c>
      <c r="R270" s="303">
        <v>902.08377243399991</v>
      </c>
      <c r="S270" s="303"/>
      <c r="T270" s="322">
        <v>2407</v>
      </c>
      <c r="U270" s="307">
        <f t="shared" si="61"/>
        <v>1621.6875321977568</v>
      </c>
      <c r="V270" s="307">
        <f t="shared" si="62"/>
        <v>1701.9461962013449</v>
      </c>
      <c r="W270" s="307">
        <f t="shared" si="63"/>
        <v>1801.6392399487247</v>
      </c>
      <c r="X270" s="307">
        <f t="shared" si="64"/>
        <v>1891.0294959516882</v>
      </c>
      <c r="Y270" s="307">
        <f t="shared" si="65"/>
        <v>1957.7242464327521</v>
      </c>
      <c r="Z270" s="307">
        <f t="shared" si="66"/>
        <v>258.6753718321562</v>
      </c>
      <c r="AA270" s="307">
        <f t="shared" si="67"/>
        <v>222.66612131283753</v>
      </c>
      <c r="AB270" s="307">
        <f t="shared" si="68"/>
        <v>226.97153385957623</v>
      </c>
      <c r="AC270" s="307">
        <f t="shared" si="69"/>
        <v>239.08069671790614</v>
      </c>
      <c r="AD270" s="307">
        <f t="shared" si="70"/>
        <v>254.93135064395514</v>
      </c>
      <c r="AE270" s="307">
        <f t="shared" si="71"/>
        <v>331.84666389696724</v>
      </c>
      <c r="AF270" s="307">
        <f t="shared" si="72"/>
        <v>374.84693371217281</v>
      </c>
      <c r="AG270" s="307">
        <f t="shared" si="73"/>
        <v>374.77514434316572</v>
      </c>
      <c r="AH270" s="307">
        <f t="shared" si="74"/>
        <v>374.77514434316572</v>
      </c>
      <c r="AI270" s="307">
        <f t="shared" si="75"/>
        <v>374.77514434316572</v>
      </c>
    </row>
    <row r="271" spans="1:35" ht="15">
      <c r="A271" s="296">
        <v>851</v>
      </c>
      <c r="B271" s="257" t="s">
        <v>280</v>
      </c>
      <c r="C271" s="297">
        <v>19</v>
      </c>
      <c r="D271" s="303">
        <v>41212.146260000009</v>
      </c>
      <c r="E271" s="303">
        <v>38859.774717904031</v>
      </c>
      <c r="F271" s="303">
        <v>40515.956560841216</v>
      </c>
      <c r="G271" s="303">
        <v>42279.698004701757</v>
      </c>
      <c r="H271" s="304">
        <v>43350.658801818296</v>
      </c>
      <c r="I271" s="303">
        <v>3335.0470599999999</v>
      </c>
      <c r="J271" s="303">
        <v>4822.3251499999997</v>
      </c>
      <c r="K271" s="303">
        <v>5495.6463289999992</v>
      </c>
      <c r="L271" s="303">
        <v>5817.0046974999996</v>
      </c>
      <c r="M271" s="304">
        <v>6202.6624674999994</v>
      </c>
      <c r="N271" s="303">
        <v>7202.0369300000002</v>
      </c>
      <c r="O271" s="303">
        <v>7449.7490247236792</v>
      </c>
      <c r="P271" s="303">
        <v>7410.0620213047996</v>
      </c>
      <c r="Q271" s="303">
        <v>7410.0620213047996</v>
      </c>
      <c r="R271" s="303">
        <v>7410.0620213047996</v>
      </c>
      <c r="S271" s="303"/>
      <c r="T271" s="322">
        <v>21227</v>
      </c>
      <c r="U271" s="307">
        <f t="shared" si="61"/>
        <v>1941.4965025674851</v>
      </c>
      <c r="V271" s="307">
        <f t="shared" si="62"/>
        <v>1830.6767191738838</v>
      </c>
      <c r="W271" s="307">
        <f t="shared" si="63"/>
        <v>1908.6991360456598</v>
      </c>
      <c r="X271" s="307">
        <f t="shared" si="64"/>
        <v>1991.7886656004973</v>
      </c>
      <c r="Y271" s="307">
        <f t="shared" si="65"/>
        <v>2042.241428455189</v>
      </c>
      <c r="Z271" s="307">
        <f t="shared" si="66"/>
        <v>157.11344325623028</v>
      </c>
      <c r="AA271" s="307">
        <f t="shared" si="67"/>
        <v>227.17883591652139</v>
      </c>
      <c r="AB271" s="307">
        <f t="shared" si="68"/>
        <v>258.89887073067314</v>
      </c>
      <c r="AC271" s="307">
        <f t="shared" si="69"/>
        <v>274.03800336835161</v>
      </c>
      <c r="AD271" s="307">
        <f t="shared" si="70"/>
        <v>292.20626878503788</v>
      </c>
      <c r="AE271" s="307">
        <f t="shared" si="71"/>
        <v>339.2866128044472</v>
      </c>
      <c r="AF271" s="307">
        <f t="shared" si="72"/>
        <v>350.95628325828795</v>
      </c>
      <c r="AG271" s="307">
        <f t="shared" si="73"/>
        <v>349.08663594972438</v>
      </c>
      <c r="AH271" s="307">
        <f t="shared" si="74"/>
        <v>349.08663594972438</v>
      </c>
      <c r="AI271" s="307">
        <f t="shared" si="75"/>
        <v>349.08663594972438</v>
      </c>
    </row>
    <row r="272" spans="1:35" ht="15">
      <c r="A272" s="296">
        <v>853</v>
      </c>
      <c r="B272" s="257" t="s">
        <v>281</v>
      </c>
      <c r="C272" s="302">
        <v>2</v>
      </c>
      <c r="D272" s="303">
        <v>325658.63152999996</v>
      </c>
      <c r="E272" s="303">
        <v>309834.01306732808</v>
      </c>
      <c r="F272" s="303">
        <v>323108.305478525</v>
      </c>
      <c r="G272" s="303">
        <v>339652.6201828128</v>
      </c>
      <c r="H272" s="304">
        <v>354884.48479706532</v>
      </c>
      <c r="I272" s="303">
        <v>120298.30867</v>
      </c>
      <c r="J272" s="303">
        <v>92144.343796000016</v>
      </c>
      <c r="K272" s="303">
        <v>89811.299348999994</v>
      </c>
      <c r="L272" s="303">
        <v>94397.751468500006</v>
      </c>
      <c r="M272" s="304">
        <v>100656.16593050001</v>
      </c>
      <c r="N272" s="303">
        <v>73263.431840000005</v>
      </c>
      <c r="O272" s="303">
        <v>82593.164754780795</v>
      </c>
      <c r="P272" s="303">
        <v>82522.64531420001</v>
      </c>
      <c r="Q272" s="303">
        <v>82522.64531420001</v>
      </c>
      <c r="R272" s="303">
        <v>82522.64531420001</v>
      </c>
      <c r="S272" s="303"/>
      <c r="T272" s="322">
        <v>197900</v>
      </c>
      <c r="U272" s="307">
        <f t="shared" si="61"/>
        <v>1645.5716600808487</v>
      </c>
      <c r="V272" s="307">
        <f t="shared" si="62"/>
        <v>1565.6089594104501</v>
      </c>
      <c r="W272" s="307">
        <f t="shared" si="63"/>
        <v>1632.6847169202879</v>
      </c>
      <c r="X272" s="307">
        <f t="shared" si="64"/>
        <v>1716.2840837939</v>
      </c>
      <c r="Y272" s="307">
        <f t="shared" si="65"/>
        <v>1793.2515654222602</v>
      </c>
      <c r="Z272" s="307">
        <f t="shared" si="66"/>
        <v>607.87422268822638</v>
      </c>
      <c r="AA272" s="307">
        <f t="shared" si="67"/>
        <v>465.61063060131391</v>
      </c>
      <c r="AB272" s="307">
        <f t="shared" si="68"/>
        <v>453.82162379484583</v>
      </c>
      <c r="AC272" s="307">
        <f t="shared" si="69"/>
        <v>476.99722823900964</v>
      </c>
      <c r="AD272" s="307">
        <f t="shared" si="70"/>
        <v>508.62135386811519</v>
      </c>
      <c r="AE272" s="307">
        <f t="shared" si="71"/>
        <v>370.20430439615967</v>
      </c>
      <c r="AF272" s="307">
        <f t="shared" si="72"/>
        <v>417.34797753805356</v>
      </c>
      <c r="AG272" s="307">
        <f t="shared" si="73"/>
        <v>416.99163877817085</v>
      </c>
      <c r="AH272" s="307">
        <f t="shared" si="74"/>
        <v>416.99163877817085</v>
      </c>
      <c r="AI272" s="307">
        <f t="shared" si="75"/>
        <v>416.99163877817085</v>
      </c>
    </row>
    <row r="273" spans="1:35" ht="15">
      <c r="A273" s="296">
        <v>854</v>
      </c>
      <c r="B273" s="257" t="s">
        <v>198</v>
      </c>
      <c r="C273" s="297">
        <v>19</v>
      </c>
      <c r="D273" s="303">
        <v>5345.8751700000003</v>
      </c>
      <c r="E273" s="303">
        <v>5584.885908448543</v>
      </c>
      <c r="F273" s="303">
        <v>5702.5294922119574</v>
      </c>
      <c r="G273" s="303">
        <v>5863.2411515940958</v>
      </c>
      <c r="H273" s="304">
        <v>5893.0361636548978</v>
      </c>
      <c r="I273" s="303">
        <v>854.65506999999991</v>
      </c>
      <c r="J273" s="303">
        <v>857.09963200000004</v>
      </c>
      <c r="K273" s="303">
        <v>907.42203800000004</v>
      </c>
      <c r="L273" s="303">
        <v>957.45452399999999</v>
      </c>
      <c r="M273" s="304">
        <v>1020.932172</v>
      </c>
      <c r="N273" s="303">
        <v>1029.1380100000001</v>
      </c>
      <c r="O273" s="303">
        <v>1259.9645544151999</v>
      </c>
      <c r="P273" s="303">
        <v>1264.4827947752001</v>
      </c>
      <c r="Q273" s="303">
        <v>1264.4827947752001</v>
      </c>
      <c r="R273" s="303">
        <v>1264.4827947752001</v>
      </c>
      <c r="S273" s="303"/>
      <c r="T273" s="322">
        <v>3262</v>
      </c>
      <c r="U273" s="307">
        <f t="shared" si="61"/>
        <v>1638.8335898221949</v>
      </c>
      <c r="V273" s="307">
        <f t="shared" si="62"/>
        <v>1712.1048155881494</v>
      </c>
      <c r="W273" s="307">
        <f t="shared" si="63"/>
        <v>1748.1696787896865</v>
      </c>
      <c r="X273" s="307">
        <f t="shared" si="64"/>
        <v>1797.4375081526964</v>
      </c>
      <c r="Y273" s="307">
        <f t="shared" si="65"/>
        <v>1806.5714787415382</v>
      </c>
      <c r="Z273" s="307">
        <f t="shared" si="66"/>
        <v>262.00339362354384</v>
      </c>
      <c r="AA273" s="307">
        <f t="shared" si="67"/>
        <v>262.7527995095034</v>
      </c>
      <c r="AB273" s="307">
        <f t="shared" si="68"/>
        <v>278.17965603923977</v>
      </c>
      <c r="AC273" s="307">
        <f t="shared" si="69"/>
        <v>293.51763458001227</v>
      </c>
      <c r="AD273" s="307">
        <f t="shared" si="70"/>
        <v>312.9773672593501</v>
      </c>
      <c r="AE273" s="307">
        <f t="shared" si="71"/>
        <v>315.4929521765788</v>
      </c>
      <c r="AF273" s="307">
        <f t="shared" si="72"/>
        <v>386.25522820821578</v>
      </c>
      <c r="AG273" s="307">
        <f t="shared" si="73"/>
        <v>387.6403417459228</v>
      </c>
      <c r="AH273" s="307">
        <f t="shared" si="74"/>
        <v>387.6403417459228</v>
      </c>
      <c r="AI273" s="307">
        <f t="shared" si="75"/>
        <v>387.6403417459228</v>
      </c>
    </row>
    <row r="274" spans="1:35" ht="15">
      <c r="A274" s="296">
        <v>857</v>
      </c>
      <c r="B274" s="257" t="s">
        <v>282</v>
      </c>
      <c r="C274" s="297">
        <v>11</v>
      </c>
      <c r="D274" s="303">
        <v>3573.3442100000002</v>
      </c>
      <c r="E274" s="303">
        <v>3392.6383625242611</v>
      </c>
      <c r="F274" s="303">
        <v>3625.8153899080735</v>
      </c>
      <c r="G274" s="303">
        <v>3721.2308266807017</v>
      </c>
      <c r="H274" s="304">
        <v>3760.6809719260195</v>
      </c>
      <c r="I274" s="303">
        <v>753.40494999999999</v>
      </c>
      <c r="J274" s="303">
        <v>642.74086</v>
      </c>
      <c r="K274" s="303">
        <v>654.38533200000006</v>
      </c>
      <c r="L274" s="303">
        <v>689.26682400000004</v>
      </c>
      <c r="M274" s="304">
        <v>734.96407199999999</v>
      </c>
      <c r="N274" s="303">
        <v>1022.4834099999999</v>
      </c>
      <c r="O274" s="303">
        <v>1101.5644085827996</v>
      </c>
      <c r="P274" s="303">
        <v>1097.881344274</v>
      </c>
      <c r="Q274" s="303">
        <v>1097.881344274</v>
      </c>
      <c r="R274" s="303">
        <v>1097.881344274</v>
      </c>
      <c r="S274" s="303"/>
      <c r="T274" s="322">
        <v>2394</v>
      </c>
      <c r="U274" s="307">
        <f t="shared" si="61"/>
        <v>1492.6249832915623</v>
      </c>
      <c r="V274" s="307">
        <f t="shared" si="62"/>
        <v>1417.1421731513205</v>
      </c>
      <c r="W274" s="307">
        <f t="shared" si="63"/>
        <v>1514.5427693851602</v>
      </c>
      <c r="X274" s="307">
        <f t="shared" si="64"/>
        <v>1554.3988415541778</v>
      </c>
      <c r="Y274" s="307">
        <f t="shared" si="65"/>
        <v>1570.8775989665912</v>
      </c>
      <c r="Z274" s="307">
        <f t="shared" si="66"/>
        <v>314.70549289891392</v>
      </c>
      <c r="AA274" s="307">
        <f t="shared" si="67"/>
        <v>268.47989139515454</v>
      </c>
      <c r="AB274" s="307">
        <f t="shared" si="68"/>
        <v>273.34391478696745</v>
      </c>
      <c r="AC274" s="307">
        <f t="shared" si="69"/>
        <v>287.9142957393484</v>
      </c>
      <c r="AD274" s="307">
        <f t="shared" si="70"/>
        <v>307.00253634085215</v>
      </c>
      <c r="AE274" s="307">
        <f t="shared" si="71"/>
        <v>427.10251044277356</v>
      </c>
      <c r="AF274" s="307">
        <f t="shared" si="72"/>
        <v>460.13550901537161</v>
      </c>
      <c r="AG274" s="307">
        <f t="shared" si="73"/>
        <v>458.59705274603175</v>
      </c>
      <c r="AH274" s="307">
        <f t="shared" si="74"/>
        <v>458.59705274603175</v>
      </c>
      <c r="AI274" s="307">
        <f t="shared" si="75"/>
        <v>458.59705274603175</v>
      </c>
    </row>
    <row r="275" spans="1:35" ht="15">
      <c r="A275" s="296">
        <v>858</v>
      </c>
      <c r="B275" s="257" t="s">
        <v>283</v>
      </c>
      <c r="C275" s="297">
        <v>1</v>
      </c>
      <c r="D275" s="303">
        <v>90985.070939999976</v>
      </c>
      <c r="E275" s="303">
        <v>80999.759983866417</v>
      </c>
      <c r="F275" s="303">
        <v>87477.953751437846</v>
      </c>
      <c r="G275" s="303">
        <v>91183.744004191176</v>
      </c>
      <c r="H275" s="304">
        <v>95374.665919135601</v>
      </c>
      <c r="I275" s="303">
        <v>9266.8024399999995</v>
      </c>
      <c r="J275" s="303">
        <v>7551.2259219999996</v>
      </c>
      <c r="K275" s="303">
        <v>7488.1387120000018</v>
      </c>
      <c r="L275" s="303">
        <v>7876.8503100000007</v>
      </c>
      <c r="M275" s="304">
        <v>8399.0724300000002</v>
      </c>
      <c r="N275" s="303">
        <v>15378.372789999999</v>
      </c>
      <c r="O275" s="303">
        <v>16454.791258769441</v>
      </c>
      <c r="P275" s="303">
        <v>16406.539260976802</v>
      </c>
      <c r="Q275" s="303">
        <v>16406.539260976802</v>
      </c>
      <c r="R275" s="303">
        <v>16406.539260976802</v>
      </c>
      <c r="S275" s="303"/>
      <c r="T275" s="322">
        <v>40384</v>
      </c>
      <c r="U275" s="307">
        <f t="shared" si="61"/>
        <v>2252.997992769413</v>
      </c>
      <c r="V275" s="307">
        <f t="shared" si="62"/>
        <v>2005.7389060981186</v>
      </c>
      <c r="W275" s="307">
        <f t="shared" si="63"/>
        <v>2166.1537676168246</v>
      </c>
      <c r="X275" s="307">
        <f t="shared" si="64"/>
        <v>2257.9175912289811</v>
      </c>
      <c r="Y275" s="307">
        <f t="shared" si="65"/>
        <v>2361.6943819120343</v>
      </c>
      <c r="Z275" s="307">
        <f t="shared" si="66"/>
        <v>229.46717610935022</v>
      </c>
      <c r="AA275" s="307">
        <f t="shared" si="67"/>
        <v>186.98558642036448</v>
      </c>
      <c r="AB275" s="307">
        <f t="shared" si="68"/>
        <v>185.4234031299525</v>
      </c>
      <c r="AC275" s="307">
        <f t="shared" si="69"/>
        <v>195.04878937202855</v>
      </c>
      <c r="AD275" s="307">
        <f t="shared" si="70"/>
        <v>207.98020082210775</v>
      </c>
      <c r="AE275" s="307">
        <f t="shared" si="71"/>
        <v>380.80360514064972</v>
      </c>
      <c r="AF275" s="307">
        <f t="shared" si="72"/>
        <v>407.45818291326867</v>
      </c>
      <c r="AG275" s="307">
        <f t="shared" si="73"/>
        <v>406.26335333242872</v>
      </c>
      <c r="AH275" s="307">
        <f t="shared" si="74"/>
        <v>406.26335333242872</v>
      </c>
      <c r="AI275" s="307">
        <f t="shared" si="75"/>
        <v>406.26335333242872</v>
      </c>
    </row>
    <row r="276" spans="1:35" ht="15">
      <c r="A276" s="296">
        <v>859</v>
      </c>
      <c r="B276" s="257" t="s">
        <v>284</v>
      </c>
      <c r="C276" s="297">
        <v>17</v>
      </c>
      <c r="D276" s="303">
        <v>10497.93</v>
      </c>
      <c r="E276" s="303">
        <v>10966.6107587232</v>
      </c>
      <c r="F276" s="303">
        <v>11510.551211296808</v>
      </c>
      <c r="G276" s="303">
        <v>12365.934822476793</v>
      </c>
      <c r="H276" s="304">
        <v>12697.600079273261</v>
      </c>
      <c r="I276" s="303">
        <v>552.93540000000007</v>
      </c>
      <c r="J276" s="303">
        <v>439.16893199999998</v>
      </c>
      <c r="K276" s="303">
        <v>435.28871200000003</v>
      </c>
      <c r="L276" s="303">
        <v>457.90085900000003</v>
      </c>
      <c r="M276" s="304">
        <v>488.25892699999997</v>
      </c>
      <c r="N276" s="303">
        <v>1013.79542</v>
      </c>
      <c r="O276" s="303">
        <v>1042.3041785599999</v>
      </c>
      <c r="P276" s="303">
        <v>1036.2342303456001</v>
      </c>
      <c r="Q276" s="303">
        <v>1036.2342303456001</v>
      </c>
      <c r="R276" s="303">
        <v>1036.2342303456001</v>
      </c>
      <c r="S276" s="303"/>
      <c r="T276" s="322">
        <v>6562</v>
      </c>
      <c r="U276" s="307">
        <f t="shared" si="61"/>
        <v>1599.8064614446814</v>
      </c>
      <c r="V276" s="307">
        <f t="shared" si="62"/>
        <v>1671.2299236091435</v>
      </c>
      <c r="W276" s="307">
        <f t="shared" si="63"/>
        <v>1754.1224034283462</v>
      </c>
      <c r="X276" s="307">
        <f t="shared" si="64"/>
        <v>1884.4765044920441</v>
      </c>
      <c r="Y276" s="307">
        <f t="shared" si="65"/>
        <v>1935.019823113877</v>
      </c>
      <c r="Z276" s="307">
        <f t="shared" si="66"/>
        <v>84.263242913745813</v>
      </c>
      <c r="AA276" s="307">
        <f t="shared" si="67"/>
        <v>66.926079244132879</v>
      </c>
      <c r="AB276" s="307">
        <f t="shared" si="68"/>
        <v>66.334762572386481</v>
      </c>
      <c r="AC276" s="307">
        <f t="shared" si="69"/>
        <v>69.78068561414203</v>
      </c>
      <c r="AD276" s="307">
        <f t="shared" si="70"/>
        <v>74.407029411764697</v>
      </c>
      <c r="AE276" s="307">
        <f t="shared" si="71"/>
        <v>154.49488265772632</v>
      </c>
      <c r="AF276" s="307">
        <f t="shared" si="72"/>
        <v>158.83940544955806</v>
      </c>
      <c r="AG276" s="307">
        <f t="shared" si="73"/>
        <v>157.91439048241389</v>
      </c>
      <c r="AH276" s="307">
        <f t="shared" si="74"/>
        <v>157.91439048241389</v>
      </c>
      <c r="AI276" s="307">
        <f t="shared" si="75"/>
        <v>157.91439048241389</v>
      </c>
    </row>
    <row r="277" spans="1:35" ht="15">
      <c r="A277" s="296">
        <v>886</v>
      </c>
      <c r="B277" s="257" t="s">
        <v>285</v>
      </c>
      <c r="C277" s="297">
        <v>4</v>
      </c>
      <c r="D277" s="303">
        <v>25801.101950000004</v>
      </c>
      <c r="E277" s="303">
        <v>23910.43275176852</v>
      </c>
      <c r="F277" s="303">
        <v>25104.069724365054</v>
      </c>
      <c r="G277" s="303">
        <v>26214.800141828357</v>
      </c>
      <c r="H277" s="304">
        <v>26787.853323717231</v>
      </c>
      <c r="I277" s="303">
        <v>2557.5846999999999</v>
      </c>
      <c r="J277" s="303">
        <v>1823.586632</v>
      </c>
      <c r="K277" s="303">
        <v>1722.9659349999997</v>
      </c>
      <c r="L277" s="303">
        <v>1808.1187765</v>
      </c>
      <c r="M277" s="304">
        <v>1927.9940544999999</v>
      </c>
      <c r="N277" s="303">
        <v>2895.8184500000002</v>
      </c>
      <c r="O277" s="303">
        <v>3121.8698414999999</v>
      </c>
      <c r="P277" s="303">
        <v>3101.1943804920006</v>
      </c>
      <c r="Q277" s="303">
        <v>3101.1943804920006</v>
      </c>
      <c r="R277" s="303">
        <v>3101.1943804920006</v>
      </c>
      <c r="S277" s="303"/>
      <c r="T277" s="322">
        <v>12599</v>
      </c>
      <c r="U277" s="307">
        <f t="shared" si="61"/>
        <v>2047.869033256608</v>
      </c>
      <c r="V277" s="307">
        <f t="shared" si="62"/>
        <v>1897.8040123635622</v>
      </c>
      <c r="W277" s="307">
        <f t="shared" si="63"/>
        <v>1992.5446245229825</v>
      </c>
      <c r="X277" s="307">
        <f t="shared" si="64"/>
        <v>2080.7048290997982</v>
      </c>
      <c r="Y277" s="307">
        <f t="shared" si="65"/>
        <v>2126.1888502037646</v>
      </c>
      <c r="Z277" s="307">
        <f t="shared" si="66"/>
        <v>202.99902373204219</v>
      </c>
      <c r="AA277" s="307">
        <f t="shared" si="67"/>
        <v>144.74058512580365</v>
      </c>
      <c r="AB277" s="307">
        <f t="shared" si="68"/>
        <v>136.75418168108578</v>
      </c>
      <c r="AC277" s="307">
        <f t="shared" si="69"/>
        <v>143.51288010953249</v>
      </c>
      <c r="AD277" s="307">
        <f t="shared" si="70"/>
        <v>153.02754619414239</v>
      </c>
      <c r="AE277" s="307">
        <f t="shared" si="71"/>
        <v>229.84510278593541</v>
      </c>
      <c r="AF277" s="307">
        <f t="shared" si="72"/>
        <v>247.78711338201444</v>
      </c>
      <c r="AG277" s="307">
        <f t="shared" si="73"/>
        <v>246.14607353694745</v>
      </c>
      <c r="AH277" s="307">
        <f t="shared" si="74"/>
        <v>246.14607353694745</v>
      </c>
      <c r="AI277" s="307">
        <f t="shared" si="75"/>
        <v>246.14607353694745</v>
      </c>
    </row>
    <row r="278" spans="1:35" ht="15">
      <c r="A278" s="296">
        <v>887</v>
      </c>
      <c r="B278" s="257" t="s">
        <v>286</v>
      </c>
      <c r="C278" s="297">
        <v>6</v>
      </c>
      <c r="D278" s="303">
        <v>6971.0689199999997</v>
      </c>
      <c r="E278" s="303">
        <v>8273.6096012970957</v>
      </c>
      <c r="F278" s="303">
        <v>8446.7555403495007</v>
      </c>
      <c r="G278" s="303">
        <v>8917.3500279610944</v>
      </c>
      <c r="H278" s="304">
        <v>9036.4350371180481</v>
      </c>
      <c r="I278" s="303">
        <v>840.54543999999999</v>
      </c>
      <c r="J278" s="303">
        <v>707.07199200000002</v>
      </c>
      <c r="K278" s="303">
        <v>711.99192399999993</v>
      </c>
      <c r="L278" s="303">
        <v>749.52389599999992</v>
      </c>
      <c r="M278" s="304">
        <v>799.2160879999999</v>
      </c>
      <c r="N278" s="303">
        <v>1773.8061400000004</v>
      </c>
      <c r="O278" s="303">
        <v>1888.7712445896</v>
      </c>
      <c r="P278" s="303">
        <v>1878.8628879800001</v>
      </c>
      <c r="Q278" s="303">
        <v>1878.8628879800001</v>
      </c>
      <c r="R278" s="303">
        <v>1878.8628879800001</v>
      </c>
      <c r="S278" s="303"/>
      <c r="T278" s="322">
        <v>4569</v>
      </c>
      <c r="U278" s="307">
        <f t="shared" si="61"/>
        <v>1525.7318713066315</v>
      </c>
      <c r="V278" s="307">
        <f t="shared" si="62"/>
        <v>1810.8140952718527</v>
      </c>
      <c r="W278" s="307">
        <f t="shared" si="63"/>
        <v>1848.7099015866711</v>
      </c>
      <c r="X278" s="307">
        <f t="shared" si="64"/>
        <v>1951.7071630468579</v>
      </c>
      <c r="Y278" s="307">
        <f t="shared" si="65"/>
        <v>1977.7708551363642</v>
      </c>
      <c r="Z278" s="307">
        <f t="shared" si="66"/>
        <v>183.96704749398117</v>
      </c>
      <c r="AA278" s="307">
        <f t="shared" si="67"/>
        <v>154.75421142481943</v>
      </c>
      <c r="AB278" s="307">
        <f t="shared" si="68"/>
        <v>155.83101860363317</v>
      </c>
      <c r="AC278" s="307">
        <f t="shared" si="69"/>
        <v>164.04550142263076</v>
      </c>
      <c r="AD278" s="307">
        <f t="shared" si="70"/>
        <v>174.92144626833002</v>
      </c>
      <c r="AE278" s="307">
        <f t="shared" si="71"/>
        <v>388.22633836725771</v>
      </c>
      <c r="AF278" s="307">
        <f t="shared" si="72"/>
        <v>413.38832230019699</v>
      </c>
      <c r="AG278" s="307">
        <f t="shared" si="73"/>
        <v>411.21971722039837</v>
      </c>
      <c r="AH278" s="307">
        <f t="shared" si="74"/>
        <v>411.21971722039837</v>
      </c>
      <c r="AI278" s="307">
        <f t="shared" si="75"/>
        <v>411.21971722039837</v>
      </c>
    </row>
    <row r="279" spans="1:35" ht="15">
      <c r="A279" s="296">
        <v>889</v>
      </c>
      <c r="B279" s="257" t="s">
        <v>287</v>
      </c>
      <c r="C279" s="297">
        <v>17</v>
      </c>
      <c r="D279" s="303">
        <v>3157.8669599999998</v>
      </c>
      <c r="E279" s="303">
        <v>3470.6593366275856</v>
      </c>
      <c r="F279" s="303">
        <v>3539.872865433033</v>
      </c>
      <c r="G279" s="303">
        <v>3723.5679441080833</v>
      </c>
      <c r="H279" s="304">
        <v>3788.9424032006827</v>
      </c>
      <c r="I279" s="303">
        <v>828.15025000000014</v>
      </c>
      <c r="J279" s="303">
        <v>614.42194799999993</v>
      </c>
      <c r="K279" s="303">
        <v>615.06072300000005</v>
      </c>
      <c r="L279" s="303">
        <v>647.3491244999999</v>
      </c>
      <c r="M279" s="304">
        <v>690.26729849999992</v>
      </c>
      <c r="N279" s="303">
        <v>3184.38625</v>
      </c>
      <c r="O279" s="303">
        <v>3301.7836507432003</v>
      </c>
      <c r="P279" s="303">
        <v>3285.7432858120001</v>
      </c>
      <c r="Q279" s="303">
        <v>3285.7432858120001</v>
      </c>
      <c r="R279" s="303">
        <v>3285.7432858120001</v>
      </c>
      <c r="S279" s="303"/>
      <c r="T279" s="322">
        <v>2523</v>
      </c>
      <c r="U279" s="307">
        <f t="shared" si="61"/>
        <v>1251.6317717003567</v>
      </c>
      <c r="V279" s="307">
        <f t="shared" si="62"/>
        <v>1375.6081397651944</v>
      </c>
      <c r="W279" s="307">
        <f t="shared" si="63"/>
        <v>1403.0411674328311</v>
      </c>
      <c r="X279" s="307">
        <f t="shared" si="64"/>
        <v>1475.8493634990421</v>
      </c>
      <c r="Y279" s="307">
        <f t="shared" si="65"/>
        <v>1501.7607622674129</v>
      </c>
      <c r="Z279" s="307">
        <f t="shared" si="66"/>
        <v>328.24028933808961</v>
      </c>
      <c r="AA279" s="307">
        <f t="shared" si="67"/>
        <v>243.52831866825207</v>
      </c>
      <c r="AB279" s="307">
        <f t="shared" si="68"/>
        <v>243.78149940546967</v>
      </c>
      <c r="AC279" s="307">
        <f t="shared" si="69"/>
        <v>256.5791218787158</v>
      </c>
      <c r="AD279" s="307">
        <f t="shared" si="70"/>
        <v>273.58989239001187</v>
      </c>
      <c r="AE279" s="307">
        <f t="shared" si="71"/>
        <v>1262.142786365438</v>
      </c>
      <c r="AF279" s="307">
        <f t="shared" si="72"/>
        <v>1308.6736626013478</v>
      </c>
      <c r="AG279" s="307">
        <f t="shared" si="73"/>
        <v>1302.3160070598494</v>
      </c>
      <c r="AH279" s="307">
        <f t="shared" si="74"/>
        <v>1302.3160070598494</v>
      </c>
      <c r="AI279" s="307">
        <f t="shared" si="75"/>
        <v>1302.3160070598494</v>
      </c>
    </row>
    <row r="280" spans="1:35" ht="15">
      <c r="A280" s="296">
        <v>890</v>
      </c>
      <c r="B280" s="257" t="s">
        <v>288</v>
      </c>
      <c r="C280" s="297">
        <v>19</v>
      </c>
      <c r="D280" s="303">
        <v>2060.7739999999999</v>
      </c>
      <c r="E280" s="303">
        <v>2030.5303703811369</v>
      </c>
      <c r="F280" s="303">
        <v>2117.7843628337919</v>
      </c>
      <c r="G280" s="303">
        <v>2198.2623097438559</v>
      </c>
      <c r="H280" s="304">
        <v>2265.6892272970995</v>
      </c>
      <c r="I280" s="303">
        <v>120.58343999999998</v>
      </c>
      <c r="J280" s="303">
        <v>95.543152000000021</v>
      </c>
      <c r="K280" s="303">
        <v>93.796182000000002</v>
      </c>
      <c r="L280" s="303">
        <v>98.61784999999999</v>
      </c>
      <c r="M280" s="304">
        <v>105.15604999999999</v>
      </c>
      <c r="N280" s="303">
        <v>772.57511999999997</v>
      </c>
      <c r="O280" s="303">
        <v>803.31636227199999</v>
      </c>
      <c r="P280" s="303">
        <v>799.41803916000003</v>
      </c>
      <c r="Q280" s="303">
        <v>799.41803916000003</v>
      </c>
      <c r="R280" s="303">
        <v>799.41803916000003</v>
      </c>
      <c r="S280" s="303"/>
      <c r="T280" s="322">
        <v>1180</v>
      </c>
      <c r="U280" s="307">
        <f t="shared" si="61"/>
        <v>1746.4186440677965</v>
      </c>
      <c r="V280" s="307">
        <f t="shared" si="62"/>
        <v>1720.7884494755397</v>
      </c>
      <c r="W280" s="307">
        <f t="shared" si="63"/>
        <v>1794.7325108760949</v>
      </c>
      <c r="X280" s="307">
        <f t="shared" si="64"/>
        <v>1862.9341607998781</v>
      </c>
      <c r="Y280" s="307">
        <f t="shared" si="65"/>
        <v>1920.0756163534741</v>
      </c>
      <c r="Z280" s="307">
        <f t="shared" si="66"/>
        <v>102.18935593220338</v>
      </c>
      <c r="AA280" s="307">
        <f t="shared" si="67"/>
        <v>80.968772881355946</v>
      </c>
      <c r="AB280" s="307">
        <f t="shared" si="68"/>
        <v>79.488289830508478</v>
      </c>
      <c r="AC280" s="307">
        <f t="shared" si="69"/>
        <v>83.574449152542371</v>
      </c>
      <c r="AD280" s="307">
        <f t="shared" si="70"/>
        <v>89.11529661016948</v>
      </c>
      <c r="AE280" s="307">
        <f t="shared" si="71"/>
        <v>654.72467796610169</v>
      </c>
      <c r="AF280" s="307">
        <f t="shared" si="72"/>
        <v>680.7765781966101</v>
      </c>
      <c r="AG280" s="307">
        <f t="shared" si="73"/>
        <v>677.47291454237291</v>
      </c>
      <c r="AH280" s="307">
        <f t="shared" si="74"/>
        <v>677.47291454237291</v>
      </c>
      <c r="AI280" s="307">
        <f t="shared" si="75"/>
        <v>677.47291454237291</v>
      </c>
    </row>
    <row r="281" spans="1:35" ht="15">
      <c r="A281" s="296">
        <v>892</v>
      </c>
      <c r="B281" s="257" t="s">
        <v>289</v>
      </c>
      <c r="C281" s="297">
        <v>13</v>
      </c>
      <c r="D281" s="303">
        <v>5487.5704599999999</v>
      </c>
      <c r="E281" s="303">
        <v>5718.4546978157086</v>
      </c>
      <c r="F281" s="303">
        <v>5913.9018560724999</v>
      </c>
      <c r="G281" s="303">
        <v>6336.7044294120051</v>
      </c>
      <c r="H281" s="304">
        <v>6479.7164454870262</v>
      </c>
      <c r="I281" s="303">
        <v>580.58769999999993</v>
      </c>
      <c r="J281" s="303">
        <v>467.65876800000001</v>
      </c>
      <c r="K281" s="303">
        <v>468.03016499999995</v>
      </c>
      <c r="L281" s="303">
        <v>492.58688449999994</v>
      </c>
      <c r="M281" s="304">
        <v>525.24457849999999</v>
      </c>
      <c r="N281" s="303">
        <v>762.42398999999989</v>
      </c>
      <c r="O281" s="303">
        <v>897.16976067488008</v>
      </c>
      <c r="P281" s="303">
        <v>896.51022188000013</v>
      </c>
      <c r="Q281" s="303">
        <v>896.51022188000013</v>
      </c>
      <c r="R281" s="303">
        <v>896.51022188000013</v>
      </c>
      <c r="S281" s="303"/>
      <c r="T281" s="322">
        <v>3592</v>
      </c>
      <c r="U281" s="307">
        <f t="shared" si="61"/>
        <v>1527.7200612472161</v>
      </c>
      <c r="V281" s="307">
        <f t="shared" si="62"/>
        <v>1591.9974103050415</v>
      </c>
      <c r="W281" s="307">
        <f t="shared" si="63"/>
        <v>1646.4092026927894</v>
      </c>
      <c r="X281" s="307">
        <f t="shared" si="64"/>
        <v>1764.1159324643668</v>
      </c>
      <c r="Y281" s="307">
        <f t="shared" si="65"/>
        <v>1803.9299681199961</v>
      </c>
      <c r="Z281" s="307">
        <f t="shared" si="66"/>
        <v>161.63354677060133</v>
      </c>
      <c r="AA281" s="307">
        <f t="shared" si="67"/>
        <v>130.19453452115812</v>
      </c>
      <c r="AB281" s="307">
        <f t="shared" si="68"/>
        <v>130.29793012249442</v>
      </c>
      <c r="AC281" s="307">
        <f t="shared" si="69"/>
        <v>137.13443332405342</v>
      </c>
      <c r="AD281" s="307">
        <f t="shared" si="70"/>
        <v>146.22621895879732</v>
      </c>
      <c r="AE281" s="307">
        <f t="shared" si="71"/>
        <v>212.25612193763916</v>
      </c>
      <c r="AF281" s="307">
        <f t="shared" si="72"/>
        <v>249.76886433042318</v>
      </c>
      <c r="AG281" s="307">
        <f t="shared" si="73"/>
        <v>249.58525108017821</v>
      </c>
      <c r="AH281" s="307">
        <f t="shared" si="74"/>
        <v>249.58525108017821</v>
      </c>
      <c r="AI281" s="307">
        <f t="shared" si="75"/>
        <v>249.58525108017821</v>
      </c>
    </row>
    <row r="282" spans="1:35" ht="15">
      <c r="A282" s="296">
        <v>893</v>
      </c>
      <c r="B282" s="257" t="s">
        <v>290</v>
      </c>
      <c r="C282" s="297">
        <v>15</v>
      </c>
      <c r="D282" s="303">
        <v>11888.540859999997</v>
      </c>
      <c r="E282" s="303">
        <v>12086.938540239096</v>
      </c>
      <c r="F282" s="303">
        <v>12252.616117851274</v>
      </c>
      <c r="G282" s="303">
        <v>13172.52732839228</v>
      </c>
      <c r="H282" s="304">
        <v>13550.533927948754</v>
      </c>
      <c r="I282" s="303">
        <v>2380.7388000000001</v>
      </c>
      <c r="J282" s="303">
        <v>1980.941452</v>
      </c>
      <c r="K282" s="303">
        <v>1985.6963679999999</v>
      </c>
      <c r="L282" s="303">
        <v>2089.911251</v>
      </c>
      <c r="M282" s="304">
        <v>2228.4689030000004</v>
      </c>
      <c r="N282" s="303">
        <v>3221.2912900000001</v>
      </c>
      <c r="O282" s="303">
        <v>3448.6795935127998</v>
      </c>
      <c r="P282" s="303">
        <v>3436.0048406840001</v>
      </c>
      <c r="Q282" s="303">
        <v>3436.0048406840001</v>
      </c>
      <c r="R282" s="303">
        <v>3436.0048406840001</v>
      </c>
      <c r="S282" s="303"/>
      <c r="T282" s="322">
        <v>7434</v>
      </c>
      <c r="U282" s="307">
        <f t="shared" si="61"/>
        <v>1599.2118455743876</v>
      </c>
      <c r="V282" s="307">
        <f t="shared" si="62"/>
        <v>1625.8997229269701</v>
      </c>
      <c r="W282" s="307">
        <f t="shared" si="63"/>
        <v>1648.1861874968085</v>
      </c>
      <c r="X282" s="307">
        <f t="shared" si="64"/>
        <v>1771.9299607737801</v>
      </c>
      <c r="Y282" s="307">
        <f t="shared" si="65"/>
        <v>1822.778306153989</v>
      </c>
      <c r="Z282" s="307">
        <f t="shared" si="66"/>
        <v>320.25004035512512</v>
      </c>
      <c r="AA282" s="307">
        <f t="shared" si="67"/>
        <v>266.4704670433145</v>
      </c>
      <c r="AB282" s="307">
        <f t="shared" si="68"/>
        <v>267.1100844767285</v>
      </c>
      <c r="AC282" s="307">
        <f t="shared" si="69"/>
        <v>281.12876661285981</v>
      </c>
      <c r="AD282" s="307">
        <f t="shared" si="70"/>
        <v>299.76713788001081</v>
      </c>
      <c r="AE282" s="307">
        <f t="shared" si="71"/>
        <v>433.31870998116761</v>
      </c>
      <c r="AF282" s="307">
        <f t="shared" si="72"/>
        <v>463.90632143029319</v>
      </c>
      <c r="AG282" s="307">
        <f t="shared" si="73"/>
        <v>462.20135064352974</v>
      </c>
      <c r="AH282" s="307">
        <f t="shared" si="74"/>
        <v>462.20135064352974</v>
      </c>
      <c r="AI282" s="307">
        <f t="shared" si="75"/>
        <v>462.20135064352974</v>
      </c>
    </row>
    <row r="283" spans="1:35" ht="15">
      <c r="A283" s="296">
        <v>895</v>
      </c>
      <c r="B283" s="257" t="s">
        <v>291</v>
      </c>
      <c r="C283" s="297">
        <v>2</v>
      </c>
      <c r="D283" s="303">
        <v>27948.424660000001</v>
      </c>
      <c r="E283" s="303">
        <v>27169.637913888844</v>
      </c>
      <c r="F283" s="303">
        <v>28933.764044325457</v>
      </c>
      <c r="G283" s="303">
        <v>30377.684936609865</v>
      </c>
      <c r="H283" s="304">
        <v>31057.695236714324</v>
      </c>
      <c r="I283" s="303">
        <v>5588.7334299999993</v>
      </c>
      <c r="J283" s="303">
        <v>6153.6715339999992</v>
      </c>
      <c r="K283" s="303">
        <v>6578.3872160000001</v>
      </c>
      <c r="L283" s="303">
        <v>6943.4311380000008</v>
      </c>
      <c r="M283" s="304">
        <v>7403.7691140000006</v>
      </c>
      <c r="N283" s="303">
        <v>5742.19805</v>
      </c>
      <c r="O283" s="303">
        <v>6150.1118197669593</v>
      </c>
      <c r="P283" s="303">
        <v>6129.1179072811992</v>
      </c>
      <c r="Q283" s="303">
        <v>6129.1179072811992</v>
      </c>
      <c r="R283" s="303">
        <v>6129.1179072811992</v>
      </c>
      <c r="S283" s="303"/>
      <c r="T283" s="322">
        <v>15092</v>
      </c>
      <c r="U283" s="307">
        <f t="shared" si="61"/>
        <v>1851.8701736019084</v>
      </c>
      <c r="V283" s="307">
        <f t="shared" si="62"/>
        <v>1800.2675532658923</v>
      </c>
      <c r="W283" s="307">
        <f t="shared" si="63"/>
        <v>1917.1590275858373</v>
      </c>
      <c r="X283" s="307">
        <f t="shared" si="64"/>
        <v>2012.8336162609239</v>
      </c>
      <c r="Y283" s="307">
        <f t="shared" si="65"/>
        <v>2057.891282581124</v>
      </c>
      <c r="Z283" s="307">
        <f t="shared" si="66"/>
        <v>370.31098794063075</v>
      </c>
      <c r="AA283" s="307">
        <f t="shared" si="67"/>
        <v>407.74393943811282</v>
      </c>
      <c r="AB283" s="307">
        <f t="shared" si="68"/>
        <v>435.88571534587862</v>
      </c>
      <c r="AC283" s="307">
        <f t="shared" si="69"/>
        <v>460.07362430426724</v>
      </c>
      <c r="AD283" s="307">
        <f t="shared" si="70"/>
        <v>490.57574304267166</v>
      </c>
      <c r="AE283" s="307">
        <f t="shared" si="71"/>
        <v>380.47959514974821</v>
      </c>
      <c r="AF283" s="307">
        <f t="shared" si="72"/>
        <v>407.50807181069172</v>
      </c>
      <c r="AG283" s="307">
        <f t="shared" si="73"/>
        <v>406.11700949385101</v>
      </c>
      <c r="AH283" s="307">
        <f t="shared" si="74"/>
        <v>406.11700949385101</v>
      </c>
      <c r="AI283" s="307">
        <f t="shared" si="75"/>
        <v>406.11700949385101</v>
      </c>
    </row>
    <row r="284" spans="1:35" ht="15">
      <c r="A284" s="296">
        <v>905</v>
      </c>
      <c r="B284" s="257" t="s">
        <v>293</v>
      </c>
      <c r="C284" s="297">
        <v>15</v>
      </c>
      <c r="D284" s="303">
        <v>137754.39970000001</v>
      </c>
      <c r="E284" s="303">
        <v>130371.65076399161</v>
      </c>
      <c r="F284" s="303">
        <v>137207.48434832023</v>
      </c>
      <c r="G284" s="303">
        <v>144105.17275975618</v>
      </c>
      <c r="H284" s="304">
        <v>149748.39516330604</v>
      </c>
      <c r="I284" s="303">
        <v>23709.776890000001</v>
      </c>
      <c r="J284" s="303">
        <v>18463.061228000002</v>
      </c>
      <c r="K284" s="303">
        <v>18115.367106000002</v>
      </c>
      <c r="L284" s="303">
        <v>19046.723396000001</v>
      </c>
      <c r="M284" s="304">
        <v>20309.489588</v>
      </c>
      <c r="N284" s="303">
        <v>26676.945510000001</v>
      </c>
      <c r="O284" s="303">
        <v>27501.797580807201</v>
      </c>
      <c r="P284" s="303">
        <v>27353.830440612004</v>
      </c>
      <c r="Q284" s="303">
        <v>27353.830440612004</v>
      </c>
      <c r="R284" s="303">
        <v>27353.830440612004</v>
      </c>
      <c r="S284" s="303"/>
      <c r="T284" s="322">
        <v>67988</v>
      </c>
      <c r="U284" s="307">
        <f t="shared" si="61"/>
        <v>2026.1575528034361</v>
      </c>
      <c r="V284" s="307">
        <f t="shared" si="62"/>
        <v>1917.5685527444787</v>
      </c>
      <c r="W284" s="307">
        <f t="shared" si="63"/>
        <v>2018.1132604036038</v>
      </c>
      <c r="X284" s="307">
        <f t="shared" si="64"/>
        <v>2119.5677584243717</v>
      </c>
      <c r="Y284" s="307">
        <f t="shared" si="65"/>
        <v>2202.5709708081727</v>
      </c>
      <c r="Z284" s="307">
        <f t="shared" si="66"/>
        <v>348.73473098193801</v>
      </c>
      <c r="AA284" s="307">
        <f t="shared" si="67"/>
        <v>271.5635292698712</v>
      </c>
      <c r="AB284" s="307">
        <f t="shared" si="68"/>
        <v>266.44947793728306</v>
      </c>
      <c r="AC284" s="307">
        <f t="shared" si="69"/>
        <v>280.14831140789556</v>
      </c>
      <c r="AD284" s="307">
        <f t="shared" si="70"/>
        <v>298.72168012002118</v>
      </c>
      <c r="AE284" s="307">
        <f t="shared" si="71"/>
        <v>392.3772652526917</v>
      </c>
      <c r="AF284" s="307">
        <f t="shared" si="72"/>
        <v>404.50958376194626</v>
      </c>
      <c r="AG284" s="307">
        <f t="shared" si="73"/>
        <v>402.33321234058957</v>
      </c>
      <c r="AH284" s="307">
        <f t="shared" si="74"/>
        <v>402.33321234058957</v>
      </c>
      <c r="AI284" s="307">
        <f t="shared" si="75"/>
        <v>402.33321234058957</v>
      </c>
    </row>
    <row r="285" spans="1:35" ht="15">
      <c r="A285" s="296">
        <v>908</v>
      </c>
      <c r="B285" s="257" t="s">
        <v>294</v>
      </c>
      <c r="C285" s="297">
        <v>6</v>
      </c>
      <c r="D285" s="303">
        <v>37498.425370000004</v>
      </c>
      <c r="E285" s="303">
        <v>40386.637653468868</v>
      </c>
      <c r="F285" s="303">
        <v>43352.533845944483</v>
      </c>
      <c r="G285" s="303">
        <v>45006.979894953882</v>
      </c>
      <c r="H285" s="304">
        <v>46232.010680046616</v>
      </c>
      <c r="I285" s="303">
        <v>5477.5452599999999</v>
      </c>
      <c r="J285" s="303">
        <v>4649.4094480000003</v>
      </c>
      <c r="K285" s="303">
        <v>4636.8741959999998</v>
      </c>
      <c r="L285" s="303">
        <v>4878.6247679999997</v>
      </c>
      <c r="M285" s="304">
        <v>5202.0695039999991</v>
      </c>
      <c r="N285" s="303">
        <v>6168.6607400000003</v>
      </c>
      <c r="O285" s="303">
        <v>6301.815003924401</v>
      </c>
      <c r="P285" s="303">
        <v>6263.5798064060009</v>
      </c>
      <c r="Q285" s="303">
        <v>6263.5798064060009</v>
      </c>
      <c r="R285" s="303">
        <v>6263.5798064060009</v>
      </c>
      <c r="S285" s="303"/>
      <c r="T285" s="322">
        <v>20703</v>
      </c>
      <c r="U285" s="307">
        <f t="shared" si="61"/>
        <v>1811.2556330000484</v>
      </c>
      <c r="V285" s="307">
        <f t="shared" si="62"/>
        <v>1950.7625780548167</v>
      </c>
      <c r="W285" s="307">
        <f t="shared" si="63"/>
        <v>2094.0218251434326</v>
      </c>
      <c r="X285" s="307">
        <f t="shared" si="64"/>
        <v>2173.9351734025931</v>
      </c>
      <c r="Y285" s="307">
        <f t="shared" si="65"/>
        <v>2233.106828964238</v>
      </c>
      <c r="Z285" s="307">
        <f t="shared" si="66"/>
        <v>264.57736849731924</v>
      </c>
      <c r="AA285" s="307">
        <f t="shared" si="67"/>
        <v>224.57660474327395</v>
      </c>
      <c r="AB285" s="307">
        <f t="shared" si="68"/>
        <v>223.97112476452685</v>
      </c>
      <c r="AC285" s="307">
        <f t="shared" si="69"/>
        <v>235.64820402840164</v>
      </c>
      <c r="AD285" s="307">
        <f t="shared" si="70"/>
        <v>251.2712893783509</v>
      </c>
      <c r="AE285" s="307">
        <f t="shared" si="71"/>
        <v>297.95975172680289</v>
      </c>
      <c r="AF285" s="307">
        <f t="shared" si="72"/>
        <v>304.39139274136124</v>
      </c>
      <c r="AG285" s="307">
        <f t="shared" si="73"/>
        <v>302.54454940858818</v>
      </c>
      <c r="AH285" s="307">
        <f t="shared" si="74"/>
        <v>302.54454940858818</v>
      </c>
      <c r="AI285" s="307">
        <f t="shared" si="75"/>
        <v>302.54454940858818</v>
      </c>
    </row>
    <row r="286" spans="1:35" ht="15">
      <c r="A286" s="296">
        <v>915</v>
      </c>
      <c r="B286" s="257" t="s">
        <v>296</v>
      </c>
      <c r="C286" s="297">
        <v>11</v>
      </c>
      <c r="D286" s="303">
        <v>35914.137570000006</v>
      </c>
      <c r="E286" s="303">
        <v>36099.720840899092</v>
      </c>
      <c r="F286" s="303">
        <v>37626.268337271984</v>
      </c>
      <c r="G286" s="303">
        <v>38733.280749437195</v>
      </c>
      <c r="H286" s="304">
        <v>39440.325589626533</v>
      </c>
      <c r="I286" s="303">
        <v>4420.3883699999997</v>
      </c>
      <c r="J286" s="303">
        <v>3612.4338740000003</v>
      </c>
      <c r="K286" s="303">
        <v>3562.1199349999997</v>
      </c>
      <c r="L286" s="303">
        <v>3745.8834185000001</v>
      </c>
      <c r="M286" s="304">
        <v>3994.2292805000006</v>
      </c>
      <c r="N286" s="303">
        <v>7228.0861999999997</v>
      </c>
      <c r="O286" s="303">
        <v>7952.5113047976001</v>
      </c>
      <c r="P286" s="303">
        <v>7929.9204299640005</v>
      </c>
      <c r="Q286" s="303">
        <v>7929.9204299640005</v>
      </c>
      <c r="R286" s="303">
        <v>7929.9204299640005</v>
      </c>
      <c r="S286" s="303"/>
      <c r="T286" s="322">
        <v>19759</v>
      </c>
      <c r="U286" s="307">
        <f t="shared" si="61"/>
        <v>1817.6090677665877</v>
      </c>
      <c r="V286" s="307">
        <f t="shared" si="62"/>
        <v>1827.0014090236903</v>
      </c>
      <c r="W286" s="307">
        <f t="shared" si="63"/>
        <v>1904.2597468126919</v>
      </c>
      <c r="X286" s="307">
        <f t="shared" si="64"/>
        <v>1960.2854774754389</v>
      </c>
      <c r="Y286" s="307">
        <f t="shared" si="65"/>
        <v>1996.0689098449586</v>
      </c>
      <c r="Z286" s="307">
        <f t="shared" si="66"/>
        <v>223.71518649729236</v>
      </c>
      <c r="AA286" s="307">
        <f t="shared" si="67"/>
        <v>182.82473171719218</v>
      </c>
      <c r="AB286" s="307">
        <f t="shared" si="68"/>
        <v>180.27835087808086</v>
      </c>
      <c r="AC286" s="307">
        <f t="shared" si="69"/>
        <v>189.57859297029202</v>
      </c>
      <c r="AD286" s="307">
        <f t="shared" si="70"/>
        <v>202.14733946556004</v>
      </c>
      <c r="AE286" s="307">
        <f t="shared" si="71"/>
        <v>365.8123488030771</v>
      </c>
      <c r="AF286" s="307">
        <f t="shared" si="72"/>
        <v>402.47539373437928</v>
      </c>
      <c r="AG286" s="307">
        <f t="shared" si="73"/>
        <v>401.33207297757986</v>
      </c>
      <c r="AH286" s="307">
        <f t="shared" si="74"/>
        <v>401.33207297757986</v>
      </c>
      <c r="AI286" s="307">
        <f t="shared" si="75"/>
        <v>401.33207297757986</v>
      </c>
    </row>
    <row r="287" spans="1:35" ht="15">
      <c r="A287" s="296">
        <v>918</v>
      </c>
      <c r="B287" s="257" t="s">
        <v>297</v>
      </c>
      <c r="C287" s="297">
        <v>2</v>
      </c>
      <c r="D287" s="303">
        <v>3952.6444699999993</v>
      </c>
      <c r="E287" s="303">
        <v>4030.7847238458999</v>
      </c>
      <c r="F287" s="303">
        <v>4208.8682269935143</v>
      </c>
      <c r="G287" s="303">
        <v>4508.6728723158994</v>
      </c>
      <c r="H287" s="304">
        <v>4622.5217511328492</v>
      </c>
      <c r="I287" s="303">
        <v>455.03757999999999</v>
      </c>
      <c r="J287" s="303">
        <v>297.61672600000003</v>
      </c>
      <c r="K287" s="303">
        <v>281.765579</v>
      </c>
      <c r="L287" s="303">
        <v>295.8015125</v>
      </c>
      <c r="M287" s="304">
        <v>315.41266250000001</v>
      </c>
      <c r="N287" s="303">
        <v>924.41502999999989</v>
      </c>
      <c r="O287" s="303">
        <v>977.81823957279994</v>
      </c>
      <c r="P287" s="303">
        <v>972.54109399200001</v>
      </c>
      <c r="Q287" s="303">
        <v>972.54109399200001</v>
      </c>
      <c r="R287" s="303">
        <v>972.54109399200001</v>
      </c>
      <c r="S287" s="303"/>
      <c r="T287" s="322">
        <v>2228</v>
      </c>
      <c r="U287" s="307">
        <f t="shared" si="61"/>
        <v>1774.0774102333928</v>
      </c>
      <c r="V287" s="307">
        <f t="shared" si="62"/>
        <v>1809.1493374532765</v>
      </c>
      <c r="W287" s="307">
        <f t="shared" si="63"/>
        <v>1889.0790964961914</v>
      </c>
      <c r="X287" s="307">
        <f t="shared" si="64"/>
        <v>2023.6413250969028</v>
      </c>
      <c r="Y287" s="307">
        <f t="shared" si="65"/>
        <v>2074.7404628064855</v>
      </c>
      <c r="Z287" s="307">
        <f t="shared" si="66"/>
        <v>204.23589766606824</v>
      </c>
      <c r="AA287" s="307">
        <f t="shared" si="67"/>
        <v>133.58021813285458</v>
      </c>
      <c r="AB287" s="307">
        <f t="shared" si="68"/>
        <v>126.46569973070019</v>
      </c>
      <c r="AC287" s="307">
        <f t="shared" si="69"/>
        <v>132.76549035008978</v>
      </c>
      <c r="AD287" s="307">
        <f t="shared" si="70"/>
        <v>141.56762230700181</v>
      </c>
      <c r="AE287" s="307">
        <f t="shared" si="71"/>
        <v>414.90800269299814</v>
      </c>
      <c r="AF287" s="307">
        <f t="shared" si="72"/>
        <v>438.87712727684021</v>
      </c>
      <c r="AG287" s="307">
        <f t="shared" si="73"/>
        <v>436.50857001436265</v>
      </c>
      <c r="AH287" s="307">
        <f t="shared" si="74"/>
        <v>436.50857001436265</v>
      </c>
      <c r="AI287" s="307">
        <f t="shared" si="75"/>
        <v>436.50857001436265</v>
      </c>
    </row>
    <row r="288" spans="1:35" ht="15">
      <c r="A288" s="296">
        <v>921</v>
      </c>
      <c r="B288" s="257" t="s">
        <v>298</v>
      </c>
      <c r="C288" s="297">
        <v>11</v>
      </c>
      <c r="D288" s="303">
        <v>2703.8803100000005</v>
      </c>
      <c r="E288" s="303">
        <v>2637.8153462554333</v>
      </c>
      <c r="F288" s="303">
        <v>2731.2179311713339</v>
      </c>
      <c r="G288" s="303">
        <v>2840.2337388825513</v>
      </c>
      <c r="H288" s="304">
        <v>2870.5047400922613</v>
      </c>
      <c r="I288" s="303">
        <v>524.38967000000002</v>
      </c>
      <c r="J288" s="303">
        <v>438.36666199999991</v>
      </c>
      <c r="K288" s="303">
        <v>444.35302600000006</v>
      </c>
      <c r="L288" s="303">
        <v>467.95052199999992</v>
      </c>
      <c r="M288" s="304">
        <v>498.97486600000002</v>
      </c>
      <c r="N288" s="303">
        <v>796.92403999999999</v>
      </c>
      <c r="O288" s="303">
        <v>853.94548354879998</v>
      </c>
      <c r="P288" s="303">
        <v>849.73870103199999</v>
      </c>
      <c r="Q288" s="303">
        <v>849.73870103199999</v>
      </c>
      <c r="R288" s="303">
        <v>849.73870103199999</v>
      </c>
      <c r="S288" s="303"/>
      <c r="T288" s="322">
        <v>1894</v>
      </c>
      <c r="U288" s="307">
        <f t="shared" si="61"/>
        <v>1427.6031203801481</v>
      </c>
      <c r="V288" s="307">
        <f t="shared" si="62"/>
        <v>1392.7219357209258</v>
      </c>
      <c r="W288" s="307">
        <f t="shared" si="63"/>
        <v>1442.0369224769449</v>
      </c>
      <c r="X288" s="307">
        <f t="shared" si="64"/>
        <v>1499.5954270763207</v>
      </c>
      <c r="Y288" s="307">
        <f t="shared" si="65"/>
        <v>1515.5780042725771</v>
      </c>
      <c r="Z288" s="307">
        <f t="shared" si="66"/>
        <v>276.86888595564943</v>
      </c>
      <c r="AA288" s="307">
        <f t="shared" si="67"/>
        <v>231.45019112988379</v>
      </c>
      <c r="AB288" s="307">
        <f t="shared" si="68"/>
        <v>234.61089017951429</v>
      </c>
      <c r="AC288" s="307">
        <f t="shared" si="69"/>
        <v>247.06996937697991</v>
      </c>
      <c r="AD288" s="307">
        <f t="shared" si="70"/>
        <v>263.45029883843716</v>
      </c>
      <c r="AE288" s="307">
        <f t="shared" si="71"/>
        <v>420.7624287222809</v>
      </c>
      <c r="AF288" s="307">
        <f t="shared" si="72"/>
        <v>450.86878751256597</v>
      </c>
      <c r="AG288" s="307">
        <f t="shared" si="73"/>
        <v>448.64767741921861</v>
      </c>
      <c r="AH288" s="307">
        <f t="shared" si="74"/>
        <v>448.64767741921861</v>
      </c>
      <c r="AI288" s="307">
        <f t="shared" si="75"/>
        <v>448.64767741921861</v>
      </c>
    </row>
    <row r="289" spans="1:35" ht="15">
      <c r="A289" s="296">
        <v>922</v>
      </c>
      <c r="B289" s="257" t="s">
        <v>299</v>
      </c>
      <c r="C289" s="297">
        <v>6</v>
      </c>
      <c r="D289" s="303">
        <v>10005.444809999999</v>
      </c>
      <c r="E289" s="303">
        <v>9433.2893094885203</v>
      </c>
      <c r="F289" s="303">
        <v>9869.1684436219166</v>
      </c>
      <c r="G289" s="303">
        <v>10487.182728732356</v>
      </c>
      <c r="H289" s="304">
        <v>10856.132550873523</v>
      </c>
      <c r="I289" s="303">
        <v>568.06024000000002</v>
      </c>
      <c r="J289" s="303">
        <v>462.61587599999996</v>
      </c>
      <c r="K289" s="303">
        <v>461.36496299999993</v>
      </c>
      <c r="L289" s="303">
        <v>485.46652549999993</v>
      </c>
      <c r="M289" s="304">
        <v>517.65215149999995</v>
      </c>
      <c r="N289" s="303">
        <v>1431.1414199999997</v>
      </c>
      <c r="O289" s="303">
        <v>1493.0861848231998</v>
      </c>
      <c r="P289" s="303">
        <v>1485.7157524039999</v>
      </c>
      <c r="Q289" s="303">
        <v>1485.7157524039999</v>
      </c>
      <c r="R289" s="303">
        <v>1485.7157524039999</v>
      </c>
      <c r="S289" s="303"/>
      <c r="T289" s="322">
        <v>4501</v>
      </c>
      <c r="U289" s="307">
        <f t="shared" si="61"/>
        <v>2222.9381937347252</v>
      </c>
      <c r="V289" s="307">
        <f t="shared" si="62"/>
        <v>2095.8207752696112</v>
      </c>
      <c r="W289" s="307">
        <f t="shared" si="63"/>
        <v>2192.6612849637672</v>
      </c>
      <c r="X289" s="307">
        <f t="shared" si="64"/>
        <v>2329.967280322674</v>
      </c>
      <c r="Y289" s="307">
        <f t="shared" si="65"/>
        <v>2411.937913991007</v>
      </c>
      <c r="Z289" s="307">
        <f t="shared" si="66"/>
        <v>126.20756276383025</v>
      </c>
      <c r="AA289" s="307">
        <f t="shared" si="67"/>
        <v>102.78068784714506</v>
      </c>
      <c r="AB289" s="307">
        <f t="shared" si="68"/>
        <v>102.50276894023548</v>
      </c>
      <c r="AC289" s="307">
        <f t="shared" si="69"/>
        <v>107.85748178182625</v>
      </c>
      <c r="AD289" s="307">
        <f t="shared" si="70"/>
        <v>115.0082540546545</v>
      </c>
      <c r="AE289" s="307">
        <f t="shared" si="71"/>
        <v>317.96076871806258</v>
      </c>
      <c r="AF289" s="307">
        <f t="shared" si="72"/>
        <v>331.72321369100194</v>
      </c>
      <c r="AG289" s="307">
        <f t="shared" si="73"/>
        <v>330.08570371117526</v>
      </c>
      <c r="AH289" s="307">
        <f t="shared" si="74"/>
        <v>330.08570371117526</v>
      </c>
      <c r="AI289" s="307">
        <f t="shared" si="75"/>
        <v>330.08570371117526</v>
      </c>
    </row>
    <row r="290" spans="1:35" ht="15">
      <c r="A290" s="296">
        <v>924</v>
      </c>
      <c r="B290" s="257" t="s">
        <v>300</v>
      </c>
      <c r="C290" s="297">
        <v>16</v>
      </c>
      <c r="D290" s="303">
        <v>4754.2635700000001</v>
      </c>
      <c r="E290" s="303">
        <v>5017.4718135549974</v>
      </c>
      <c r="F290" s="303">
        <v>5100.483933304833</v>
      </c>
      <c r="G290" s="303">
        <v>5361.6127022392147</v>
      </c>
      <c r="H290" s="304">
        <v>5458.4181403043594</v>
      </c>
      <c r="I290" s="303">
        <v>660.59379000000001</v>
      </c>
      <c r="J290" s="303">
        <v>553.00722800000005</v>
      </c>
      <c r="K290" s="303">
        <v>555.7337510000001</v>
      </c>
      <c r="L290" s="303">
        <v>584.97055150000006</v>
      </c>
      <c r="M290" s="304">
        <v>623.75312950000011</v>
      </c>
      <c r="N290" s="303">
        <v>783.43691000000013</v>
      </c>
      <c r="O290" s="303">
        <v>866.46219911599985</v>
      </c>
      <c r="P290" s="303">
        <v>862.3149065959999</v>
      </c>
      <c r="Q290" s="303">
        <v>862.3149065959999</v>
      </c>
      <c r="R290" s="303">
        <v>862.3149065959999</v>
      </c>
      <c r="S290" s="303"/>
      <c r="T290" s="322">
        <v>2946</v>
      </c>
      <c r="U290" s="307">
        <f t="shared" si="61"/>
        <v>1613.8029769178547</v>
      </c>
      <c r="V290" s="307">
        <f t="shared" si="62"/>
        <v>1703.1472551103182</v>
      </c>
      <c r="W290" s="307">
        <f t="shared" si="63"/>
        <v>1731.3251640545939</v>
      </c>
      <c r="X290" s="307">
        <f t="shared" si="64"/>
        <v>1819.9635784926049</v>
      </c>
      <c r="Y290" s="307">
        <f t="shared" si="65"/>
        <v>1852.823537102634</v>
      </c>
      <c r="Z290" s="307">
        <f t="shared" si="66"/>
        <v>224.23414460285133</v>
      </c>
      <c r="AA290" s="307">
        <f t="shared" si="67"/>
        <v>187.71460556687035</v>
      </c>
      <c r="AB290" s="307">
        <f t="shared" si="68"/>
        <v>188.64010556687035</v>
      </c>
      <c r="AC290" s="307">
        <f t="shared" si="69"/>
        <v>198.56434198913783</v>
      </c>
      <c r="AD290" s="307">
        <f t="shared" si="70"/>
        <v>211.72882875084866</v>
      </c>
      <c r="AE290" s="307">
        <f t="shared" si="71"/>
        <v>265.93242023082149</v>
      </c>
      <c r="AF290" s="307">
        <f t="shared" si="72"/>
        <v>294.11479942837741</v>
      </c>
      <c r="AG290" s="307">
        <f t="shared" si="73"/>
        <v>292.70702871554647</v>
      </c>
      <c r="AH290" s="307">
        <f t="shared" si="74"/>
        <v>292.70702871554647</v>
      </c>
      <c r="AI290" s="307">
        <f t="shared" si="75"/>
        <v>292.70702871554647</v>
      </c>
    </row>
    <row r="291" spans="1:35" ht="15">
      <c r="A291" s="296">
        <v>925</v>
      </c>
      <c r="B291" s="257" t="s">
        <v>301</v>
      </c>
      <c r="C291" s="297">
        <v>11</v>
      </c>
      <c r="D291" s="303">
        <v>5320.3973100000003</v>
      </c>
      <c r="E291" s="303">
        <v>5191.2465991210183</v>
      </c>
      <c r="F291" s="303">
        <v>5298.1480589896073</v>
      </c>
      <c r="G291" s="303">
        <v>5590.0272679887803</v>
      </c>
      <c r="H291" s="304">
        <v>5662.1813435238691</v>
      </c>
      <c r="I291" s="303">
        <v>2727.3009700000002</v>
      </c>
      <c r="J291" s="303">
        <v>2275.6619719999999</v>
      </c>
      <c r="K291" s="303">
        <v>2301.2019479999999</v>
      </c>
      <c r="L291" s="303">
        <v>2423.105282</v>
      </c>
      <c r="M291" s="304">
        <v>2583.7531459999996</v>
      </c>
      <c r="N291" s="303">
        <v>1085.6854599999999</v>
      </c>
      <c r="O291" s="303">
        <v>1187.8207718180797</v>
      </c>
      <c r="P291" s="303">
        <v>1181.2944032968001</v>
      </c>
      <c r="Q291" s="303">
        <v>1181.2944032968001</v>
      </c>
      <c r="R291" s="303">
        <v>1181.2944032968001</v>
      </c>
      <c r="S291" s="303"/>
      <c r="T291" s="322">
        <v>3427</v>
      </c>
      <c r="U291" s="307">
        <f t="shared" si="61"/>
        <v>1552.4941085497521</v>
      </c>
      <c r="V291" s="307">
        <f t="shared" si="62"/>
        <v>1514.8078783545429</v>
      </c>
      <c r="W291" s="307">
        <f t="shared" si="63"/>
        <v>1546.0017680156427</v>
      </c>
      <c r="X291" s="307">
        <f t="shared" si="64"/>
        <v>1631.1722404402628</v>
      </c>
      <c r="Y291" s="307">
        <f t="shared" si="65"/>
        <v>1652.2268291578259</v>
      </c>
      <c r="Z291" s="307">
        <f t="shared" si="66"/>
        <v>795.82753720455219</v>
      </c>
      <c r="AA291" s="307">
        <f t="shared" si="67"/>
        <v>664.03909308433037</v>
      </c>
      <c r="AB291" s="307">
        <f t="shared" si="68"/>
        <v>671.49166851473592</v>
      </c>
      <c r="AC291" s="307">
        <f t="shared" si="69"/>
        <v>707.06311117595567</v>
      </c>
      <c r="AD291" s="307">
        <f t="shared" si="70"/>
        <v>753.94022351911281</v>
      </c>
      <c r="AE291" s="307">
        <f t="shared" si="71"/>
        <v>316.80346075284507</v>
      </c>
      <c r="AF291" s="307">
        <f t="shared" si="72"/>
        <v>346.60658646573671</v>
      </c>
      <c r="AG291" s="307">
        <f t="shared" si="73"/>
        <v>344.70218946507151</v>
      </c>
      <c r="AH291" s="307">
        <f t="shared" si="74"/>
        <v>344.70218946507151</v>
      </c>
      <c r="AI291" s="307">
        <f t="shared" si="75"/>
        <v>344.70218946507151</v>
      </c>
    </row>
    <row r="292" spans="1:35" ht="15">
      <c r="A292" s="296">
        <v>927</v>
      </c>
      <c r="B292" s="257" t="s">
        <v>302</v>
      </c>
      <c r="C292" s="297">
        <v>1</v>
      </c>
      <c r="D292" s="303">
        <v>62213.201300000008</v>
      </c>
      <c r="E292" s="303">
        <v>56613.3664033686</v>
      </c>
      <c r="F292" s="303">
        <v>60439.879669574657</v>
      </c>
      <c r="G292" s="303">
        <v>63135.017328819042</v>
      </c>
      <c r="H292" s="304">
        <v>65957.836112214995</v>
      </c>
      <c r="I292" s="303">
        <v>4016.8567400000002</v>
      </c>
      <c r="J292" s="303">
        <v>3196.1063959999997</v>
      </c>
      <c r="K292" s="303">
        <v>3147.1385100000002</v>
      </c>
      <c r="L292" s="303">
        <v>3309.4108780000001</v>
      </c>
      <c r="M292" s="304">
        <v>3528.8193340000003</v>
      </c>
      <c r="N292" s="303">
        <v>7822.5669400000006</v>
      </c>
      <c r="O292" s="303">
        <v>8848.7179661015998</v>
      </c>
      <c r="P292" s="303">
        <v>8850.0668781719996</v>
      </c>
      <c r="Q292" s="303">
        <v>8850.0668781719996</v>
      </c>
      <c r="R292" s="303">
        <v>8850.0668781719996</v>
      </c>
      <c r="S292" s="303"/>
      <c r="T292" s="322">
        <v>28913</v>
      </c>
      <c r="U292" s="307">
        <f t="shared" si="61"/>
        <v>2151.7380175007784</v>
      </c>
      <c r="V292" s="307">
        <f t="shared" si="62"/>
        <v>1958.0592260702313</v>
      </c>
      <c r="W292" s="307">
        <f t="shared" si="63"/>
        <v>2090.4049966995694</v>
      </c>
      <c r="X292" s="307">
        <f t="shared" si="64"/>
        <v>2183.6204243357329</v>
      </c>
      <c r="Y292" s="307">
        <f t="shared" si="65"/>
        <v>2281.2518974929962</v>
      </c>
      <c r="Z292" s="307">
        <f t="shared" si="66"/>
        <v>138.92908864524608</v>
      </c>
      <c r="AA292" s="307">
        <f t="shared" si="67"/>
        <v>110.54219195517587</v>
      </c>
      <c r="AB292" s="307">
        <f t="shared" si="68"/>
        <v>108.84856327603501</v>
      </c>
      <c r="AC292" s="307">
        <f t="shared" si="69"/>
        <v>114.46099948120222</v>
      </c>
      <c r="AD292" s="307">
        <f t="shared" si="70"/>
        <v>122.04957403244217</v>
      </c>
      <c r="AE292" s="307">
        <f t="shared" si="71"/>
        <v>270.55535364714837</v>
      </c>
      <c r="AF292" s="307">
        <f t="shared" si="72"/>
        <v>306.04634476192717</v>
      </c>
      <c r="AG292" s="307">
        <f t="shared" si="73"/>
        <v>306.09299893376681</v>
      </c>
      <c r="AH292" s="307">
        <f t="shared" si="74"/>
        <v>306.09299893376681</v>
      </c>
      <c r="AI292" s="307">
        <f t="shared" si="75"/>
        <v>306.09299893376681</v>
      </c>
    </row>
    <row r="293" spans="1:35" ht="15">
      <c r="A293" s="296">
        <v>931</v>
      </c>
      <c r="B293" s="257" t="s">
        <v>303</v>
      </c>
      <c r="C293" s="297">
        <v>13</v>
      </c>
      <c r="D293" s="303">
        <v>8405.1610199999996</v>
      </c>
      <c r="E293" s="303">
        <v>8646.6573519835438</v>
      </c>
      <c r="F293" s="303">
        <v>8800.6763322762199</v>
      </c>
      <c r="G293" s="303">
        <v>9090.0514426293048</v>
      </c>
      <c r="H293" s="304">
        <v>9152.7266884478213</v>
      </c>
      <c r="I293" s="303">
        <v>2373.26325</v>
      </c>
      <c r="J293" s="303">
        <v>2341.5791959999997</v>
      </c>
      <c r="K293" s="303">
        <v>2451.375243</v>
      </c>
      <c r="L293" s="303">
        <v>2585.0972954999997</v>
      </c>
      <c r="M293" s="304">
        <v>2756.4849614999998</v>
      </c>
      <c r="N293" s="303">
        <v>2014.88868</v>
      </c>
      <c r="O293" s="303">
        <v>2215.1925669706397</v>
      </c>
      <c r="P293" s="303">
        <v>2211.4263386851999</v>
      </c>
      <c r="Q293" s="303">
        <v>2211.4263386851999</v>
      </c>
      <c r="R293" s="303">
        <v>2211.4263386851999</v>
      </c>
      <c r="S293" s="303"/>
      <c r="T293" s="322">
        <v>5951</v>
      </c>
      <c r="U293" s="307">
        <f t="shared" si="61"/>
        <v>1412.3947269366492</v>
      </c>
      <c r="V293" s="307">
        <f t="shared" si="62"/>
        <v>1452.975525455141</v>
      </c>
      <c r="W293" s="307">
        <f t="shared" si="63"/>
        <v>1478.8567185811157</v>
      </c>
      <c r="X293" s="307">
        <f t="shared" si="64"/>
        <v>1527.4830184219973</v>
      </c>
      <c r="Y293" s="307">
        <f t="shared" si="65"/>
        <v>1538.0149031167571</v>
      </c>
      <c r="Z293" s="307">
        <f t="shared" si="66"/>
        <v>398.80074777348347</v>
      </c>
      <c r="AA293" s="307">
        <f t="shared" si="67"/>
        <v>393.47659149722728</v>
      </c>
      <c r="AB293" s="307">
        <f t="shared" si="68"/>
        <v>411.92660779700884</v>
      </c>
      <c r="AC293" s="307">
        <f t="shared" si="69"/>
        <v>434.39712577718024</v>
      </c>
      <c r="AD293" s="307">
        <f t="shared" si="70"/>
        <v>463.19693522097123</v>
      </c>
      <c r="AE293" s="307">
        <f t="shared" si="71"/>
        <v>338.57984876491344</v>
      </c>
      <c r="AF293" s="307">
        <f t="shared" si="72"/>
        <v>372.23871063193411</v>
      </c>
      <c r="AG293" s="307">
        <f t="shared" si="73"/>
        <v>371.60583745340278</v>
      </c>
      <c r="AH293" s="307">
        <f t="shared" si="74"/>
        <v>371.60583745340278</v>
      </c>
      <c r="AI293" s="307">
        <f t="shared" si="75"/>
        <v>371.60583745340278</v>
      </c>
    </row>
    <row r="294" spans="1:35" ht="15">
      <c r="A294" s="296">
        <v>934</v>
      </c>
      <c r="B294" s="257" t="s">
        <v>304</v>
      </c>
      <c r="C294" s="297">
        <v>14</v>
      </c>
      <c r="D294" s="303">
        <v>4905.82672</v>
      </c>
      <c r="E294" s="303">
        <v>4636.2564894974066</v>
      </c>
      <c r="F294" s="303">
        <v>4816.6692941657575</v>
      </c>
      <c r="G294" s="303">
        <v>5106.3387754211162</v>
      </c>
      <c r="H294" s="304">
        <v>5146.5533996658241</v>
      </c>
      <c r="I294" s="303">
        <v>634.7658100000001</v>
      </c>
      <c r="J294" s="303">
        <v>617.46974599999999</v>
      </c>
      <c r="K294" s="303">
        <v>647.23591899999997</v>
      </c>
      <c r="L294" s="303">
        <v>682.60665749999998</v>
      </c>
      <c r="M294" s="304">
        <v>727.86234749999994</v>
      </c>
      <c r="N294" s="303">
        <v>842.90861000000007</v>
      </c>
      <c r="O294" s="303">
        <v>929.46879882279995</v>
      </c>
      <c r="P294" s="303">
        <v>926.53328084199995</v>
      </c>
      <c r="Q294" s="303">
        <v>926.53328084199995</v>
      </c>
      <c r="R294" s="303">
        <v>926.53328084199995</v>
      </c>
      <c r="S294" s="303"/>
      <c r="T294" s="322">
        <v>2671</v>
      </c>
      <c r="U294" s="307">
        <f t="shared" si="61"/>
        <v>1836.7003818794458</v>
      </c>
      <c r="V294" s="307">
        <f t="shared" si="62"/>
        <v>1735.7755482955472</v>
      </c>
      <c r="W294" s="307">
        <f t="shared" si="63"/>
        <v>1803.320589354458</v>
      </c>
      <c r="X294" s="307">
        <f t="shared" si="64"/>
        <v>1911.7704138603956</v>
      </c>
      <c r="Y294" s="307">
        <f t="shared" si="65"/>
        <v>1926.8264319228094</v>
      </c>
      <c r="Z294" s="307">
        <f t="shared" si="66"/>
        <v>237.65099588169227</v>
      </c>
      <c r="AA294" s="307">
        <f t="shared" si="67"/>
        <v>231.17549457132162</v>
      </c>
      <c r="AB294" s="307">
        <f t="shared" si="68"/>
        <v>242.31970011231749</v>
      </c>
      <c r="AC294" s="307">
        <f t="shared" si="69"/>
        <v>255.56220797454137</v>
      </c>
      <c r="AD294" s="307">
        <f t="shared" si="70"/>
        <v>272.50555877948329</v>
      </c>
      <c r="AE294" s="307">
        <f t="shared" si="71"/>
        <v>315.57791463871212</v>
      </c>
      <c r="AF294" s="307">
        <f t="shared" si="72"/>
        <v>347.98532340801194</v>
      </c>
      <c r="AG294" s="307">
        <f t="shared" si="73"/>
        <v>346.88629009434663</v>
      </c>
      <c r="AH294" s="307">
        <f t="shared" si="74"/>
        <v>346.88629009434663</v>
      </c>
      <c r="AI294" s="307">
        <f t="shared" si="75"/>
        <v>346.88629009434663</v>
      </c>
    </row>
    <row r="295" spans="1:35" ht="15">
      <c r="A295" s="296">
        <v>935</v>
      </c>
      <c r="B295" s="257" t="s">
        <v>305</v>
      </c>
      <c r="C295" s="297">
        <v>8</v>
      </c>
      <c r="D295" s="303">
        <v>4870.8005200000007</v>
      </c>
      <c r="E295" s="303">
        <v>5208.2947619240922</v>
      </c>
      <c r="F295" s="303">
        <v>5529.2884765290773</v>
      </c>
      <c r="G295" s="303">
        <v>5689.9445034164346</v>
      </c>
      <c r="H295" s="304">
        <v>5775.6827145839761</v>
      </c>
      <c r="I295" s="303">
        <v>713.12616999999989</v>
      </c>
      <c r="J295" s="303">
        <v>672.97057600000005</v>
      </c>
      <c r="K295" s="303">
        <v>709.85693600000002</v>
      </c>
      <c r="L295" s="303">
        <v>748.93926599999998</v>
      </c>
      <c r="M295" s="304">
        <v>798.59269800000015</v>
      </c>
      <c r="N295" s="303">
        <v>1602.0064200000002</v>
      </c>
      <c r="O295" s="303">
        <v>1657.8684455696002</v>
      </c>
      <c r="P295" s="303">
        <v>1649.0630244400002</v>
      </c>
      <c r="Q295" s="303">
        <v>1649.0630244400002</v>
      </c>
      <c r="R295" s="303">
        <v>1649.0630244400002</v>
      </c>
      <c r="S295" s="303"/>
      <c r="T295" s="322">
        <v>2985</v>
      </c>
      <c r="U295" s="307">
        <f t="shared" si="61"/>
        <v>1631.7589681742045</v>
      </c>
      <c r="V295" s="307">
        <f t="shared" si="62"/>
        <v>1744.8223658037161</v>
      </c>
      <c r="W295" s="307">
        <f t="shared" si="63"/>
        <v>1852.3579485859557</v>
      </c>
      <c r="X295" s="307">
        <f t="shared" si="64"/>
        <v>1906.1790631210838</v>
      </c>
      <c r="Y295" s="307">
        <f t="shared" si="65"/>
        <v>1934.9020819376806</v>
      </c>
      <c r="Z295" s="307">
        <f t="shared" si="66"/>
        <v>238.90323953098826</v>
      </c>
      <c r="AA295" s="307">
        <f t="shared" si="67"/>
        <v>225.45077922948073</v>
      </c>
      <c r="AB295" s="307">
        <f t="shared" si="68"/>
        <v>237.808018760469</v>
      </c>
      <c r="AC295" s="307">
        <f t="shared" si="69"/>
        <v>250.90092663316582</v>
      </c>
      <c r="AD295" s="307">
        <f t="shared" si="70"/>
        <v>267.53524221105533</v>
      </c>
      <c r="AE295" s="307">
        <f t="shared" si="71"/>
        <v>536.68556783919598</v>
      </c>
      <c r="AF295" s="307">
        <f t="shared" si="72"/>
        <v>555.39981426117265</v>
      </c>
      <c r="AG295" s="307">
        <f t="shared" si="73"/>
        <v>552.44992443551087</v>
      </c>
      <c r="AH295" s="307">
        <f t="shared" si="74"/>
        <v>552.44992443551087</v>
      </c>
      <c r="AI295" s="307">
        <f t="shared" si="75"/>
        <v>552.44992443551087</v>
      </c>
    </row>
    <row r="296" spans="1:35" ht="15">
      <c r="A296" s="296">
        <v>936</v>
      </c>
      <c r="B296" s="257" t="s">
        <v>306</v>
      </c>
      <c r="C296" s="297">
        <v>6</v>
      </c>
      <c r="D296" s="303">
        <v>9913.602710000001</v>
      </c>
      <c r="E296" s="303">
        <v>9273.636855464656</v>
      </c>
      <c r="F296" s="303">
        <v>9732.1929936871838</v>
      </c>
      <c r="G296" s="303">
        <v>10158.457858635667</v>
      </c>
      <c r="H296" s="304">
        <v>10277.818227403895</v>
      </c>
      <c r="I296" s="303">
        <v>2433.2619600000003</v>
      </c>
      <c r="J296" s="303">
        <v>1979.32584</v>
      </c>
      <c r="K296" s="303">
        <v>1986.1274809999998</v>
      </c>
      <c r="L296" s="303">
        <v>2090.5908154999997</v>
      </c>
      <c r="M296" s="304">
        <v>2229.1935214999994</v>
      </c>
      <c r="N296" s="303">
        <v>2029.57222</v>
      </c>
      <c r="O296" s="303">
        <v>2293.6184448701597</v>
      </c>
      <c r="P296" s="303">
        <v>2289.7863322724002</v>
      </c>
      <c r="Q296" s="303">
        <v>2289.7863322724002</v>
      </c>
      <c r="R296" s="303">
        <v>2289.7863322724002</v>
      </c>
      <c r="S296" s="303"/>
      <c r="T296" s="322">
        <v>6395</v>
      </c>
      <c r="U296" s="307">
        <f t="shared" si="61"/>
        <v>1550.2115261923379</v>
      </c>
      <c r="V296" s="307">
        <f t="shared" si="62"/>
        <v>1450.1386795097194</v>
      </c>
      <c r="W296" s="307">
        <f t="shared" si="63"/>
        <v>1521.8440959635941</v>
      </c>
      <c r="X296" s="307">
        <f t="shared" si="64"/>
        <v>1588.5000560806361</v>
      </c>
      <c r="Y296" s="307">
        <f t="shared" si="65"/>
        <v>1607.1646954501791</v>
      </c>
      <c r="Z296" s="307">
        <f t="shared" si="66"/>
        <v>380.49444253322918</v>
      </c>
      <c r="AA296" s="307">
        <f t="shared" si="67"/>
        <v>309.51146833463645</v>
      </c>
      <c r="AB296" s="307">
        <f t="shared" si="68"/>
        <v>310.57505566849096</v>
      </c>
      <c r="AC296" s="307">
        <f t="shared" si="69"/>
        <v>326.91021352619231</v>
      </c>
      <c r="AD296" s="307">
        <f t="shared" si="70"/>
        <v>348.58381884284586</v>
      </c>
      <c r="AE296" s="307">
        <f t="shared" si="71"/>
        <v>317.36860359655981</v>
      </c>
      <c r="AF296" s="307">
        <f t="shared" si="72"/>
        <v>358.65808363880524</v>
      </c>
      <c r="AG296" s="307">
        <f t="shared" si="73"/>
        <v>358.05884789247852</v>
      </c>
      <c r="AH296" s="307">
        <f t="shared" si="74"/>
        <v>358.05884789247852</v>
      </c>
      <c r="AI296" s="307">
        <f t="shared" si="75"/>
        <v>358.05884789247852</v>
      </c>
    </row>
    <row r="297" spans="1:35" ht="15">
      <c r="A297" s="296">
        <v>946</v>
      </c>
      <c r="B297" s="257" t="s">
        <v>307</v>
      </c>
      <c r="C297" s="297">
        <v>15</v>
      </c>
      <c r="D297" s="303">
        <v>10763.848629999997</v>
      </c>
      <c r="E297" s="303">
        <v>11226.874826943378</v>
      </c>
      <c r="F297" s="303">
        <v>11525.652786840637</v>
      </c>
      <c r="G297" s="303">
        <v>12169.140681897166</v>
      </c>
      <c r="H297" s="304">
        <v>12366.724918283364</v>
      </c>
      <c r="I297" s="303">
        <v>1690.8440399999999</v>
      </c>
      <c r="J297" s="303">
        <v>1320.4444280000002</v>
      </c>
      <c r="K297" s="303">
        <v>1296.2150980000001</v>
      </c>
      <c r="L297" s="303">
        <v>1362.8811300000002</v>
      </c>
      <c r="M297" s="304">
        <v>1453.2378900000001</v>
      </c>
      <c r="N297" s="303">
        <v>2391.1428200000005</v>
      </c>
      <c r="O297" s="303">
        <v>2636.6483328111995</v>
      </c>
      <c r="P297" s="303">
        <v>2632.539502008</v>
      </c>
      <c r="Q297" s="303">
        <v>2632.539502008</v>
      </c>
      <c r="R297" s="303">
        <v>2632.539502008</v>
      </c>
      <c r="S297" s="303"/>
      <c r="T297" s="322">
        <v>6287</v>
      </c>
      <c r="U297" s="307">
        <f t="shared" si="61"/>
        <v>1712.0802656274848</v>
      </c>
      <c r="V297" s="307">
        <f t="shared" si="62"/>
        <v>1785.7284598287545</v>
      </c>
      <c r="W297" s="307">
        <f t="shared" si="63"/>
        <v>1833.2515964435563</v>
      </c>
      <c r="X297" s="307">
        <f t="shared" si="64"/>
        <v>1935.6037349923918</v>
      </c>
      <c r="Y297" s="307">
        <f t="shared" si="65"/>
        <v>1967.0311624436717</v>
      </c>
      <c r="Z297" s="307">
        <f t="shared" si="66"/>
        <v>268.94290440591698</v>
      </c>
      <c r="AA297" s="307">
        <f t="shared" si="67"/>
        <v>210.02774423413396</v>
      </c>
      <c r="AB297" s="307">
        <f t="shared" si="68"/>
        <v>206.17386639096551</v>
      </c>
      <c r="AC297" s="307">
        <f t="shared" si="69"/>
        <v>216.77765707014476</v>
      </c>
      <c r="AD297" s="307">
        <f t="shared" si="70"/>
        <v>231.14965643391128</v>
      </c>
      <c r="AE297" s="307">
        <f t="shared" si="71"/>
        <v>380.33128996341662</v>
      </c>
      <c r="AF297" s="307">
        <f t="shared" si="72"/>
        <v>419.38099774315248</v>
      </c>
      <c r="AG297" s="307">
        <f t="shared" si="73"/>
        <v>418.72745379481466</v>
      </c>
      <c r="AH297" s="307">
        <f t="shared" si="74"/>
        <v>418.72745379481466</v>
      </c>
      <c r="AI297" s="307">
        <f t="shared" si="75"/>
        <v>418.72745379481466</v>
      </c>
    </row>
    <row r="298" spans="1:35" ht="15">
      <c r="A298" s="296">
        <v>976</v>
      </c>
      <c r="B298" s="257" t="s">
        <v>308</v>
      </c>
      <c r="C298" s="297">
        <v>19</v>
      </c>
      <c r="D298" s="303">
        <v>5269.9499100000003</v>
      </c>
      <c r="E298" s="303">
        <v>5925.3532595717015</v>
      </c>
      <c r="F298" s="303">
        <v>5997.2375145844571</v>
      </c>
      <c r="G298" s="303">
        <v>6192.5584483625535</v>
      </c>
      <c r="H298" s="304">
        <v>6290.9628765869684</v>
      </c>
      <c r="I298" s="303">
        <v>670.60647999999992</v>
      </c>
      <c r="J298" s="303">
        <v>530.69219599999997</v>
      </c>
      <c r="K298" s="303">
        <v>525.80659500000002</v>
      </c>
      <c r="L298" s="303">
        <v>553.11672350000003</v>
      </c>
      <c r="M298" s="304">
        <v>589.78744549999999</v>
      </c>
      <c r="N298" s="303">
        <v>1341.6393400000002</v>
      </c>
      <c r="O298" s="303">
        <v>1512.6832125719995</v>
      </c>
      <c r="P298" s="303">
        <v>1510.8060262359998</v>
      </c>
      <c r="Q298" s="303">
        <v>1510.8060262359998</v>
      </c>
      <c r="R298" s="303">
        <v>1510.8060262359998</v>
      </c>
      <c r="S298" s="303"/>
      <c r="T298" s="322">
        <v>3788</v>
      </c>
      <c r="U298" s="307">
        <f t="shared" si="61"/>
        <v>1391.2222571277719</v>
      </c>
      <c r="V298" s="307">
        <f t="shared" si="62"/>
        <v>1564.2432047443774</v>
      </c>
      <c r="W298" s="307">
        <f t="shared" si="63"/>
        <v>1583.2200408089909</v>
      </c>
      <c r="X298" s="307">
        <f t="shared" si="64"/>
        <v>1634.7831173079603</v>
      </c>
      <c r="Y298" s="307">
        <f t="shared" si="65"/>
        <v>1660.7610550651975</v>
      </c>
      <c r="Z298" s="307">
        <f t="shared" si="66"/>
        <v>177.0344456177402</v>
      </c>
      <c r="AA298" s="307">
        <f t="shared" si="67"/>
        <v>140.09825659978881</v>
      </c>
      <c r="AB298" s="307">
        <f t="shared" si="68"/>
        <v>138.80849920802532</v>
      </c>
      <c r="AC298" s="307">
        <f t="shared" si="69"/>
        <v>146.01814242344247</v>
      </c>
      <c r="AD298" s="307">
        <f t="shared" si="70"/>
        <v>155.6989032470961</v>
      </c>
      <c r="AE298" s="307">
        <f t="shared" si="71"/>
        <v>354.18145195353753</v>
      </c>
      <c r="AF298" s="307">
        <f t="shared" si="72"/>
        <v>399.33558938014772</v>
      </c>
      <c r="AG298" s="307">
        <f t="shared" si="73"/>
        <v>398.84002804540648</v>
      </c>
      <c r="AH298" s="307">
        <f t="shared" si="74"/>
        <v>398.84002804540648</v>
      </c>
      <c r="AI298" s="307">
        <f t="shared" si="75"/>
        <v>398.84002804540648</v>
      </c>
    </row>
    <row r="299" spans="1:35" ht="15">
      <c r="A299" s="296">
        <v>977</v>
      </c>
      <c r="B299" s="257" t="s">
        <v>309</v>
      </c>
      <c r="C299" s="297">
        <v>17</v>
      </c>
      <c r="D299" s="303">
        <v>30507.029029999998</v>
      </c>
      <c r="E299" s="303">
        <v>30693.222924451529</v>
      </c>
      <c r="F299" s="303">
        <v>32146.586319098933</v>
      </c>
      <c r="G299" s="303">
        <v>34381.389976020728</v>
      </c>
      <c r="H299" s="304">
        <v>35206.632576168646</v>
      </c>
      <c r="I299" s="303">
        <v>3791.0399499999999</v>
      </c>
      <c r="J299" s="303">
        <v>3526.5421799999999</v>
      </c>
      <c r="K299" s="303">
        <v>3597.3669399999999</v>
      </c>
      <c r="L299" s="303">
        <v>3788.8181569999997</v>
      </c>
      <c r="M299" s="304">
        <v>4040.0105209999992</v>
      </c>
      <c r="N299" s="303">
        <v>5472.0945999999994</v>
      </c>
      <c r="O299" s="303">
        <v>5704.835863150799</v>
      </c>
      <c r="P299" s="303">
        <v>5671.0976825619991</v>
      </c>
      <c r="Q299" s="303">
        <v>5671.0976825619991</v>
      </c>
      <c r="R299" s="303">
        <v>5671.0976825619991</v>
      </c>
      <c r="S299" s="303"/>
      <c r="T299" s="322">
        <v>15293</v>
      </c>
      <c r="U299" s="307">
        <f t="shared" si="61"/>
        <v>1994.8361361407178</v>
      </c>
      <c r="V299" s="307">
        <f t="shared" si="62"/>
        <v>2007.0112420356718</v>
      </c>
      <c r="W299" s="307">
        <f t="shared" si="63"/>
        <v>2102.0457934413739</v>
      </c>
      <c r="X299" s="307">
        <f t="shared" si="64"/>
        <v>2248.1782499196188</v>
      </c>
      <c r="Y299" s="307">
        <f t="shared" si="65"/>
        <v>2302.1403633145001</v>
      </c>
      <c r="Z299" s="307">
        <f t="shared" si="66"/>
        <v>247.89380435493362</v>
      </c>
      <c r="AA299" s="307">
        <f t="shared" si="67"/>
        <v>230.59845550251748</v>
      </c>
      <c r="AB299" s="307">
        <f t="shared" si="68"/>
        <v>235.22964362780357</v>
      </c>
      <c r="AC299" s="307">
        <f t="shared" si="69"/>
        <v>247.74852265742496</v>
      </c>
      <c r="AD299" s="307">
        <f t="shared" si="70"/>
        <v>264.17383907670171</v>
      </c>
      <c r="AE299" s="307">
        <f t="shared" si="71"/>
        <v>357.81694893088337</v>
      </c>
      <c r="AF299" s="307">
        <f t="shared" si="72"/>
        <v>373.03575904994432</v>
      </c>
      <c r="AG299" s="307">
        <f t="shared" si="73"/>
        <v>370.82963987196752</v>
      </c>
      <c r="AH299" s="307">
        <f t="shared" si="74"/>
        <v>370.82963987196752</v>
      </c>
      <c r="AI299" s="307">
        <f t="shared" si="75"/>
        <v>370.82963987196752</v>
      </c>
    </row>
    <row r="300" spans="1:35" ht="15">
      <c r="A300" s="296">
        <v>980</v>
      </c>
      <c r="B300" s="257" t="s">
        <v>310</v>
      </c>
      <c r="C300" s="297">
        <v>6</v>
      </c>
      <c r="D300" s="303">
        <v>65560.776360000003</v>
      </c>
      <c r="E300" s="303">
        <v>63901.554033821856</v>
      </c>
      <c r="F300" s="303">
        <v>68369.436102313965</v>
      </c>
      <c r="G300" s="303">
        <v>72226.495659695604</v>
      </c>
      <c r="H300" s="304">
        <v>74996.970268283592</v>
      </c>
      <c r="I300" s="303">
        <v>8445.4210999999996</v>
      </c>
      <c r="J300" s="303">
        <v>7183.2097999999987</v>
      </c>
      <c r="K300" s="303">
        <v>7184.6160519999994</v>
      </c>
      <c r="L300" s="303">
        <v>7560.3616739999998</v>
      </c>
      <c r="M300" s="304">
        <v>8061.601122</v>
      </c>
      <c r="N300" s="303">
        <v>7997.8788399999994</v>
      </c>
      <c r="O300" s="303">
        <v>8991.5552347323992</v>
      </c>
      <c r="P300" s="303">
        <v>8989.194856174001</v>
      </c>
      <c r="Q300" s="303">
        <v>8989.194856174001</v>
      </c>
      <c r="R300" s="303">
        <v>8989.194856174001</v>
      </c>
      <c r="S300" s="303"/>
      <c r="T300" s="322">
        <v>33607</v>
      </c>
      <c r="U300" s="307">
        <f t="shared" si="61"/>
        <v>1950.8071639836942</v>
      </c>
      <c r="V300" s="307">
        <f t="shared" si="62"/>
        <v>1901.4358328271448</v>
      </c>
      <c r="W300" s="307">
        <f t="shared" si="63"/>
        <v>2034.3808165654168</v>
      </c>
      <c r="X300" s="307">
        <f t="shared" si="64"/>
        <v>2149.1503454546855</v>
      </c>
      <c r="Y300" s="307">
        <f t="shared" si="65"/>
        <v>2231.5877724368015</v>
      </c>
      <c r="Z300" s="307">
        <f t="shared" si="66"/>
        <v>251.29946439729818</v>
      </c>
      <c r="AA300" s="307">
        <f t="shared" si="67"/>
        <v>213.74147647811463</v>
      </c>
      <c r="AB300" s="307">
        <f t="shared" si="68"/>
        <v>213.78332049870559</v>
      </c>
      <c r="AC300" s="307">
        <f t="shared" si="69"/>
        <v>224.96389662867853</v>
      </c>
      <c r="AD300" s="307">
        <f t="shared" si="70"/>
        <v>239.87863010682301</v>
      </c>
      <c r="AE300" s="307">
        <f t="shared" si="71"/>
        <v>237.9825286398667</v>
      </c>
      <c r="AF300" s="307">
        <f t="shared" si="72"/>
        <v>267.55007095939533</v>
      </c>
      <c r="AG300" s="307">
        <f t="shared" si="73"/>
        <v>267.47983622977358</v>
      </c>
      <c r="AH300" s="307">
        <f t="shared" si="74"/>
        <v>267.47983622977358</v>
      </c>
      <c r="AI300" s="307">
        <f t="shared" si="75"/>
        <v>267.47983622977358</v>
      </c>
    </row>
    <row r="301" spans="1:35" ht="15">
      <c r="A301" s="296">
        <v>981</v>
      </c>
      <c r="B301" s="301" t="s">
        <v>311</v>
      </c>
      <c r="C301" s="297">
        <v>5</v>
      </c>
      <c r="D301" s="303">
        <v>4282.2256999999991</v>
      </c>
      <c r="E301" s="303">
        <v>3887.6871402564161</v>
      </c>
      <c r="F301" s="303">
        <v>4158.7779338501414</v>
      </c>
      <c r="G301" s="303">
        <v>4370.7648049931568</v>
      </c>
      <c r="H301" s="304">
        <v>4489.2175188266774</v>
      </c>
      <c r="I301" s="303">
        <v>240.45282999999998</v>
      </c>
      <c r="J301" s="303">
        <v>216.59378000000001</v>
      </c>
      <c r="K301" s="303">
        <v>224.85521199999997</v>
      </c>
      <c r="L301" s="303">
        <v>237.05968199999998</v>
      </c>
      <c r="M301" s="304">
        <v>252.77634599999996</v>
      </c>
      <c r="N301" s="303">
        <v>639.34792000000004</v>
      </c>
      <c r="O301" s="303">
        <v>687.62423933039997</v>
      </c>
      <c r="P301" s="303">
        <v>684.296317692</v>
      </c>
      <c r="Q301" s="303">
        <v>684.296317692</v>
      </c>
      <c r="R301" s="303">
        <v>684.296317692</v>
      </c>
      <c r="S301" s="303"/>
      <c r="T301" s="322">
        <v>2237</v>
      </c>
      <c r="U301" s="307">
        <f t="shared" si="61"/>
        <v>1914.2716584711663</v>
      </c>
      <c r="V301" s="307">
        <f t="shared" si="62"/>
        <v>1737.9021637266053</v>
      </c>
      <c r="W301" s="307">
        <f t="shared" si="63"/>
        <v>1859.0871407465986</v>
      </c>
      <c r="X301" s="307">
        <f t="shared" si="64"/>
        <v>1953.8510527461583</v>
      </c>
      <c r="Y301" s="307">
        <f t="shared" si="65"/>
        <v>2006.8026458769234</v>
      </c>
      <c r="Z301" s="307">
        <f t="shared" si="66"/>
        <v>107.48897183728207</v>
      </c>
      <c r="AA301" s="307">
        <f t="shared" si="67"/>
        <v>96.823325882878862</v>
      </c>
      <c r="AB301" s="307">
        <f t="shared" si="68"/>
        <v>100.51641126508716</v>
      </c>
      <c r="AC301" s="307">
        <f t="shared" si="69"/>
        <v>105.97214215467142</v>
      </c>
      <c r="AD301" s="307">
        <f t="shared" si="70"/>
        <v>112.99791953509163</v>
      </c>
      <c r="AE301" s="307">
        <f t="shared" si="71"/>
        <v>285.80595440321861</v>
      </c>
      <c r="AF301" s="307">
        <f t="shared" si="72"/>
        <v>307.38678557460884</v>
      </c>
      <c r="AG301" s="307">
        <f t="shared" si="73"/>
        <v>305.8991138542691</v>
      </c>
      <c r="AH301" s="307">
        <f t="shared" si="74"/>
        <v>305.8991138542691</v>
      </c>
      <c r="AI301" s="307">
        <f t="shared" si="75"/>
        <v>305.8991138542691</v>
      </c>
    </row>
    <row r="302" spans="1:35" ht="15">
      <c r="A302" s="296">
        <v>989</v>
      </c>
      <c r="B302" s="257" t="s">
        <v>312</v>
      </c>
      <c r="C302" s="297">
        <v>14</v>
      </c>
      <c r="D302" s="303">
        <v>9451.9686800000018</v>
      </c>
      <c r="E302" s="303">
        <v>9468.6445181357922</v>
      </c>
      <c r="F302" s="303">
        <v>9987.9945839941665</v>
      </c>
      <c r="G302" s="303">
        <v>10364.427750026745</v>
      </c>
      <c r="H302" s="304">
        <v>10469.974488200454</v>
      </c>
      <c r="I302" s="303">
        <v>1559.5719800000002</v>
      </c>
      <c r="J302" s="303">
        <v>1235.164802</v>
      </c>
      <c r="K302" s="303">
        <v>1219.191122</v>
      </c>
      <c r="L302" s="303">
        <v>1282.2418289999998</v>
      </c>
      <c r="M302" s="304">
        <v>1367.2523370000001</v>
      </c>
      <c r="N302" s="303">
        <v>2160.41887</v>
      </c>
      <c r="O302" s="303">
        <v>2322.4300884687996</v>
      </c>
      <c r="P302" s="303">
        <v>2312.3242639119999</v>
      </c>
      <c r="Q302" s="303">
        <v>2312.3242639119999</v>
      </c>
      <c r="R302" s="303">
        <v>2312.3242639119999</v>
      </c>
      <c r="S302" s="303"/>
      <c r="T302" s="322">
        <v>5406</v>
      </c>
      <c r="U302" s="307">
        <f t="shared" si="61"/>
        <v>1748.4218793932671</v>
      </c>
      <c r="V302" s="307">
        <f t="shared" si="62"/>
        <v>1751.506570132407</v>
      </c>
      <c r="W302" s="307">
        <f t="shared" si="63"/>
        <v>1847.5757647048033</v>
      </c>
      <c r="X302" s="307">
        <f t="shared" si="64"/>
        <v>1917.2082408484546</v>
      </c>
      <c r="Y302" s="307">
        <f t="shared" si="65"/>
        <v>1936.7322397707092</v>
      </c>
      <c r="Z302" s="307">
        <f t="shared" si="66"/>
        <v>288.48908250092495</v>
      </c>
      <c r="AA302" s="307">
        <f t="shared" si="67"/>
        <v>228.48035553089159</v>
      </c>
      <c r="AB302" s="307">
        <f t="shared" si="68"/>
        <v>225.52554975952646</v>
      </c>
      <c r="AC302" s="307">
        <f t="shared" si="69"/>
        <v>237.18864761376247</v>
      </c>
      <c r="AD302" s="307">
        <f t="shared" si="70"/>
        <v>252.9138618201998</v>
      </c>
      <c r="AE302" s="307">
        <f t="shared" si="71"/>
        <v>399.63353126156125</v>
      </c>
      <c r="AF302" s="307">
        <f t="shared" si="72"/>
        <v>429.6023101126155</v>
      </c>
      <c r="AG302" s="307">
        <f t="shared" si="73"/>
        <v>427.73293820051788</v>
      </c>
      <c r="AH302" s="307">
        <f t="shared" si="74"/>
        <v>427.73293820051788</v>
      </c>
      <c r="AI302" s="307">
        <f t="shared" si="75"/>
        <v>427.73293820051788</v>
      </c>
    </row>
    <row r="303" spans="1:35" ht="15">
      <c r="A303" s="296">
        <v>992</v>
      </c>
      <c r="B303" s="301" t="s">
        <v>313</v>
      </c>
      <c r="C303" s="297">
        <v>13</v>
      </c>
      <c r="D303" s="303">
        <v>33159.533830000008</v>
      </c>
      <c r="E303" s="303">
        <v>32988.858133391674</v>
      </c>
      <c r="F303" s="303">
        <v>34688.217779209932</v>
      </c>
      <c r="G303" s="303">
        <v>36111.013426491925</v>
      </c>
      <c r="H303" s="304">
        <v>36803.675585696612</v>
      </c>
      <c r="I303" s="303">
        <v>6769.6499599999997</v>
      </c>
      <c r="J303" s="303">
        <v>6416.2454020000014</v>
      </c>
      <c r="K303" s="303">
        <v>6562.540363000001</v>
      </c>
      <c r="L303" s="303">
        <v>6912.5157045000005</v>
      </c>
      <c r="M303" s="304">
        <v>7370.8040385000004</v>
      </c>
      <c r="N303" s="303">
        <v>6023.71569</v>
      </c>
      <c r="O303" s="303">
        <v>7712.5749515079997</v>
      </c>
      <c r="P303" s="303">
        <v>7758.0825833160006</v>
      </c>
      <c r="Q303" s="303">
        <v>7758.0825833160006</v>
      </c>
      <c r="R303" s="303">
        <v>7758.0825833160006</v>
      </c>
      <c r="S303" s="303"/>
      <c r="T303" s="322">
        <v>18120</v>
      </c>
      <c r="U303" s="307">
        <f t="shared" si="61"/>
        <v>1829.9963482339961</v>
      </c>
      <c r="V303" s="307">
        <f t="shared" si="62"/>
        <v>1820.5771596794523</v>
      </c>
      <c r="W303" s="307">
        <f t="shared" si="63"/>
        <v>1914.3608045921596</v>
      </c>
      <c r="X303" s="307">
        <f t="shared" si="64"/>
        <v>1992.8815356783623</v>
      </c>
      <c r="Y303" s="307">
        <f t="shared" si="65"/>
        <v>2031.1079241554423</v>
      </c>
      <c r="Z303" s="307">
        <f t="shared" si="66"/>
        <v>373.60099116997793</v>
      </c>
      <c r="AA303" s="307">
        <f t="shared" si="67"/>
        <v>354.09742836644602</v>
      </c>
      <c r="AB303" s="307">
        <f t="shared" si="68"/>
        <v>362.1711017108168</v>
      </c>
      <c r="AC303" s="307">
        <f t="shared" si="69"/>
        <v>381.4854141556292</v>
      </c>
      <c r="AD303" s="307">
        <f t="shared" si="70"/>
        <v>406.77726481788085</v>
      </c>
      <c r="AE303" s="307">
        <f t="shared" si="71"/>
        <v>332.43464072847684</v>
      </c>
      <c r="AF303" s="307">
        <f t="shared" si="72"/>
        <v>425.63879423333333</v>
      </c>
      <c r="AG303" s="307">
        <f t="shared" si="73"/>
        <v>428.1502529423841</v>
      </c>
      <c r="AH303" s="307">
        <f t="shared" si="74"/>
        <v>428.1502529423841</v>
      </c>
      <c r="AI303" s="307">
        <f t="shared" si="75"/>
        <v>428.1502529423841</v>
      </c>
    </row>
    <row r="304" spans="1:35" s="8" customFormat="1" ht="15">
      <c r="A304" s="295">
        <v>0</v>
      </c>
      <c r="B304" s="295" t="s">
        <v>1080</v>
      </c>
      <c r="C304" s="295">
        <v>0</v>
      </c>
      <c r="D304" s="308">
        <v>10220998.007559991</v>
      </c>
      <c r="E304" s="308">
        <v>9588613.5967626683</v>
      </c>
      <c r="F304" s="308">
        <v>10136241.486633107</v>
      </c>
      <c r="G304" s="308">
        <v>10620679.111846872</v>
      </c>
      <c r="H304" s="308">
        <v>11020475.083277911</v>
      </c>
      <c r="I304" s="308">
        <v>2054432.977760002</v>
      </c>
      <c r="J304" s="308">
        <v>1719999.9999999991</v>
      </c>
      <c r="K304" s="308">
        <v>1720000</v>
      </c>
      <c r="L304" s="308">
        <v>1810000.0000000009</v>
      </c>
      <c r="M304" s="308">
        <v>1929999.9999999993</v>
      </c>
      <c r="N304" s="308">
        <v>2184985.8024699981</v>
      </c>
      <c r="O304" s="308">
        <v>2389356.2656988776</v>
      </c>
      <c r="P304" s="308">
        <v>2383213.9542775932</v>
      </c>
      <c r="Q304" s="308">
        <v>2383213.9542775932</v>
      </c>
      <c r="R304" s="308">
        <v>2383213.9542775932</v>
      </c>
      <c r="S304" s="308"/>
      <c r="T304" s="323">
        <v>5533611</v>
      </c>
      <c r="U304" s="309">
        <v>1847.0756270290756</v>
      </c>
      <c r="V304" s="309">
        <v>1732.7950224117071</v>
      </c>
      <c r="W304" s="309">
        <v>1831.7589520898932</v>
      </c>
      <c r="X304" s="309">
        <v>1919.3035274519427</v>
      </c>
      <c r="Y304" s="309">
        <v>1991.5521859555922</v>
      </c>
      <c r="Z304" s="309">
        <v>371.26443795199953</v>
      </c>
      <c r="AA304" s="309">
        <v>310.82777593148472</v>
      </c>
      <c r="AB304" s="309">
        <v>310.82777593148489</v>
      </c>
      <c r="AC304" s="309">
        <v>327.0920200209232</v>
      </c>
      <c r="AD304" s="309">
        <v>348.77767880684047</v>
      </c>
      <c r="AE304" s="309">
        <v>394.85713803698854</v>
      </c>
      <c r="AF304" s="309">
        <v>431.78970579950015</v>
      </c>
      <c r="AG304" s="309">
        <v>430.67970521917664</v>
      </c>
      <c r="AH304" s="309">
        <v>430.67970521917664</v>
      </c>
      <c r="AI304" s="309">
        <v>430.67970521917664</v>
      </c>
    </row>
  </sheetData>
  <autoFilter ref="A10:XEW10" xr:uid="{1A282963-9796-4253-BA40-E157C956A75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E8B47-73BF-49E7-A812-0811A9B34074}">
  <dimension ref="A1:I334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RowHeight="16.5"/>
  <cols>
    <col min="1" max="1" width="8.28515625" style="46" customWidth="1"/>
    <col min="2" max="2" width="15.5703125" style="10" bestFit="1" customWidth="1"/>
    <col min="3" max="3" width="13.85546875" style="32" bestFit="1" customWidth="1"/>
    <col min="4" max="5" width="12.7109375" style="10" bestFit="1" customWidth="1"/>
    <col min="6" max="6" width="12.7109375" style="18" bestFit="1" customWidth="1"/>
    <col min="7" max="7" width="12.7109375" style="12" bestFit="1" customWidth="1"/>
    <col min="8" max="8" width="12.5703125" style="247" bestFit="1" customWidth="1"/>
    <col min="9" max="9" width="12.5703125" bestFit="1" customWidth="1"/>
  </cols>
  <sheetData>
    <row r="1" spans="1:9" ht="45.75">
      <c r="A1" s="314" t="s">
        <v>1104</v>
      </c>
      <c r="B1" s="37"/>
      <c r="F1" s="10"/>
      <c r="G1" s="10"/>
    </row>
    <row r="2" spans="1:9" ht="18.75">
      <c r="A2" s="312" t="s">
        <v>1103</v>
      </c>
      <c r="F2" s="10"/>
      <c r="G2" s="10"/>
    </row>
    <row r="3" spans="1:9" ht="19.5">
      <c r="A3" s="368" t="s">
        <v>1105</v>
      </c>
      <c r="F3" s="11"/>
      <c r="G3" s="11"/>
    </row>
    <row r="4" spans="1:9" ht="18.75">
      <c r="A4" s="313"/>
      <c r="F4" s="10"/>
      <c r="G4" s="10"/>
    </row>
    <row r="5" spans="1:9">
      <c r="A5" s="33"/>
      <c r="F5" s="10"/>
      <c r="G5" s="10"/>
    </row>
    <row r="6" spans="1:9">
      <c r="A6" s="34"/>
      <c r="F6" s="10"/>
      <c r="G6" s="10"/>
    </row>
    <row r="7" spans="1:9">
      <c r="A7" s="35"/>
      <c r="F7" s="10"/>
      <c r="G7" s="10"/>
    </row>
    <row r="8" spans="1:9" s="8" customFormat="1">
      <c r="A8" s="35"/>
      <c r="B8" s="23"/>
      <c r="C8" s="23" t="s">
        <v>1081</v>
      </c>
      <c r="D8" s="23"/>
      <c r="E8" s="23"/>
      <c r="F8" s="23"/>
      <c r="G8" s="23"/>
      <c r="H8" s="23"/>
    </row>
    <row r="9" spans="1:9" s="49" customFormat="1">
      <c r="A9" s="38" t="s">
        <v>316</v>
      </c>
      <c r="B9" s="38" t="s">
        <v>13</v>
      </c>
      <c r="C9" s="38">
        <v>2022</v>
      </c>
      <c r="D9" s="38">
        <v>2023</v>
      </c>
      <c r="E9" s="38">
        <v>2024</v>
      </c>
      <c r="F9" s="30">
        <v>2025</v>
      </c>
      <c r="G9" s="30">
        <v>2026</v>
      </c>
      <c r="H9" s="30">
        <v>2027</v>
      </c>
      <c r="I9" s="30">
        <v>2028</v>
      </c>
    </row>
    <row r="10" spans="1:9" s="8" customFormat="1" ht="33.75" customHeight="1">
      <c r="A10" s="39"/>
      <c r="B10" s="39" t="s">
        <v>317</v>
      </c>
      <c r="C10" s="47">
        <v>1936.8314034165062</v>
      </c>
      <c r="D10" s="47">
        <v>654.11810149880876</v>
      </c>
      <c r="E10" s="47">
        <v>602.88597483309695</v>
      </c>
      <c r="F10" s="47">
        <v>671.17015693426208</v>
      </c>
      <c r="G10" s="47">
        <v>688.69170023579522</v>
      </c>
      <c r="H10" s="47">
        <v>703.25324137451935</v>
      </c>
      <c r="I10" s="47">
        <v>761.92601025842055</v>
      </c>
    </row>
    <row r="11" spans="1:9">
      <c r="A11" s="17">
        <v>5</v>
      </c>
      <c r="B11" s="10" t="s">
        <v>318</v>
      </c>
      <c r="C11" s="247">
        <v>4265.9516281504966</v>
      </c>
      <c r="D11" s="247">
        <v>1649.3402758050977</v>
      </c>
      <c r="E11" s="247">
        <v>1513.8136919979163</v>
      </c>
      <c r="F11" s="247">
        <v>1560.3553921111009</v>
      </c>
      <c r="G11" s="247">
        <v>1563.0081154645395</v>
      </c>
      <c r="H11" s="247">
        <v>1637.3083403930352</v>
      </c>
      <c r="I11" s="247">
        <v>1718.9544865636612</v>
      </c>
    </row>
    <row r="12" spans="1:9">
      <c r="A12" s="17">
        <v>9</v>
      </c>
      <c r="B12" s="10" t="s">
        <v>319</v>
      </c>
      <c r="C12" s="247">
        <v>4347.3792613810783</v>
      </c>
      <c r="D12" s="247">
        <v>1509.4472447065043</v>
      </c>
      <c r="E12" s="247">
        <v>1505.6748665797622</v>
      </c>
      <c r="F12" s="247">
        <v>1520.9262484253309</v>
      </c>
      <c r="G12" s="247">
        <v>1538.9920050324104</v>
      </c>
      <c r="H12" s="247">
        <v>1645.1334890291118</v>
      </c>
      <c r="I12" s="247">
        <v>1752.440026883299</v>
      </c>
    </row>
    <row r="13" spans="1:9">
      <c r="A13" s="17">
        <v>10</v>
      </c>
      <c r="B13" s="10" t="s">
        <v>24</v>
      </c>
      <c r="C13" s="247">
        <v>4052.2307232605003</v>
      </c>
      <c r="D13" s="247">
        <v>1130.776165743277</v>
      </c>
      <c r="E13" s="247">
        <v>987.11727382604613</v>
      </c>
      <c r="F13" s="247">
        <v>1086.2485602142649</v>
      </c>
      <c r="G13" s="247">
        <v>1017.9255232233897</v>
      </c>
      <c r="H13" s="247">
        <v>1126.258869813691</v>
      </c>
      <c r="I13" s="247">
        <v>1229.7757295182068</v>
      </c>
    </row>
    <row r="14" spans="1:9">
      <c r="A14" s="17">
        <v>16</v>
      </c>
      <c r="B14" s="10" t="s">
        <v>320</v>
      </c>
      <c r="C14" s="247">
        <v>2877.9306559974243</v>
      </c>
      <c r="D14" s="247">
        <v>1297.8079871542884</v>
      </c>
      <c r="E14" s="247">
        <v>994.17189979018679</v>
      </c>
      <c r="F14" s="247">
        <v>990.11742726501575</v>
      </c>
      <c r="G14" s="247">
        <v>990.86513999735098</v>
      </c>
      <c r="H14" s="247">
        <v>973.66061169391173</v>
      </c>
      <c r="I14" s="247">
        <v>1067.6312092949763</v>
      </c>
    </row>
    <row r="15" spans="1:9">
      <c r="A15" s="17">
        <v>18</v>
      </c>
      <c r="B15" s="10" t="s">
        <v>321</v>
      </c>
      <c r="C15" s="247">
        <v>1841.1382483013708</v>
      </c>
      <c r="D15" s="247">
        <v>758.83301515534197</v>
      </c>
      <c r="E15" s="247">
        <v>679.44043952280981</v>
      </c>
      <c r="F15" s="247">
        <v>736.70327296115875</v>
      </c>
      <c r="G15" s="247">
        <v>832.07179006130866</v>
      </c>
      <c r="H15" s="247">
        <v>841.7500683063804</v>
      </c>
      <c r="I15" s="247">
        <v>886.12939034920555</v>
      </c>
    </row>
    <row r="16" spans="1:9">
      <c r="A16" s="17">
        <v>19</v>
      </c>
      <c r="B16" s="10" t="s">
        <v>322</v>
      </c>
      <c r="C16" s="247">
        <v>2054.5135732817344</v>
      </c>
      <c r="D16" s="247">
        <v>780.69101525301187</v>
      </c>
      <c r="E16" s="247">
        <v>518.40252502446492</v>
      </c>
      <c r="F16" s="247">
        <v>508.16853708339636</v>
      </c>
      <c r="G16" s="247">
        <v>575.75335318445661</v>
      </c>
      <c r="H16" s="247">
        <v>646.89798937593423</v>
      </c>
      <c r="I16" s="247">
        <v>654.01600769970753</v>
      </c>
    </row>
    <row r="17" spans="1:9">
      <c r="A17" s="17">
        <v>20</v>
      </c>
      <c r="B17" s="10" t="s">
        <v>21</v>
      </c>
      <c r="C17" s="247">
        <v>2180.8087375126911</v>
      </c>
      <c r="D17" s="247">
        <v>596.49127942795212</v>
      </c>
      <c r="E17" s="247">
        <v>356.11149733792803</v>
      </c>
      <c r="F17" s="247">
        <v>393.17249043357486</v>
      </c>
      <c r="G17" s="247">
        <v>350.6410342879787</v>
      </c>
      <c r="H17" s="247">
        <v>393.92434687548985</v>
      </c>
      <c r="I17" s="247">
        <v>456.21514201971979</v>
      </c>
    </row>
    <row r="18" spans="1:9">
      <c r="A18" s="17">
        <v>46</v>
      </c>
      <c r="B18" s="10" t="s">
        <v>323</v>
      </c>
      <c r="C18" s="247">
        <v>4503.4979530038781</v>
      </c>
      <c r="D18" s="247">
        <v>1414.4471082146529</v>
      </c>
      <c r="E18" s="247">
        <v>1450.2296735331565</v>
      </c>
      <c r="F18" s="247">
        <v>1562.3186577244931</v>
      </c>
      <c r="G18" s="247">
        <v>1600.4477700185205</v>
      </c>
      <c r="H18" s="247">
        <v>1686.5988944870487</v>
      </c>
      <c r="I18" s="247">
        <v>1767.6021151437581</v>
      </c>
    </row>
    <row r="19" spans="1:9">
      <c r="A19" s="17">
        <v>47</v>
      </c>
      <c r="B19" s="10" t="s">
        <v>324</v>
      </c>
      <c r="C19" s="247">
        <v>5470.0831968939938</v>
      </c>
      <c r="D19" s="247">
        <v>2113.9541642449349</v>
      </c>
      <c r="E19" s="247">
        <v>1944.3113837157555</v>
      </c>
      <c r="F19" s="247">
        <v>2084.995135181417</v>
      </c>
      <c r="G19" s="247">
        <v>2159.4905812908742</v>
      </c>
      <c r="H19" s="247">
        <v>2190.3268547899652</v>
      </c>
      <c r="I19" s="247">
        <v>2241.5627203089171</v>
      </c>
    </row>
    <row r="20" spans="1:9">
      <c r="A20" s="17">
        <v>49</v>
      </c>
      <c r="B20" s="10" t="s">
        <v>325</v>
      </c>
      <c r="C20" s="247">
        <v>537.703331258106</v>
      </c>
      <c r="D20" s="247">
        <v>1162.2808391914414</v>
      </c>
      <c r="E20" s="247">
        <v>1261.8807780092511</v>
      </c>
      <c r="F20" s="247">
        <v>1305.731477294519</v>
      </c>
      <c r="G20" s="247">
        <v>1331.0246706424723</v>
      </c>
      <c r="H20" s="247">
        <v>1329.6345942655312</v>
      </c>
      <c r="I20" s="247">
        <v>1377.4540998002722</v>
      </c>
    </row>
    <row r="21" spans="1:9">
      <c r="A21" s="17">
        <v>50</v>
      </c>
      <c r="B21" s="10" t="s">
        <v>326</v>
      </c>
      <c r="C21" s="247">
        <v>2435.4579323401485</v>
      </c>
      <c r="D21" s="247">
        <v>630.84902196872019</v>
      </c>
      <c r="E21" s="247">
        <v>459.84512873605274</v>
      </c>
      <c r="F21" s="247">
        <v>485.44265482058108</v>
      </c>
      <c r="G21" s="247">
        <v>435.14389461470415</v>
      </c>
      <c r="H21" s="247">
        <v>470.92153014407711</v>
      </c>
      <c r="I21" s="247">
        <v>548.54119028052287</v>
      </c>
    </row>
    <row r="22" spans="1:9">
      <c r="A22" s="17">
        <v>51</v>
      </c>
      <c r="B22" s="10" t="s">
        <v>327</v>
      </c>
      <c r="C22" s="247">
        <v>1539.8195262497863</v>
      </c>
      <c r="D22" s="247">
        <v>-413.39999470690867</v>
      </c>
      <c r="E22" s="247">
        <v>-494.92030468809736</v>
      </c>
      <c r="F22" s="247">
        <v>-459.93720467114179</v>
      </c>
      <c r="G22" s="247">
        <v>-436.24130034222418</v>
      </c>
      <c r="H22" s="247">
        <v>-467.68593185287165</v>
      </c>
      <c r="I22" s="247">
        <v>-431.30273488141398</v>
      </c>
    </row>
    <row r="23" spans="1:9">
      <c r="A23" s="17">
        <v>52</v>
      </c>
      <c r="B23" s="10" t="s">
        <v>328</v>
      </c>
      <c r="C23" s="247">
        <v>4320.678301230435</v>
      </c>
      <c r="D23" s="247">
        <v>1688.7514872967402</v>
      </c>
      <c r="E23" s="247">
        <v>1540.7157912495327</v>
      </c>
      <c r="F23" s="247">
        <v>1509.8710328393031</v>
      </c>
      <c r="G23" s="247">
        <v>1573.3332772101833</v>
      </c>
      <c r="H23" s="247">
        <v>1629.3856844247591</v>
      </c>
      <c r="I23" s="247">
        <v>1704.0420561574238</v>
      </c>
    </row>
    <row r="24" spans="1:9">
      <c r="A24" s="17">
        <v>61</v>
      </c>
      <c r="B24" s="10" t="s">
        <v>329</v>
      </c>
      <c r="C24" s="247">
        <v>3051.3383601114529</v>
      </c>
      <c r="D24" s="247">
        <v>782.67762779334771</v>
      </c>
      <c r="E24" s="247">
        <v>604.49363322539068</v>
      </c>
      <c r="F24" s="247">
        <v>714.07043850791365</v>
      </c>
      <c r="G24" s="247">
        <v>696.91722443335902</v>
      </c>
      <c r="H24" s="247">
        <v>696.11431028349045</v>
      </c>
      <c r="I24" s="247">
        <v>790.10327494614</v>
      </c>
    </row>
    <row r="25" spans="1:9">
      <c r="A25" s="17">
        <v>69</v>
      </c>
      <c r="B25" s="10" t="s">
        <v>330</v>
      </c>
      <c r="C25" s="247">
        <v>4065.2978411604827</v>
      </c>
      <c r="D25" s="247">
        <v>1078.727320406452</v>
      </c>
      <c r="E25" s="247">
        <v>787.61102227191407</v>
      </c>
      <c r="F25" s="247">
        <v>778.35588875187477</v>
      </c>
      <c r="G25" s="247">
        <v>798.01908148716916</v>
      </c>
      <c r="H25" s="247">
        <v>851.38767049578735</v>
      </c>
      <c r="I25" s="247">
        <v>943.97201376887222</v>
      </c>
    </row>
    <row r="26" spans="1:9">
      <c r="A26" s="17">
        <v>71</v>
      </c>
      <c r="B26" s="10" t="s">
        <v>331</v>
      </c>
      <c r="C26" s="247">
        <v>4315.2164005817176</v>
      </c>
      <c r="D26" s="247">
        <v>1628.0700946969478</v>
      </c>
      <c r="E26" s="247">
        <v>1462.6127892177244</v>
      </c>
      <c r="F26" s="247">
        <v>1505.1252188266883</v>
      </c>
      <c r="G26" s="247">
        <v>1592.7787977098235</v>
      </c>
      <c r="H26" s="247">
        <v>1723.9972958160395</v>
      </c>
      <c r="I26" s="247">
        <v>1856.0440512995647</v>
      </c>
    </row>
    <row r="27" spans="1:9">
      <c r="A27" s="17">
        <v>72</v>
      </c>
      <c r="B27" s="10" t="s">
        <v>332</v>
      </c>
      <c r="C27" s="247">
        <v>4156.6505609355436</v>
      </c>
      <c r="D27" s="247">
        <v>1611.2915308841373</v>
      </c>
      <c r="E27" s="247">
        <v>1308.8924191196543</v>
      </c>
      <c r="F27" s="247">
        <v>1327.5762424985983</v>
      </c>
      <c r="G27" s="247">
        <v>1384.4663707013478</v>
      </c>
      <c r="H27" s="247">
        <v>1436.3623263820884</v>
      </c>
      <c r="I27" s="247">
        <v>1540.634987434101</v>
      </c>
    </row>
    <row r="28" spans="1:9">
      <c r="A28" s="17">
        <v>74</v>
      </c>
      <c r="B28" s="10" t="s">
        <v>333</v>
      </c>
      <c r="C28" s="247">
        <v>4626.3931020598211</v>
      </c>
      <c r="D28" s="247">
        <v>1106.3442735740189</v>
      </c>
      <c r="E28" s="247">
        <v>1224.5035678945446</v>
      </c>
      <c r="F28" s="247">
        <v>1196.1601603285364</v>
      </c>
      <c r="G28" s="247">
        <v>1266.1833711625216</v>
      </c>
      <c r="H28" s="247">
        <v>1394.4284615240679</v>
      </c>
      <c r="I28" s="247">
        <v>1525.6940135816994</v>
      </c>
    </row>
    <row r="29" spans="1:9">
      <c r="A29" s="17">
        <v>75</v>
      </c>
      <c r="B29" s="10" t="s">
        <v>334</v>
      </c>
      <c r="C29" s="247">
        <v>2191.284950463677</v>
      </c>
      <c r="D29" s="247">
        <v>131.29845096089184</v>
      </c>
      <c r="E29" s="247">
        <v>-177.86773787637381</v>
      </c>
      <c r="F29" s="247">
        <v>-113.01097247472238</v>
      </c>
      <c r="G29" s="247">
        <v>-82.24694547222289</v>
      </c>
      <c r="H29" s="247">
        <v>-111.71395543324819</v>
      </c>
      <c r="I29" s="247">
        <v>-63.238478191993671</v>
      </c>
    </row>
    <row r="30" spans="1:9">
      <c r="A30" s="17">
        <v>77</v>
      </c>
      <c r="B30" s="10" t="s">
        <v>335</v>
      </c>
      <c r="C30" s="247">
        <v>4368.0748026344736</v>
      </c>
      <c r="D30" s="247">
        <v>1113.931960249244</v>
      </c>
      <c r="E30" s="247">
        <v>855.97356424655436</v>
      </c>
      <c r="F30" s="247">
        <v>1028.3469581167149</v>
      </c>
      <c r="G30" s="247">
        <v>1001.6158930418659</v>
      </c>
      <c r="H30" s="247">
        <v>1068.1107072984939</v>
      </c>
      <c r="I30" s="247">
        <v>1175.1364177404607</v>
      </c>
    </row>
    <row r="31" spans="1:9">
      <c r="A31" s="17">
        <v>78</v>
      </c>
      <c r="B31" s="10" t="s">
        <v>336</v>
      </c>
      <c r="C31" s="247">
        <v>1993.6561373028155</v>
      </c>
      <c r="D31" s="247">
        <v>15.644630248381253</v>
      </c>
      <c r="E31" s="247">
        <v>-226.98029658153726</v>
      </c>
      <c r="F31" s="247">
        <v>-187.10360638892257</v>
      </c>
      <c r="G31" s="247">
        <v>-153.15522877237987</v>
      </c>
      <c r="H31" s="247">
        <v>-164.67396463650584</v>
      </c>
      <c r="I31" s="247">
        <v>-116.14418882958473</v>
      </c>
    </row>
    <row r="32" spans="1:9">
      <c r="A32" s="17">
        <v>79</v>
      </c>
      <c r="B32" s="10" t="s">
        <v>337</v>
      </c>
      <c r="C32" s="247">
        <v>2022.0637696830547</v>
      </c>
      <c r="D32" s="247">
        <v>-170.93799412054321</v>
      </c>
      <c r="E32" s="247">
        <v>-249.1202922198022</v>
      </c>
      <c r="F32" s="247">
        <v>-172.80479672849327</v>
      </c>
      <c r="G32" s="247">
        <v>-116.31514126048866</v>
      </c>
      <c r="H32" s="247">
        <v>-99.448231919495385</v>
      </c>
      <c r="I32" s="247">
        <v>-36.617292245905553</v>
      </c>
    </row>
    <row r="33" spans="1:9">
      <c r="A33" s="17">
        <v>81</v>
      </c>
      <c r="B33" s="10" t="s">
        <v>338</v>
      </c>
      <c r="C33" s="247">
        <v>3833.7857372353292</v>
      </c>
      <c r="D33" s="247">
        <v>281.64602474271783</v>
      </c>
      <c r="E33" s="247">
        <v>-25.158128793931635</v>
      </c>
      <c r="F33" s="247">
        <v>81.602653428305857</v>
      </c>
      <c r="G33" s="247">
        <v>-9.7902550431208226</v>
      </c>
      <c r="H33" s="247">
        <v>64.275645602540138</v>
      </c>
      <c r="I33" s="247">
        <v>161.43954203938583</v>
      </c>
    </row>
    <row r="34" spans="1:9">
      <c r="A34" s="17">
        <v>82</v>
      </c>
      <c r="B34" s="10" t="s">
        <v>339</v>
      </c>
      <c r="C34" s="247">
        <v>1485.3253164849571</v>
      </c>
      <c r="D34" s="247">
        <v>598.59009931724177</v>
      </c>
      <c r="E34" s="247">
        <v>497.71799578572774</v>
      </c>
      <c r="F34" s="247">
        <v>342.76816690793146</v>
      </c>
      <c r="G34" s="247">
        <v>375.00386922972217</v>
      </c>
      <c r="H34" s="247">
        <v>402.95980014872896</v>
      </c>
      <c r="I34" s="247">
        <v>467.11340821258312</v>
      </c>
    </row>
    <row r="35" spans="1:9">
      <c r="A35" s="17">
        <v>86</v>
      </c>
      <c r="B35" s="10" t="s">
        <v>340</v>
      </c>
      <c r="C35" s="247">
        <v>2064.0829691026565</v>
      </c>
      <c r="D35" s="247">
        <v>807.7481986124784</v>
      </c>
      <c r="E35" s="247">
        <v>541.42164945019033</v>
      </c>
      <c r="F35" s="247">
        <v>584.66641959472418</v>
      </c>
      <c r="G35" s="247">
        <v>605.5161872326446</v>
      </c>
      <c r="H35" s="247">
        <v>654.25492623016373</v>
      </c>
      <c r="I35" s="247">
        <v>724.50708024448716</v>
      </c>
    </row>
    <row r="36" spans="1:9">
      <c r="A36" s="17">
        <v>90</v>
      </c>
      <c r="B36" s="10" t="s">
        <v>341</v>
      </c>
      <c r="C36" s="247">
        <v>4431.8789479320067</v>
      </c>
      <c r="D36" s="247">
        <v>260.59663345406619</v>
      </c>
      <c r="E36" s="247">
        <v>33.965526929950684</v>
      </c>
      <c r="F36" s="247">
        <v>283.87028024244131</v>
      </c>
      <c r="G36" s="247">
        <v>333.75933887525434</v>
      </c>
      <c r="H36" s="247">
        <v>377.0916995635277</v>
      </c>
      <c r="I36" s="247">
        <v>484.80993655771874</v>
      </c>
    </row>
    <row r="37" spans="1:9">
      <c r="A37" s="17">
        <v>91</v>
      </c>
      <c r="B37" s="10" t="s">
        <v>342</v>
      </c>
      <c r="C37" s="247">
        <v>556.03782901303316</v>
      </c>
      <c r="D37" s="247">
        <v>292.51700437752794</v>
      </c>
      <c r="E37" s="247">
        <v>434.92359560086118</v>
      </c>
      <c r="F37" s="247">
        <v>542.33081193109217</v>
      </c>
      <c r="G37" s="247">
        <v>606.05961261360233</v>
      </c>
      <c r="H37" s="247">
        <v>630.46484311204983</v>
      </c>
      <c r="I37" s="247">
        <v>685.6669434116385</v>
      </c>
    </row>
    <row r="38" spans="1:9">
      <c r="A38" s="17">
        <v>92</v>
      </c>
      <c r="B38" s="10" t="s">
        <v>343</v>
      </c>
      <c r="C38" s="247">
        <v>1171.7623313274394</v>
      </c>
      <c r="D38" s="247">
        <v>718.75031604481126</v>
      </c>
      <c r="E38" s="247">
        <v>701.79281572561399</v>
      </c>
      <c r="F38" s="247">
        <v>793.9549084251671</v>
      </c>
      <c r="G38" s="247">
        <v>844.22129384906441</v>
      </c>
      <c r="H38" s="247">
        <v>859.6257513625751</v>
      </c>
      <c r="I38" s="247">
        <v>916.46223638504659</v>
      </c>
    </row>
    <row r="39" spans="1:9">
      <c r="A39" s="17">
        <v>97</v>
      </c>
      <c r="B39" s="10" t="s">
        <v>344</v>
      </c>
      <c r="C39" s="247">
        <v>3548.4946348901358</v>
      </c>
      <c r="D39" s="247">
        <v>173.99302341582452</v>
      </c>
      <c r="E39" s="247">
        <v>25.226254272468509</v>
      </c>
      <c r="F39" s="247">
        <v>257.52854312221439</v>
      </c>
      <c r="G39" s="247">
        <v>277.83016994969483</v>
      </c>
      <c r="H39" s="247">
        <v>287.63315842884856</v>
      </c>
      <c r="I39" s="247">
        <v>355.16081969320129</v>
      </c>
    </row>
    <row r="40" spans="1:9">
      <c r="A40" s="17">
        <v>98</v>
      </c>
      <c r="B40" s="10" t="s">
        <v>345</v>
      </c>
      <c r="C40" s="247">
        <v>2082.292084298761</v>
      </c>
      <c r="D40" s="247">
        <v>906.93978079834039</v>
      </c>
      <c r="E40" s="247">
        <v>759.59131161730659</v>
      </c>
      <c r="F40" s="247">
        <v>814.61967545659297</v>
      </c>
      <c r="G40" s="247">
        <v>846.44933061364679</v>
      </c>
      <c r="H40" s="247">
        <v>872.42583629791761</v>
      </c>
      <c r="I40" s="247">
        <v>958.94660020847175</v>
      </c>
    </row>
    <row r="41" spans="1:9">
      <c r="A41" s="17">
        <v>102</v>
      </c>
      <c r="B41" s="10" t="s">
        <v>346</v>
      </c>
      <c r="C41" s="247">
        <v>3052.2898921177557</v>
      </c>
      <c r="D41" s="247">
        <v>1038.353159196558</v>
      </c>
      <c r="E41" s="247">
        <v>844.18828737389492</v>
      </c>
      <c r="F41" s="247">
        <v>908.10939110800371</v>
      </c>
      <c r="G41" s="247">
        <v>869.06422463615957</v>
      </c>
      <c r="H41" s="247">
        <v>910.79211298520954</v>
      </c>
      <c r="I41" s="247">
        <v>982.53038884785929</v>
      </c>
    </row>
    <row r="42" spans="1:9">
      <c r="A42" s="17">
        <v>103</v>
      </c>
      <c r="B42" s="10" t="s">
        <v>347</v>
      </c>
      <c r="C42" s="247">
        <v>2789.5906404051407</v>
      </c>
      <c r="D42" s="247">
        <v>834.13065814718755</v>
      </c>
      <c r="E42" s="247">
        <v>611.1258107403961</v>
      </c>
      <c r="F42" s="247">
        <v>645.1177688051265</v>
      </c>
      <c r="G42" s="247">
        <v>675.19610607181619</v>
      </c>
      <c r="H42" s="247">
        <v>734.59353139087796</v>
      </c>
      <c r="I42" s="247">
        <v>872.52828214783858</v>
      </c>
    </row>
    <row r="43" spans="1:9">
      <c r="A43" s="17">
        <v>105</v>
      </c>
      <c r="B43" s="10" t="s">
        <v>348</v>
      </c>
      <c r="C43" s="247">
        <v>6016.2192021041556</v>
      </c>
      <c r="D43" s="247">
        <v>1191.9756606661226</v>
      </c>
      <c r="E43" s="247">
        <v>1306.0273734702794</v>
      </c>
      <c r="F43" s="247">
        <v>1458.7435268386744</v>
      </c>
      <c r="G43" s="247">
        <v>1512.9306622394226</v>
      </c>
      <c r="H43" s="247">
        <v>1572.8117718345709</v>
      </c>
      <c r="I43" s="247">
        <v>1730.0373996406672</v>
      </c>
    </row>
    <row r="44" spans="1:9">
      <c r="A44" s="17">
        <v>106</v>
      </c>
      <c r="B44" s="10" t="s">
        <v>349</v>
      </c>
      <c r="C44" s="247">
        <v>1496.9297271594912</v>
      </c>
      <c r="D44" s="247">
        <v>448.5696442444081</v>
      </c>
      <c r="E44" s="247">
        <v>245.08673409136048</v>
      </c>
      <c r="F44" s="247">
        <v>272.40700095866413</v>
      </c>
      <c r="G44" s="247">
        <v>331.20907712739904</v>
      </c>
      <c r="H44" s="247">
        <v>326.55558238790707</v>
      </c>
      <c r="I44" s="247">
        <v>378.07024667809867</v>
      </c>
    </row>
    <row r="45" spans="1:9">
      <c r="A45" s="17">
        <v>108</v>
      </c>
      <c r="B45" s="10" t="s">
        <v>350</v>
      </c>
      <c r="C45" s="247">
        <v>2489.8786333285343</v>
      </c>
      <c r="D45" s="247">
        <v>892.93234451414196</v>
      </c>
      <c r="E45" s="247">
        <v>800.61063211621445</v>
      </c>
      <c r="F45" s="247">
        <v>794.70932027033984</v>
      </c>
      <c r="G45" s="247">
        <v>875.14350908142535</v>
      </c>
      <c r="H45" s="247">
        <v>911.17810801478572</v>
      </c>
      <c r="I45" s="247">
        <v>1003.4156219747667</v>
      </c>
    </row>
    <row r="46" spans="1:9">
      <c r="A46" s="17">
        <v>109</v>
      </c>
      <c r="B46" s="10" t="s">
        <v>351</v>
      </c>
      <c r="C46" s="247">
        <v>1754.4061204066268</v>
      </c>
      <c r="D46" s="247">
        <v>214.4267242455154</v>
      </c>
      <c r="E46" s="247">
        <v>205.42124277794343</v>
      </c>
      <c r="F46" s="247">
        <v>227.24246205472826</v>
      </c>
      <c r="G46" s="247">
        <v>199.91924004088966</v>
      </c>
      <c r="H46" s="247">
        <v>194.60990061316269</v>
      </c>
      <c r="I46" s="247">
        <v>246.88221408178418</v>
      </c>
    </row>
    <row r="47" spans="1:9">
      <c r="A47" s="17">
        <v>111</v>
      </c>
      <c r="B47" s="10" t="s">
        <v>352</v>
      </c>
      <c r="C47" s="247">
        <v>2969.504175231938</v>
      </c>
      <c r="D47" s="247">
        <v>667.61559406033234</v>
      </c>
      <c r="E47" s="247">
        <v>522.00952632661915</v>
      </c>
      <c r="F47" s="247">
        <v>590.24374936395589</v>
      </c>
      <c r="G47" s="247">
        <v>446.34645901584315</v>
      </c>
      <c r="H47" s="247">
        <v>427.8771840189558</v>
      </c>
      <c r="I47" s="247">
        <v>496.32051903606123</v>
      </c>
    </row>
    <row r="48" spans="1:9">
      <c r="A48" s="17">
        <v>139</v>
      </c>
      <c r="B48" s="10" t="s">
        <v>353</v>
      </c>
      <c r="C48" s="247">
        <v>3361.0854873139524</v>
      </c>
      <c r="D48" s="247">
        <v>1500.3898558942519</v>
      </c>
      <c r="E48" s="247">
        <v>1338.6332003966113</v>
      </c>
      <c r="F48" s="247">
        <v>1423.9834341137223</v>
      </c>
      <c r="G48" s="247">
        <v>1466.3826411604784</v>
      </c>
      <c r="H48" s="247">
        <v>1522.5065203086397</v>
      </c>
      <c r="I48" s="247">
        <v>1633.6664723010422</v>
      </c>
    </row>
    <row r="49" spans="1:9">
      <c r="A49" s="17">
        <v>140</v>
      </c>
      <c r="B49" s="10" t="s">
        <v>354</v>
      </c>
      <c r="C49" s="247">
        <v>3161.3491150845207</v>
      </c>
      <c r="D49" s="247">
        <v>1131.0029718299604</v>
      </c>
      <c r="E49" s="247">
        <v>1045.5473959650174</v>
      </c>
      <c r="F49" s="247">
        <v>1096.4344452110938</v>
      </c>
      <c r="G49" s="247">
        <v>1108.9756909722903</v>
      </c>
      <c r="H49" s="247">
        <v>1112.6905904580708</v>
      </c>
      <c r="I49" s="247">
        <v>1201.6380891129484</v>
      </c>
    </row>
    <row r="50" spans="1:9">
      <c r="A50" s="17">
        <v>142</v>
      </c>
      <c r="B50" s="10" t="s">
        <v>355</v>
      </c>
      <c r="C50" s="247">
        <v>2951.1199636396123</v>
      </c>
      <c r="D50" s="247">
        <v>617.01689384916358</v>
      </c>
      <c r="E50" s="247">
        <v>630.05008838036804</v>
      </c>
      <c r="F50" s="247">
        <v>704.2949695131465</v>
      </c>
      <c r="G50" s="247">
        <v>742.16372558789521</v>
      </c>
      <c r="H50" s="247">
        <v>770.89374712064864</v>
      </c>
      <c r="I50" s="247">
        <v>887.69502930435442</v>
      </c>
    </row>
    <row r="51" spans="1:9">
      <c r="A51" s="17">
        <v>143</v>
      </c>
      <c r="B51" s="10" t="s">
        <v>356</v>
      </c>
      <c r="C51" s="247">
        <v>3054.3404064795041</v>
      </c>
      <c r="D51" s="247">
        <v>570.02279982957975</v>
      </c>
      <c r="E51" s="247">
        <v>439.915416002038</v>
      </c>
      <c r="F51" s="247">
        <v>468.95653557850562</v>
      </c>
      <c r="G51" s="247">
        <v>453.87881944941432</v>
      </c>
      <c r="H51" s="247">
        <v>507.02614559297922</v>
      </c>
      <c r="I51" s="247">
        <v>546.67397031605401</v>
      </c>
    </row>
    <row r="52" spans="1:9">
      <c r="A52" s="17">
        <v>145</v>
      </c>
      <c r="B52" s="10" t="s">
        <v>357</v>
      </c>
      <c r="C52" s="247">
        <v>2854.886998290558</v>
      </c>
      <c r="D52" s="247">
        <v>1279.3490054880692</v>
      </c>
      <c r="E52" s="247">
        <v>1105.4030219871427</v>
      </c>
      <c r="F52" s="247">
        <v>1148.2033273121492</v>
      </c>
      <c r="G52" s="247">
        <v>1192.4643919717914</v>
      </c>
      <c r="H52" s="247">
        <v>1233.8644885366866</v>
      </c>
      <c r="I52" s="247">
        <v>1302.1033032878784</v>
      </c>
    </row>
    <row r="53" spans="1:9">
      <c r="A53" s="17">
        <v>146</v>
      </c>
      <c r="B53" s="10" t="s">
        <v>358</v>
      </c>
      <c r="C53" s="247">
        <v>5209.1125295379561</v>
      </c>
      <c r="D53" s="247">
        <v>1147.0564915845832</v>
      </c>
      <c r="E53" s="247">
        <v>860.071239137519</v>
      </c>
      <c r="F53" s="247">
        <v>1096.0953011772649</v>
      </c>
      <c r="G53" s="247">
        <v>1099.9136716846494</v>
      </c>
      <c r="H53" s="247">
        <v>1198.8231791888509</v>
      </c>
      <c r="I53" s="247">
        <v>1363.5004841851803</v>
      </c>
    </row>
    <row r="54" spans="1:9">
      <c r="A54" s="17">
        <v>148</v>
      </c>
      <c r="B54" s="10" t="s">
        <v>359</v>
      </c>
      <c r="C54" s="247">
        <v>3945.8754969703564</v>
      </c>
      <c r="D54" s="247">
        <v>1472.1185034255916</v>
      </c>
      <c r="E54" s="247">
        <v>1638.4658102616013</v>
      </c>
      <c r="F54" s="247">
        <v>1645.6494104736573</v>
      </c>
      <c r="G54" s="247">
        <v>1692.0843536077618</v>
      </c>
      <c r="H54" s="247">
        <v>1670.8776309265666</v>
      </c>
      <c r="I54" s="247">
        <v>1732.5039513606603</v>
      </c>
    </row>
    <row r="55" spans="1:9">
      <c r="A55" s="17">
        <v>149</v>
      </c>
      <c r="B55" s="10" t="s">
        <v>360</v>
      </c>
      <c r="C55" s="247">
        <v>1569.3961378693507</v>
      </c>
      <c r="D55" s="247">
        <v>449.93231833601061</v>
      </c>
      <c r="E55" s="247">
        <v>454.66811192457192</v>
      </c>
      <c r="F55" s="247">
        <v>428.01962594049485</v>
      </c>
      <c r="G55" s="247">
        <v>391.75669596351406</v>
      </c>
      <c r="H55" s="247">
        <v>383.27912207222727</v>
      </c>
      <c r="I55" s="247">
        <v>385.41474217000899</v>
      </c>
    </row>
    <row r="56" spans="1:9">
      <c r="A56" s="17">
        <v>151</v>
      </c>
      <c r="B56" s="10" t="s">
        <v>361</v>
      </c>
      <c r="C56" s="247">
        <v>4478.2411178322463</v>
      </c>
      <c r="D56" s="247">
        <v>473.10220437853491</v>
      </c>
      <c r="E56" s="247">
        <v>256.39306969248634</v>
      </c>
      <c r="F56" s="247">
        <v>283.54798260369262</v>
      </c>
      <c r="G56" s="247">
        <v>274.5839944150747</v>
      </c>
      <c r="H56" s="247">
        <v>389.19751502360481</v>
      </c>
      <c r="I56" s="247">
        <v>437.3414533520932</v>
      </c>
    </row>
    <row r="57" spans="1:9">
      <c r="A57" s="17">
        <v>152</v>
      </c>
      <c r="B57" s="10" t="s">
        <v>362</v>
      </c>
      <c r="C57" s="247">
        <v>3401.30750158506</v>
      </c>
      <c r="D57" s="247">
        <v>1092.7617281396194</v>
      </c>
      <c r="E57" s="247">
        <v>922.41489155250349</v>
      </c>
      <c r="F57" s="247">
        <v>912.46951591998902</v>
      </c>
      <c r="G57" s="247">
        <v>835.5355599255297</v>
      </c>
      <c r="H57" s="247">
        <v>919.15570119007918</v>
      </c>
      <c r="I57" s="247">
        <v>1033.3456831042049</v>
      </c>
    </row>
    <row r="58" spans="1:9">
      <c r="A58" s="17">
        <v>153</v>
      </c>
      <c r="B58" s="10" t="s">
        <v>363</v>
      </c>
      <c r="C58" s="247">
        <v>2832.0670428683225</v>
      </c>
      <c r="D58" s="247">
        <v>952.799234911638</v>
      </c>
      <c r="E58" s="247">
        <v>731.1884952443437</v>
      </c>
      <c r="F58" s="247">
        <v>887.34998287628798</v>
      </c>
      <c r="G58" s="247">
        <v>624.42806637990157</v>
      </c>
      <c r="H58" s="247">
        <v>637.71675215761582</v>
      </c>
      <c r="I58" s="247">
        <v>732.67228054567181</v>
      </c>
    </row>
    <row r="59" spans="1:9">
      <c r="A59" s="17">
        <v>165</v>
      </c>
      <c r="B59" s="10" t="s">
        <v>364</v>
      </c>
      <c r="C59" s="247">
        <v>1926.7663474226213</v>
      </c>
      <c r="D59" s="247">
        <v>778.94188302567352</v>
      </c>
      <c r="E59" s="247">
        <v>610.60610303532485</v>
      </c>
      <c r="F59" s="247">
        <v>543.83712146059554</v>
      </c>
      <c r="G59" s="247">
        <v>547.86409239192778</v>
      </c>
      <c r="H59" s="247">
        <v>543.89415303493854</v>
      </c>
      <c r="I59" s="247">
        <v>604.38087776246289</v>
      </c>
    </row>
    <row r="60" spans="1:9">
      <c r="A60" s="17">
        <v>167</v>
      </c>
      <c r="B60" s="10" t="s">
        <v>365</v>
      </c>
      <c r="C60" s="247">
        <v>2274.6038454566524</v>
      </c>
      <c r="D60" s="247">
        <v>724.10953462718896</v>
      </c>
      <c r="E60" s="247">
        <v>502.30333757655978</v>
      </c>
      <c r="F60" s="247">
        <v>596.18019502073992</v>
      </c>
      <c r="G60" s="247">
        <v>661.91035622652646</v>
      </c>
      <c r="H60" s="247">
        <v>679.01823358535285</v>
      </c>
      <c r="I60" s="247">
        <v>738.73922447915481</v>
      </c>
    </row>
    <row r="61" spans="1:9">
      <c r="A61" s="17">
        <v>169</v>
      </c>
      <c r="B61" s="10" t="s">
        <v>366</v>
      </c>
      <c r="C61" s="247">
        <v>2068.1734435013191</v>
      </c>
      <c r="D61" s="247">
        <v>507.14434085227975</v>
      </c>
      <c r="E61" s="247">
        <v>524.1600537523866</v>
      </c>
      <c r="F61" s="247">
        <v>525.12021518698737</v>
      </c>
      <c r="G61" s="247">
        <v>523.81331947475803</v>
      </c>
      <c r="H61" s="247">
        <v>576.30286510894177</v>
      </c>
      <c r="I61" s="247">
        <v>644.12919087962825</v>
      </c>
    </row>
    <row r="62" spans="1:9">
      <c r="A62" s="17">
        <v>171</v>
      </c>
      <c r="B62" s="10" t="s">
        <v>367</v>
      </c>
      <c r="C62" s="247">
        <v>3033.6762490699048</v>
      </c>
      <c r="D62" s="247">
        <v>589.98166408874192</v>
      </c>
      <c r="E62" s="247">
        <v>555.16247232327783</v>
      </c>
      <c r="F62" s="247">
        <v>699.02522350018273</v>
      </c>
      <c r="G62" s="247">
        <v>750.8601771009279</v>
      </c>
      <c r="H62" s="247">
        <v>815.9534262114031</v>
      </c>
      <c r="I62" s="247">
        <v>913.61027648580728</v>
      </c>
    </row>
    <row r="63" spans="1:9">
      <c r="A63" s="17">
        <v>172</v>
      </c>
      <c r="B63" s="10" t="s">
        <v>368</v>
      </c>
      <c r="C63" s="247">
        <v>4135.694853242212</v>
      </c>
      <c r="D63" s="247">
        <v>587.56177833154447</v>
      </c>
      <c r="E63" s="247">
        <v>810.50907915348523</v>
      </c>
      <c r="F63" s="247">
        <v>898.32434594400945</v>
      </c>
      <c r="G63" s="247">
        <v>847.50375037662809</v>
      </c>
      <c r="H63" s="247">
        <v>901.48115973604877</v>
      </c>
      <c r="I63" s="247">
        <v>980.77283669502503</v>
      </c>
    </row>
    <row r="64" spans="1:9">
      <c r="A64" s="17">
        <v>176</v>
      </c>
      <c r="B64" s="10" t="s">
        <v>369</v>
      </c>
      <c r="C64" s="247">
        <v>5083.5122913599289</v>
      </c>
      <c r="D64" s="247">
        <v>769.54395593694119</v>
      </c>
      <c r="E64" s="247">
        <v>509.33479148939176</v>
      </c>
      <c r="F64" s="247">
        <v>673.42917273588068</v>
      </c>
      <c r="G64" s="247">
        <v>652.00599007046708</v>
      </c>
      <c r="H64" s="247">
        <v>772.81304577511924</v>
      </c>
      <c r="I64" s="247">
        <v>900.69462442368422</v>
      </c>
    </row>
    <row r="65" spans="1:9">
      <c r="A65" s="17">
        <v>177</v>
      </c>
      <c r="B65" s="10" t="s">
        <v>370</v>
      </c>
      <c r="C65" s="247">
        <v>2691.8125769703906</v>
      </c>
      <c r="D65" s="247">
        <v>511.27208882967921</v>
      </c>
      <c r="E65" s="247">
        <v>669.88231112547919</v>
      </c>
      <c r="F65" s="247">
        <v>584.87942616894543</v>
      </c>
      <c r="G65" s="247">
        <v>409.6174682180166</v>
      </c>
      <c r="H65" s="247">
        <v>413.18782807766445</v>
      </c>
      <c r="I65" s="247">
        <v>458.19050298640479</v>
      </c>
    </row>
    <row r="66" spans="1:9">
      <c r="A66" s="17">
        <v>178</v>
      </c>
      <c r="B66" s="10" t="s">
        <v>371</v>
      </c>
      <c r="C66" s="247">
        <v>4157.2061560746251</v>
      </c>
      <c r="D66" s="247">
        <v>682.38495472040927</v>
      </c>
      <c r="E66" s="247">
        <v>740.61693124585111</v>
      </c>
      <c r="F66" s="247">
        <v>783.97168097072267</v>
      </c>
      <c r="G66" s="247">
        <v>839.4364014301284</v>
      </c>
      <c r="H66" s="247">
        <v>915.39922137743179</v>
      </c>
      <c r="I66" s="247">
        <v>1056.4446015224564</v>
      </c>
    </row>
    <row r="67" spans="1:9">
      <c r="A67" s="17">
        <v>179</v>
      </c>
      <c r="B67" s="10" t="s">
        <v>372</v>
      </c>
      <c r="C67" s="247">
        <v>1512.5923040582113</v>
      </c>
      <c r="D67" s="247">
        <v>393.38673435247711</v>
      </c>
      <c r="E67" s="247">
        <v>197.57358702100674</v>
      </c>
      <c r="F67" s="247">
        <v>324.82144832156621</v>
      </c>
      <c r="G67" s="247">
        <v>258.94626982623998</v>
      </c>
      <c r="H67" s="247">
        <v>231.51287567895756</v>
      </c>
      <c r="I67" s="247">
        <v>262.86148981476697</v>
      </c>
    </row>
    <row r="68" spans="1:9">
      <c r="A68" s="17">
        <v>181</v>
      </c>
      <c r="B68" s="10" t="s">
        <v>373</v>
      </c>
      <c r="C68" s="247">
        <v>3390.0918415827273</v>
      </c>
      <c r="D68" s="247">
        <v>1283.4019596153717</v>
      </c>
      <c r="E68" s="247">
        <v>1152.0033053209738</v>
      </c>
      <c r="F68" s="247">
        <v>1234.412641663331</v>
      </c>
      <c r="G68" s="247">
        <v>1230.8121420665034</v>
      </c>
      <c r="H68" s="247">
        <v>1360.8603026341107</v>
      </c>
      <c r="I68" s="247">
        <v>1484.2876521400203</v>
      </c>
    </row>
    <row r="69" spans="1:9">
      <c r="A69" s="17">
        <v>182</v>
      </c>
      <c r="B69" s="10" t="s">
        <v>78</v>
      </c>
      <c r="C69" s="247">
        <v>2448.298439964035</v>
      </c>
      <c r="D69" s="247">
        <v>365.45884936111071</v>
      </c>
      <c r="E69" s="247">
        <v>89.090029204313026</v>
      </c>
      <c r="F69" s="247">
        <v>227.54419965521964</v>
      </c>
      <c r="G69" s="247">
        <v>84.421627312062569</v>
      </c>
      <c r="H69" s="247">
        <v>111.45539816896471</v>
      </c>
      <c r="I69" s="247">
        <v>179.17339284442403</v>
      </c>
    </row>
    <row r="70" spans="1:9">
      <c r="A70" s="17">
        <v>186</v>
      </c>
      <c r="B70" s="10" t="s">
        <v>374</v>
      </c>
      <c r="C70" s="247">
        <v>983.61695815126427</v>
      </c>
      <c r="D70" s="247">
        <v>403.34093852949439</v>
      </c>
      <c r="E70" s="247">
        <v>252.00613251640675</v>
      </c>
      <c r="F70" s="247">
        <v>301.38592452738067</v>
      </c>
      <c r="G70" s="247">
        <v>353.01687437501926</v>
      </c>
      <c r="H70" s="247">
        <v>338.56835459253125</v>
      </c>
      <c r="I70" s="247">
        <v>390.17343535996031</v>
      </c>
    </row>
    <row r="71" spans="1:9">
      <c r="A71" s="17">
        <v>202</v>
      </c>
      <c r="B71" s="10" t="s">
        <v>375</v>
      </c>
      <c r="C71" s="247">
        <v>1141.9770087108434</v>
      </c>
      <c r="D71" s="247">
        <v>667.44559307866757</v>
      </c>
      <c r="E71" s="247">
        <v>682.36970390418389</v>
      </c>
      <c r="F71" s="247">
        <v>679.64332618716969</v>
      </c>
      <c r="G71" s="247">
        <v>719.05119895171811</v>
      </c>
      <c r="H71" s="247">
        <v>683.23584433656936</v>
      </c>
      <c r="I71" s="247">
        <v>709.93202871637698</v>
      </c>
    </row>
    <row r="72" spans="1:9">
      <c r="A72" s="17">
        <v>204</v>
      </c>
      <c r="B72" s="10" t="s">
        <v>376</v>
      </c>
      <c r="C72" s="247">
        <v>4630.9714298025674</v>
      </c>
      <c r="D72" s="247">
        <v>104.85826584049738</v>
      </c>
      <c r="E72" s="247">
        <v>-213.8318247482681</v>
      </c>
      <c r="F72" s="247">
        <v>-36.852529950822365</v>
      </c>
      <c r="G72" s="247">
        <v>52.09347021092038</v>
      </c>
      <c r="H72" s="247">
        <v>174.83811715736738</v>
      </c>
      <c r="I72" s="247">
        <v>301.45513286946249</v>
      </c>
    </row>
    <row r="73" spans="1:9">
      <c r="A73" s="17">
        <v>205</v>
      </c>
      <c r="B73" s="10" t="s">
        <v>377</v>
      </c>
      <c r="C73" s="247">
        <v>3397.1407297570545</v>
      </c>
      <c r="D73" s="247">
        <v>1301.5490040617588</v>
      </c>
      <c r="E73" s="247">
        <v>1385.2017042158759</v>
      </c>
      <c r="F73" s="247">
        <v>1532.4971369254142</v>
      </c>
      <c r="G73" s="247">
        <v>1491.9799313940518</v>
      </c>
      <c r="H73" s="247">
        <v>1520.661666082706</v>
      </c>
      <c r="I73" s="247">
        <v>1603.0167811603951</v>
      </c>
    </row>
    <row r="74" spans="1:9">
      <c r="A74" s="17">
        <v>208</v>
      </c>
      <c r="B74" s="10" t="s">
        <v>378</v>
      </c>
      <c r="C74" s="247">
        <v>3208.1588464512911</v>
      </c>
      <c r="D74" s="247">
        <v>1418.3262741956821</v>
      </c>
      <c r="E74" s="247">
        <v>1242.109356329662</v>
      </c>
      <c r="F74" s="247">
        <v>1150.2425526154568</v>
      </c>
      <c r="G74" s="247">
        <v>1165.3223831746648</v>
      </c>
      <c r="H74" s="247">
        <v>1213.1077646193751</v>
      </c>
      <c r="I74" s="247">
        <v>1297.0909888192684</v>
      </c>
    </row>
    <row r="75" spans="1:9">
      <c r="A75" s="17">
        <v>211</v>
      </c>
      <c r="B75" s="10" t="s">
        <v>379</v>
      </c>
      <c r="C75" s="247">
        <v>1512.3197409755355</v>
      </c>
      <c r="D75" s="247">
        <v>711.80296165144932</v>
      </c>
      <c r="E75" s="247">
        <v>592.00931936892482</v>
      </c>
      <c r="F75" s="247">
        <v>536.85017430839457</v>
      </c>
      <c r="G75" s="247">
        <v>422.47551863733054</v>
      </c>
      <c r="H75" s="247">
        <v>417.97779299874827</v>
      </c>
      <c r="I75" s="247">
        <v>462.13666885677395</v>
      </c>
    </row>
    <row r="76" spans="1:9">
      <c r="A76" s="17">
        <v>213</v>
      </c>
      <c r="B76" s="10" t="s">
        <v>380</v>
      </c>
      <c r="C76" s="247">
        <v>3836.6162453664265</v>
      </c>
      <c r="D76" s="247">
        <v>347.91052180789904</v>
      </c>
      <c r="E76" s="247">
        <v>320.0903333214211</v>
      </c>
      <c r="F76" s="247">
        <v>527.71413448652788</v>
      </c>
      <c r="G76" s="247">
        <v>481.73575333865824</v>
      </c>
      <c r="H76" s="247">
        <v>519.50599985307178</v>
      </c>
      <c r="I76" s="247">
        <v>606.32366625556051</v>
      </c>
    </row>
    <row r="77" spans="1:9">
      <c r="A77" s="17">
        <v>214</v>
      </c>
      <c r="B77" s="10" t="s">
        <v>381</v>
      </c>
      <c r="C77" s="247">
        <v>3016.8443440945211</v>
      </c>
      <c r="D77" s="247">
        <v>870.82033170885029</v>
      </c>
      <c r="E77" s="247">
        <v>759.89932324878669</v>
      </c>
      <c r="F77" s="247">
        <v>854.35246702851384</v>
      </c>
      <c r="G77" s="247">
        <v>898.1273901894964</v>
      </c>
      <c r="H77" s="247">
        <v>971.99573022256129</v>
      </c>
      <c r="I77" s="247">
        <v>1077.9334273103552</v>
      </c>
    </row>
    <row r="78" spans="1:9">
      <c r="A78" s="17">
        <v>216</v>
      </c>
      <c r="B78" s="10" t="s">
        <v>382</v>
      </c>
      <c r="C78" s="247">
        <v>5047.9191997526241</v>
      </c>
      <c r="D78" s="247">
        <v>832.03754550308997</v>
      </c>
      <c r="E78" s="247">
        <v>886.35008595976592</v>
      </c>
      <c r="F78" s="247">
        <v>1123.5948709465513</v>
      </c>
      <c r="G78" s="247">
        <v>1127.740743032401</v>
      </c>
      <c r="H78" s="247">
        <v>1181.9190252842634</v>
      </c>
      <c r="I78" s="247">
        <v>1280.8740399512858</v>
      </c>
    </row>
    <row r="79" spans="1:9">
      <c r="A79" s="17">
        <v>217</v>
      </c>
      <c r="B79" s="10" t="s">
        <v>383</v>
      </c>
      <c r="C79" s="247">
        <v>3224.5344292243153</v>
      </c>
      <c r="D79" s="247">
        <v>947.7135667747159</v>
      </c>
      <c r="E79" s="247">
        <v>862.25715339432998</v>
      </c>
      <c r="F79" s="247">
        <v>931.45554958809691</v>
      </c>
      <c r="G79" s="247">
        <v>1026.3469912099051</v>
      </c>
      <c r="H79" s="247">
        <v>1120.6468338248421</v>
      </c>
      <c r="I79" s="247">
        <v>1192.3142860316696</v>
      </c>
    </row>
    <row r="80" spans="1:9">
      <c r="A80" s="17">
        <v>218</v>
      </c>
      <c r="B80" s="10" t="s">
        <v>384</v>
      </c>
      <c r="C80" s="247">
        <v>4706.8149285622276</v>
      </c>
      <c r="D80" s="247">
        <v>1049.5554984219896</v>
      </c>
      <c r="E80" s="247">
        <v>879.07198784248192</v>
      </c>
      <c r="F80" s="247">
        <v>1049.2688069714486</v>
      </c>
      <c r="G80" s="247">
        <v>1115.0476186042774</v>
      </c>
      <c r="H80" s="247">
        <v>1251.7099638518355</v>
      </c>
      <c r="I80" s="247">
        <v>1429.4066099213344</v>
      </c>
    </row>
    <row r="81" spans="1:9">
      <c r="A81" s="17">
        <v>224</v>
      </c>
      <c r="B81" s="10" t="s">
        <v>385</v>
      </c>
      <c r="C81" s="247">
        <v>2574.9032030367557</v>
      </c>
      <c r="D81" s="247">
        <v>747.60278479777583</v>
      </c>
      <c r="E81" s="247">
        <v>727.66578241772038</v>
      </c>
      <c r="F81" s="247">
        <v>790.98886446462939</v>
      </c>
      <c r="G81" s="247">
        <v>815.14058034904122</v>
      </c>
      <c r="H81" s="247">
        <v>804.64732305937628</v>
      </c>
      <c r="I81" s="247">
        <v>871.57285464511642</v>
      </c>
    </row>
    <row r="82" spans="1:9">
      <c r="A82" s="17">
        <v>226</v>
      </c>
      <c r="B82" s="10" t="s">
        <v>386</v>
      </c>
      <c r="C82" s="247">
        <v>4635.2130841058943</v>
      </c>
      <c r="D82" s="247">
        <v>1255.767636058496</v>
      </c>
      <c r="E82" s="247">
        <v>1051.8251697420919</v>
      </c>
      <c r="F82" s="247">
        <v>1183.8482920749989</v>
      </c>
      <c r="G82" s="247">
        <v>1209.7096879703215</v>
      </c>
      <c r="H82" s="247">
        <v>1291.2950173550823</v>
      </c>
      <c r="I82" s="247">
        <v>1441.3699952394556</v>
      </c>
    </row>
    <row r="83" spans="1:9">
      <c r="A83" s="17">
        <v>230</v>
      </c>
      <c r="B83" s="10" t="s">
        <v>387</v>
      </c>
      <c r="C83" s="247">
        <v>3946.1066828745206</v>
      </c>
      <c r="D83" s="247">
        <v>764.0743457003349</v>
      </c>
      <c r="E83" s="247">
        <v>927.77395723188386</v>
      </c>
      <c r="F83" s="247">
        <v>1040.7500985341014</v>
      </c>
      <c r="G83" s="247">
        <v>953.08465549141476</v>
      </c>
      <c r="H83" s="247">
        <v>1051.6802672735894</v>
      </c>
      <c r="I83" s="247">
        <v>1174.371280622524</v>
      </c>
    </row>
    <row r="84" spans="1:9">
      <c r="A84" s="17">
        <v>231</v>
      </c>
      <c r="B84" s="10" t="s">
        <v>388</v>
      </c>
      <c r="C84" s="247">
        <v>2438.112647089964</v>
      </c>
      <c r="D84" s="247">
        <v>-806.95553593224065</v>
      </c>
      <c r="E84" s="247">
        <v>-722.12393544301449</v>
      </c>
      <c r="F84" s="247">
        <v>-774.10722414178213</v>
      </c>
      <c r="G84" s="247">
        <v>-699.50286160706401</v>
      </c>
      <c r="H84" s="247">
        <v>-701.64198449664468</v>
      </c>
      <c r="I84" s="247">
        <v>-645.96353792881837</v>
      </c>
    </row>
    <row r="85" spans="1:9">
      <c r="A85" s="17">
        <v>232</v>
      </c>
      <c r="B85" s="10" t="s">
        <v>389</v>
      </c>
      <c r="C85" s="247">
        <v>3606.2127648896681</v>
      </c>
      <c r="D85" s="247">
        <v>800.7227125054826</v>
      </c>
      <c r="E85" s="247">
        <v>785.41740382937235</v>
      </c>
      <c r="F85" s="247">
        <v>910.10883552343807</v>
      </c>
      <c r="G85" s="247">
        <v>942.27382719467971</v>
      </c>
      <c r="H85" s="247">
        <v>972.93382252736626</v>
      </c>
      <c r="I85" s="247">
        <v>1045.8106034599766</v>
      </c>
    </row>
    <row r="86" spans="1:9">
      <c r="A86" s="17">
        <v>233</v>
      </c>
      <c r="B86" s="10" t="s">
        <v>390</v>
      </c>
      <c r="C86" s="247">
        <v>3755.8922383082136</v>
      </c>
      <c r="D86" s="247">
        <v>1165.3329914294368</v>
      </c>
      <c r="E86" s="247">
        <v>1038.8474811286103</v>
      </c>
      <c r="F86" s="247">
        <v>1054.7798287895807</v>
      </c>
      <c r="G86" s="247">
        <v>1105.7340261627683</v>
      </c>
      <c r="H86" s="247">
        <v>1156.062309167593</v>
      </c>
      <c r="I86" s="247">
        <v>1265.5202616910076</v>
      </c>
    </row>
    <row r="87" spans="1:9">
      <c r="A87" s="17">
        <v>235</v>
      </c>
      <c r="B87" s="10" t="s">
        <v>391</v>
      </c>
      <c r="C87" s="247">
        <v>386.83121506667641</v>
      </c>
      <c r="D87" s="247">
        <v>1714.0127830190493</v>
      </c>
      <c r="E87" s="247">
        <v>2013.2739382598256</v>
      </c>
      <c r="F87" s="247">
        <v>1993.4622505336997</v>
      </c>
      <c r="G87" s="247">
        <v>1992.0428993993389</v>
      </c>
      <c r="H87" s="247">
        <v>1978.6419833310874</v>
      </c>
      <c r="I87" s="247">
        <v>2026.9958321425672</v>
      </c>
    </row>
    <row r="88" spans="1:9">
      <c r="A88" s="17">
        <v>236</v>
      </c>
      <c r="B88" s="10" t="s">
        <v>392</v>
      </c>
      <c r="C88" s="247">
        <v>3512.2365679647032</v>
      </c>
      <c r="D88" s="247">
        <v>1325.8360106344519</v>
      </c>
      <c r="E88" s="247">
        <v>1339.7258447339912</v>
      </c>
      <c r="F88" s="247">
        <v>1390.5862683279524</v>
      </c>
      <c r="G88" s="247">
        <v>1482.2755803256291</v>
      </c>
      <c r="H88" s="247">
        <v>1600.7812542416161</v>
      </c>
      <c r="I88" s="247">
        <v>1709.7889016736885</v>
      </c>
    </row>
    <row r="89" spans="1:9">
      <c r="A89" s="17">
        <v>239</v>
      </c>
      <c r="B89" s="10" t="s">
        <v>393</v>
      </c>
      <c r="C89" s="247">
        <v>4223.9311613185391</v>
      </c>
      <c r="D89" s="247">
        <v>308.09831945512525</v>
      </c>
      <c r="E89" s="247">
        <v>626.73122943206943</v>
      </c>
      <c r="F89" s="247">
        <v>409.90084703395661</v>
      </c>
      <c r="G89" s="247">
        <v>290.6020065063492</v>
      </c>
      <c r="H89" s="247">
        <v>309.46109869708454</v>
      </c>
      <c r="I89" s="247">
        <v>340.12786403552843</v>
      </c>
    </row>
    <row r="90" spans="1:9">
      <c r="A90" s="17">
        <v>240</v>
      </c>
      <c r="B90" s="10" t="s">
        <v>394</v>
      </c>
      <c r="C90" s="247">
        <v>2854.7512314499318</v>
      </c>
      <c r="D90" s="247">
        <v>83.359466701537045</v>
      </c>
      <c r="E90" s="247">
        <v>-132.61150237546184</v>
      </c>
      <c r="F90" s="247">
        <v>-13.939354327251881</v>
      </c>
      <c r="G90" s="247">
        <v>-249.40684652439546</v>
      </c>
      <c r="H90" s="247">
        <v>-252.0905607312709</v>
      </c>
      <c r="I90" s="247">
        <v>-228.41430462769557</v>
      </c>
    </row>
    <row r="91" spans="1:9">
      <c r="A91" s="17">
        <v>241</v>
      </c>
      <c r="B91" s="10" t="s">
        <v>395</v>
      </c>
      <c r="C91" s="247">
        <v>2082.4429257104284</v>
      </c>
      <c r="D91" s="247">
        <v>391.58805508065643</v>
      </c>
      <c r="E91" s="247">
        <v>218.4940300934432</v>
      </c>
      <c r="F91" s="247">
        <v>318.5089992040468</v>
      </c>
      <c r="G91" s="247">
        <v>312.48827582960809</v>
      </c>
      <c r="H91" s="247">
        <v>351.00747811309981</v>
      </c>
      <c r="I91" s="247">
        <v>450.29932171525292</v>
      </c>
    </row>
    <row r="92" spans="1:9">
      <c r="A92" s="17">
        <v>244</v>
      </c>
      <c r="B92" s="10" t="s">
        <v>396</v>
      </c>
      <c r="C92" s="247">
        <v>1741.2938848047943</v>
      </c>
      <c r="D92" s="247">
        <v>1081.8944654579595</v>
      </c>
      <c r="E92" s="247">
        <v>1102.6823350462846</v>
      </c>
      <c r="F92" s="247">
        <v>1148.9847800939451</v>
      </c>
      <c r="G92" s="247">
        <v>1180.3397316729609</v>
      </c>
      <c r="H92" s="247">
        <v>1147.8465647112491</v>
      </c>
      <c r="I92" s="247">
        <v>1143.5965166803626</v>
      </c>
    </row>
    <row r="93" spans="1:9">
      <c r="A93" s="17">
        <v>245</v>
      </c>
      <c r="B93" s="10" t="s">
        <v>397</v>
      </c>
      <c r="C93" s="247">
        <v>1089.8664226784833</v>
      </c>
      <c r="D93" s="247">
        <v>471.31236465539916</v>
      </c>
      <c r="E93" s="247">
        <v>368.61734467984178</v>
      </c>
      <c r="F93" s="247">
        <v>431.19314850520755</v>
      </c>
      <c r="G93" s="247">
        <v>426.49315017167294</v>
      </c>
      <c r="H93" s="247">
        <v>413.47446506075266</v>
      </c>
      <c r="I93" s="247">
        <v>470.35417721031314</v>
      </c>
    </row>
    <row r="94" spans="1:9">
      <c r="A94" s="17">
        <v>249</v>
      </c>
      <c r="B94" s="10" t="s">
        <v>398</v>
      </c>
      <c r="C94" s="247">
        <v>3356.7094230052994</v>
      </c>
      <c r="D94" s="247">
        <v>743.81629023714117</v>
      </c>
      <c r="E94" s="247">
        <v>762.49615277670512</v>
      </c>
      <c r="F94" s="247">
        <v>858.61991627180066</v>
      </c>
      <c r="G94" s="247">
        <v>884.70154680942096</v>
      </c>
      <c r="H94" s="247">
        <v>906.54948948494848</v>
      </c>
      <c r="I94" s="247">
        <v>998.60418489707047</v>
      </c>
    </row>
    <row r="95" spans="1:9">
      <c r="A95" s="17">
        <v>250</v>
      </c>
      <c r="B95" s="10" t="s">
        <v>399</v>
      </c>
      <c r="C95" s="247">
        <v>4098.5911798829648</v>
      </c>
      <c r="D95" s="247">
        <v>733.55871021083863</v>
      </c>
      <c r="E95" s="247">
        <v>654.4473967863488</v>
      </c>
      <c r="F95" s="247">
        <v>640.61081475268963</v>
      </c>
      <c r="G95" s="247">
        <v>722.22858538785783</v>
      </c>
      <c r="H95" s="247">
        <v>825.87080134907728</v>
      </c>
      <c r="I95" s="247">
        <v>940.25236558105655</v>
      </c>
    </row>
    <row r="96" spans="1:9">
      <c r="A96" s="17">
        <v>256</v>
      </c>
      <c r="B96" s="10" t="s">
        <v>400</v>
      </c>
      <c r="C96" s="247">
        <v>5025.066592169931</v>
      </c>
      <c r="D96" s="247">
        <v>1405.5108496086625</v>
      </c>
      <c r="E96" s="247">
        <v>1426.9828029480693</v>
      </c>
      <c r="F96" s="247">
        <v>1593.1460793479127</v>
      </c>
      <c r="G96" s="247">
        <v>1627.3026583310366</v>
      </c>
      <c r="H96" s="247">
        <v>1747.5728927291107</v>
      </c>
      <c r="I96" s="247">
        <v>1903.5039789760147</v>
      </c>
    </row>
    <row r="97" spans="1:9">
      <c r="A97" s="17">
        <v>257</v>
      </c>
      <c r="B97" s="10" t="s">
        <v>401</v>
      </c>
      <c r="C97" s="247">
        <v>874.44921025752171</v>
      </c>
      <c r="D97" s="247">
        <v>915.51934512778564</v>
      </c>
      <c r="E97" s="247">
        <v>877.20430248032017</v>
      </c>
      <c r="F97" s="247">
        <v>878.67070531348372</v>
      </c>
      <c r="G97" s="247">
        <v>878.46039585786093</v>
      </c>
      <c r="H97" s="247">
        <v>861.70197921158046</v>
      </c>
      <c r="I97" s="247">
        <v>895.52402001135999</v>
      </c>
    </row>
    <row r="98" spans="1:9">
      <c r="A98" s="17">
        <v>260</v>
      </c>
      <c r="B98" s="10" t="s">
        <v>109</v>
      </c>
      <c r="C98" s="247">
        <v>4508.4315055997959</v>
      </c>
      <c r="D98" s="247">
        <v>1565.5335521008635</v>
      </c>
      <c r="E98" s="247">
        <v>1345.9253096811565</v>
      </c>
      <c r="F98" s="247">
        <v>1467.250176054444</v>
      </c>
      <c r="G98" s="247">
        <v>1519.8927534903189</v>
      </c>
      <c r="H98" s="247">
        <v>1605.5352771157911</v>
      </c>
      <c r="I98" s="247">
        <v>1746.6341591502655</v>
      </c>
    </row>
    <row r="99" spans="1:9">
      <c r="A99" s="17">
        <v>261</v>
      </c>
      <c r="B99" s="10" t="s">
        <v>402</v>
      </c>
      <c r="C99" s="247">
        <v>3870.7198003529866</v>
      </c>
      <c r="D99" s="247">
        <v>1664.2153517202148</v>
      </c>
      <c r="E99" s="247">
        <v>1838.1395036414192</v>
      </c>
      <c r="F99" s="247">
        <v>1863.365329200991</v>
      </c>
      <c r="G99" s="247">
        <v>1898.4219332779785</v>
      </c>
      <c r="H99" s="247">
        <v>1892.3494442315464</v>
      </c>
      <c r="I99" s="247">
        <v>1961.656034637075</v>
      </c>
    </row>
    <row r="100" spans="1:9">
      <c r="A100" s="17">
        <v>263</v>
      </c>
      <c r="B100" s="10" t="s">
        <v>403</v>
      </c>
      <c r="C100" s="247">
        <v>4517.10465892704</v>
      </c>
      <c r="D100" s="247">
        <v>1312.5008114691009</v>
      </c>
      <c r="E100" s="247">
        <v>1253.6175369772577</v>
      </c>
      <c r="F100" s="247">
        <v>1361.0205182182103</v>
      </c>
      <c r="G100" s="247">
        <v>1377.8847740727779</v>
      </c>
      <c r="H100" s="247">
        <v>1449.2819043781626</v>
      </c>
      <c r="I100" s="247">
        <v>1598.3044305050482</v>
      </c>
    </row>
    <row r="101" spans="1:9">
      <c r="A101" s="17">
        <v>265</v>
      </c>
      <c r="B101" s="10" t="s">
        <v>404</v>
      </c>
      <c r="C101" s="247">
        <v>5101.2599010546901</v>
      </c>
      <c r="D101" s="247">
        <v>1469.1445978809911</v>
      </c>
      <c r="E101" s="247">
        <v>1582.7064719072227</v>
      </c>
      <c r="F101" s="247">
        <v>1555.6980059460088</v>
      </c>
      <c r="G101" s="247">
        <v>1617.4425576222977</v>
      </c>
      <c r="H101" s="247">
        <v>1688.5187862105754</v>
      </c>
      <c r="I101" s="247">
        <v>1814.5822192132014</v>
      </c>
    </row>
    <row r="102" spans="1:9">
      <c r="A102" s="17">
        <v>271</v>
      </c>
      <c r="B102" s="10" t="s">
        <v>405</v>
      </c>
      <c r="C102" s="247">
        <v>3028.4000869103224</v>
      </c>
      <c r="D102" s="247">
        <v>615.78983706184783</v>
      </c>
      <c r="E102" s="247">
        <v>423.60140792575169</v>
      </c>
      <c r="F102" s="247">
        <v>522.12029105919919</v>
      </c>
      <c r="G102" s="247">
        <v>567.2614543459415</v>
      </c>
      <c r="H102" s="247">
        <v>674.97746649551993</v>
      </c>
      <c r="I102" s="247">
        <v>791.50849813019556</v>
      </c>
    </row>
    <row r="103" spans="1:9">
      <c r="A103" s="17">
        <v>272</v>
      </c>
      <c r="B103" s="10" t="s">
        <v>406</v>
      </c>
      <c r="C103" s="247">
        <v>2270.7178839543053</v>
      </c>
      <c r="D103" s="247">
        <v>687.54273566889231</v>
      </c>
      <c r="E103" s="247">
        <v>536.80980518020317</v>
      </c>
      <c r="F103" s="247">
        <v>603.11029051790308</v>
      </c>
      <c r="G103" s="247">
        <v>679.28254717059417</v>
      </c>
      <c r="H103" s="247">
        <v>712.26656266408077</v>
      </c>
      <c r="I103" s="247">
        <v>782.80891486894927</v>
      </c>
    </row>
    <row r="104" spans="1:9">
      <c r="A104" s="17">
        <v>273</v>
      </c>
      <c r="B104" s="10" t="s">
        <v>407</v>
      </c>
      <c r="C104" s="247">
        <v>4365.1977105398637</v>
      </c>
      <c r="D104" s="247">
        <v>1311.4038896440027</v>
      </c>
      <c r="E104" s="247">
        <v>1302.8242431828326</v>
      </c>
      <c r="F104" s="247">
        <v>1185.4756122894855</v>
      </c>
      <c r="G104" s="247">
        <v>1205.6606737824891</v>
      </c>
      <c r="H104" s="247">
        <v>1184.8062667153636</v>
      </c>
      <c r="I104" s="247">
        <v>1268.231336433648</v>
      </c>
    </row>
    <row r="105" spans="1:9">
      <c r="A105" s="17">
        <v>275</v>
      </c>
      <c r="B105" s="10" t="s">
        <v>408</v>
      </c>
      <c r="C105" s="247">
        <v>4126.2714459576846</v>
      </c>
      <c r="D105" s="247">
        <v>1145.9618534470364</v>
      </c>
      <c r="E105" s="247">
        <v>1011.3539899693189</v>
      </c>
      <c r="F105" s="247">
        <v>1046.6901055470978</v>
      </c>
      <c r="G105" s="247">
        <v>982.12419784640497</v>
      </c>
      <c r="H105" s="247">
        <v>1026.7078356234376</v>
      </c>
      <c r="I105" s="247">
        <v>1108.9994008056915</v>
      </c>
    </row>
    <row r="106" spans="1:9">
      <c r="A106" s="17">
        <v>276</v>
      </c>
      <c r="B106" s="10" t="s">
        <v>409</v>
      </c>
      <c r="C106" s="247">
        <v>1849.2084234281251</v>
      </c>
      <c r="D106" s="247">
        <v>1277.8848963834228</v>
      </c>
      <c r="E106" s="247">
        <v>1115.1628366188859</v>
      </c>
      <c r="F106" s="247">
        <v>1091.1298009630964</v>
      </c>
      <c r="G106" s="247">
        <v>1033.6094897067967</v>
      </c>
      <c r="H106" s="247">
        <v>1052.448476499321</v>
      </c>
      <c r="I106" s="247">
        <v>1098.3604629338206</v>
      </c>
    </row>
    <row r="107" spans="1:9">
      <c r="A107" s="17">
        <v>280</v>
      </c>
      <c r="B107" s="10" t="s">
        <v>410</v>
      </c>
      <c r="C107" s="247">
        <v>3714.9605484353128</v>
      </c>
      <c r="D107" s="247">
        <v>1368.691132096719</v>
      </c>
      <c r="E107" s="247">
        <v>1408.1018816573965</v>
      </c>
      <c r="F107" s="247">
        <v>1427.0620556528177</v>
      </c>
      <c r="G107" s="247">
        <v>1494.8820745788032</v>
      </c>
      <c r="H107" s="247">
        <v>1524.8197037663626</v>
      </c>
      <c r="I107" s="247">
        <v>1564.618541878576</v>
      </c>
    </row>
    <row r="108" spans="1:9">
      <c r="A108" s="17">
        <v>284</v>
      </c>
      <c r="B108" s="10" t="s">
        <v>411</v>
      </c>
      <c r="C108" s="247">
        <v>4225.4796173845407</v>
      </c>
      <c r="D108" s="247">
        <v>1945.998305998477</v>
      </c>
      <c r="E108" s="247">
        <v>1624.5089238794162</v>
      </c>
      <c r="F108" s="247">
        <v>1440.4790039154916</v>
      </c>
      <c r="G108" s="247">
        <v>1267.2767552563018</v>
      </c>
      <c r="H108" s="247">
        <v>1289.6276779060936</v>
      </c>
      <c r="I108" s="247">
        <v>1412.0660879151787</v>
      </c>
    </row>
    <row r="109" spans="1:9">
      <c r="A109" s="17">
        <v>285</v>
      </c>
      <c r="B109" s="10" t="s">
        <v>412</v>
      </c>
      <c r="C109" s="247">
        <v>2608.4658698666076</v>
      </c>
      <c r="D109" s="247">
        <v>453.28157462236572</v>
      </c>
      <c r="E109" s="247">
        <v>94.26245985405572</v>
      </c>
      <c r="F109" s="247">
        <v>202.96032653962953</v>
      </c>
      <c r="G109" s="247">
        <v>248.7121187556634</v>
      </c>
      <c r="H109" s="247">
        <v>270.39203622638507</v>
      </c>
      <c r="I109" s="247">
        <v>338.25327947217619</v>
      </c>
    </row>
    <row r="110" spans="1:9">
      <c r="A110" s="17">
        <v>286</v>
      </c>
      <c r="B110" s="10" t="s">
        <v>413</v>
      </c>
      <c r="C110" s="247">
        <v>2261.655040403582</v>
      </c>
      <c r="D110" s="247">
        <v>233.34121253696873</v>
      </c>
      <c r="E110" s="247">
        <v>-73.657877506610646</v>
      </c>
      <c r="F110" s="247">
        <v>16.195112918329396</v>
      </c>
      <c r="G110" s="247">
        <v>24.905244652231595</v>
      </c>
      <c r="H110" s="247">
        <v>71.508774284779648</v>
      </c>
      <c r="I110" s="247">
        <v>146.23110334729486</v>
      </c>
    </row>
    <row r="111" spans="1:9">
      <c r="A111" s="17">
        <v>287</v>
      </c>
      <c r="B111" s="10" t="s">
        <v>414</v>
      </c>
      <c r="C111" s="247">
        <v>3787.3686565573626</v>
      </c>
      <c r="D111" s="247">
        <v>1425.9145343478115</v>
      </c>
      <c r="E111" s="247">
        <v>1544.3508425171801</v>
      </c>
      <c r="F111" s="247">
        <v>1613.1089623697999</v>
      </c>
      <c r="G111" s="247">
        <v>1673.3125891843249</v>
      </c>
      <c r="H111" s="247">
        <v>1724.4544818671989</v>
      </c>
      <c r="I111" s="247">
        <v>1845.0391245902683</v>
      </c>
    </row>
    <row r="112" spans="1:9">
      <c r="A112" s="17">
        <v>288</v>
      </c>
      <c r="B112" s="10" t="s">
        <v>415</v>
      </c>
      <c r="C112" s="247">
        <v>3055.8554488060004</v>
      </c>
      <c r="D112" s="247">
        <v>1079.2616150612655</v>
      </c>
      <c r="E112" s="247">
        <v>1198.8824064859139</v>
      </c>
      <c r="F112" s="247">
        <v>1183.7234272393612</v>
      </c>
      <c r="G112" s="247">
        <v>1267.5679617354044</v>
      </c>
      <c r="H112" s="247">
        <v>1325.9707827623386</v>
      </c>
      <c r="I112" s="247">
        <v>1390.3892542354695</v>
      </c>
    </row>
    <row r="113" spans="1:9">
      <c r="A113" s="17">
        <v>290</v>
      </c>
      <c r="B113" s="10" t="s">
        <v>416</v>
      </c>
      <c r="C113" s="247">
        <v>4662.8364042274497</v>
      </c>
      <c r="D113" s="247">
        <v>949.2609837059041</v>
      </c>
      <c r="E113" s="247">
        <v>1103.9695972308791</v>
      </c>
      <c r="F113" s="247">
        <v>1184.9376365087055</v>
      </c>
      <c r="G113" s="247">
        <v>1184.2948951161668</v>
      </c>
      <c r="H113" s="247">
        <v>1199.0904847953987</v>
      </c>
      <c r="I113" s="247">
        <v>1335.3939858999483</v>
      </c>
    </row>
    <row r="114" spans="1:9">
      <c r="A114" s="17">
        <v>291</v>
      </c>
      <c r="B114" s="10" t="s">
        <v>417</v>
      </c>
      <c r="C114" s="247">
        <v>4390.2355510420475</v>
      </c>
      <c r="D114" s="247">
        <v>1045.2165178026446</v>
      </c>
      <c r="E114" s="247">
        <v>1216.8752837277243</v>
      </c>
      <c r="F114" s="247">
        <v>1343.7092248200875</v>
      </c>
      <c r="G114" s="247">
        <v>1405.9555558637426</v>
      </c>
      <c r="H114" s="247">
        <v>1433.3679121959503</v>
      </c>
      <c r="I114" s="247">
        <v>1519.9809628470223</v>
      </c>
    </row>
    <row r="115" spans="1:9">
      <c r="A115" s="17">
        <v>297</v>
      </c>
      <c r="B115" s="10" t="s">
        <v>126</v>
      </c>
      <c r="C115" s="247">
        <v>1995.0340565624447</v>
      </c>
      <c r="D115" s="247">
        <v>323.56562285850163</v>
      </c>
      <c r="E115" s="247">
        <v>262.73372109168264</v>
      </c>
      <c r="F115" s="247">
        <v>322.58278748668209</v>
      </c>
      <c r="G115" s="247">
        <v>382.50092242882266</v>
      </c>
      <c r="H115" s="247">
        <v>397.18067701838419</v>
      </c>
      <c r="I115" s="247">
        <v>448.32953068577791</v>
      </c>
    </row>
    <row r="116" spans="1:9">
      <c r="A116" s="17">
        <v>300</v>
      </c>
      <c r="B116" s="10" t="s">
        <v>418</v>
      </c>
      <c r="C116" s="247">
        <v>4601.0229974593994</v>
      </c>
      <c r="D116" s="247">
        <v>1906.9281390617389</v>
      </c>
      <c r="E116" s="247">
        <v>1980.9043092024833</v>
      </c>
      <c r="F116" s="247">
        <v>1933.4403557799183</v>
      </c>
      <c r="G116" s="247">
        <v>1914.7807871258847</v>
      </c>
      <c r="H116" s="247">
        <v>1941.5128127810642</v>
      </c>
      <c r="I116" s="247">
        <v>2028.6305892999419</v>
      </c>
    </row>
    <row r="117" spans="1:9">
      <c r="A117" s="17">
        <v>301</v>
      </c>
      <c r="B117" s="10" t="s">
        <v>419</v>
      </c>
      <c r="C117" s="247">
        <v>3649.6656320100205</v>
      </c>
      <c r="D117" s="247">
        <v>800.00664734898578</v>
      </c>
      <c r="E117" s="247">
        <v>601.18055724698581</v>
      </c>
      <c r="F117" s="247">
        <v>673.43141545764672</v>
      </c>
      <c r="G117" s="247">
        <v>719.82855172658003</v>
      </c>
      <c r="H117" s="247">
        <v>796.99641892037289</v>
      </c>
      <c r="I117" s="247">
        <v>887.18505896785416</v>
      </c>
    </row>
    <row r="118" spans="1:9">
      <c r="A118" s="17">
        <v>304</v>
      </c>
      <c r="B118" s="10" t="s">
        <v>420</v>
      </c>
      <c r="C118" s="247">
        <v>2497.6579722647916</v>
      </c>
      <c r="D118" s="247">
        <v>-350.6368545230045</v>
      </c>
      <c r="E118" s="247">
        <v>-225.62873201098438</v>
      </c>
      <c r="F118" s="247">
        <v>-66.145403443721449</v>
      </c>
      <c r="G118" s="247">
        <v>-50.895657676925609</v>
      </c>
      <c r="H118" s="247">
        <v>-88.451043426823745</v>
      </c>
      <c r="I118" s="247">
        <v>-63.119434569051556</v>
      </c>
    </row>
    <row r="119" spans="1:9">
      <c r="A119" s="17">
        <v>305</v>
      </c>
      <c r="B119" s="10" t="s">
        <v>421</v>
      </c>
      <c r="C119" s="247">
        <v>3588.2703111319574</v>
      </c>
      <c r="D119" s="247">
        <v>1155.9613358606769</v>
      </c>
      <c r="E119" s="247">
        <v>999.35805431976576</v>
      </c>
      <c r="F119" s="247">
        <v>1007.3117603804695</v>
      </c>
      <c r="G119" s="247">
        <v>986.66820356249002</v>
      </c>
      <c r="H119" s="247">
        <v>1002.6063355272407</v>
      </c>
      <c r="I119" s="247">
        <v>1087.0459175989083</v>
      </c>
    </row>
    <row r="120" spans="1:9">
      <c r="A120" s="17">
        <v>309</v>
      </c>
      <c r="B120" s="10" t="s">
        <v>422</v>
      </c>
      <c r="C120" s="247">
        <v>3744.5814185854197</v>
      </c>
      <c r="D120" s="247">
        <v>710.8668667231359</v>
      </c>
      <c r="E120" s="247">
        <v>457.38822727849799</v>
      </c>
      <c r="F120" s="247">
        <v>621.68107880464277</v>
      </c>
      <c r="G120" s="247">
        <v>666.47616784613638</v>
      </c>
      <c r="H120" s="247">
        <v>740.02743613857751</v>
      </c>
      <c r="I120" s="247">
        <v>861.77705717960657</v>
      </c>
    </row>
    <row r="121" spans="1:9">
      <c r="A121" s="17">
        <v>312</v>
      </c>
      <c r="B121" s="10" t="s">
        <v>423</v>
      </c>
      <c r="C121" s="247">
        <v>4222.6146549390169</v>
      </c>
      <c r="D121" s="247">
        <v>809.08283827947514</v>
      </c>
      <c r="E121" s="247">
        <v>459.63083841113644</v>
      </c>
      <c r="F121" s="247">
        <v>749.63801643700845</v>
      </c>
      <c r="G121" s="247">
        <v>911.62153999702991</v>
      </c>
      <c r="H121" s="247">
        <v>1032.8069076836014</v>
      </c>
      <c r="I121" s="247">
        <v>1096.2149231424542</v>
      </c>
    </row>
    <row r="122" spans="1:9">
      <c r="A122" s="17">
        <v>316</v>
      </c>
      <c r="B122" s="10" t="s">
        <v>424</v>
      </c>
      <c r="C122" s="247">
        <v>2221.5909948686476</v>
      </c>
      <c r="D122" s="247">
        <v>392.72745226133753</v>
      </c>
      <c r="E122" s="247">
        <v>290.36602430938643</v>
      </c>
      <c r="F122" s="247">
        <v>168.55769147297877</v>
      </c>
      <c r="G122" s="247">
        <v>10.558894231032554</v>
      </c>
      <c r="H122" s="247">
        <v>41.280614608041589</v>
      </c>
      <c r="I122" s="247">
        <v>110.85880591324656</v>
      </c>
    </row>
    <row r="123" spans="1:9">
      <c r="A123" s="17">
        <v>317</v>
      </c>
      <c r="B123" s="10" t="s">
        <v>425</v>
      </c>
      <c r="C123" s="247">
        <v>5036.4038747969662</v>
      </c>
      <c r="D123" s="247">
        <v>2140.913080038174</v>
      </c>
      <c r="E123" s="247">
        <v>1929.8535623785115</v>
      </c>
      <c r="F123" s="247">
        <v>1955.3144916988065</v>
      </c>
      <c r="G123" s="247">
        <v>1944.5063363518711</v>
      </c>
      <c r="H123" s="247">
        <v>2008.6354861722464</v>
      </c>
      <c r="I123" s="247">
        <v>2091.9309414143181</v>
      </c>
    </row>
    <row r="124" spans="1:9">
      <c r="A124" s="17">
        <v>320</v>
      </c>
      <c r="B124" s="10" t="s">
        <v>426</v>
      </c>
      <c r="C124" s="247">
        <v>4334.3788592979436</v>
      </c>
      <c r="D124" s="247">
        <v>1118.7676111870694</v>
      </c>
      <c r="E124" s="247">
        <v>980.91422307609673</v>
      </c>
      <c r="F124" s="247">
        <v>1082.9211410853279</v>
      </c>
      <c r="G124" s="247">
        <v>1023.5824230033948</v>
      </c>
      <c r="H124" s="247">
        <v>1096.7723480524567</v>
      </c>
      <c r="I124" s="247">
        <v>1220.0226422890946</v>
      </c>
    </row>
    <row r="125" spans="1:9">
      <c r="A125" s="17">
        <v>322</v>
      </c>
      <c r="B125" s="10" t="s">
        <v>102</v>
      </c>
      <c r="C125" s="247">
        <v>3811.5500810836534</v>
      </c>
      <c r="D125" s="247">
        <v>1554.2997620195922</v>
      </c>
      <c r="E125" s="247">
        <v>1462.3056630616511</v>
      </c>
      <c r="F125" s="247">
        <v>1469.7801408106232</v>
      </c>
      <c r="G125" s="247">
        <v>1514.4488174236269</v>
      </c>
      <c r="H125" s="247">
        <v>1545.8865045683997</v>
      </c>
      <c r="I125" s="247">
        <v>1651.9088634128325</v>
      </c>
    </row>
    <row r="126" spans="1:9">
      <c r="A126" s="17">
        <v>398</v>
      </c>
      <c r="B126" s="10" t="s">
        <v>427</v>
      </c>
      <c r="C126" s="247">
        <v>2077.6578830792005</v>
      </c>
      <c r="D126" s="247">
        <v>749.38118618165026</v>
      </c>
      <c r="E126" s="247">
        <v>632.19983860645743</v>
      </c>
      <c r="F126" s="247">
        <v>691.62334914045607</v>
      </c>
      <c r="G126" s="247">
        <v>724.96330651711867</v>
      </c>
      <c r="H126" s="247">
        <v>726.99716047657955</v>
      </c>
      <c r="I126" s="247">
        <v>776.84801855900503</v>
      </c>
    </row>
    <row r="127" spans="1:9">
      <c r="A127" s="17">
        <v>399</v>
      </c>
      <c r="B127" s="10" t="s">
        <v>428</v>
      </c>
      <c r="C127" s="247">
        <v>2483.1681126832577</v>
      </c>
      <c r="D127" s="247">
        <v>717.0029123961657</v>
      </c>
      <c r="E127" s="247">
        <v>548.20983920695858</v>
      </c>
      <c r="F127" s="247">
        <v>635.94945031952193</v>
      </c>
      <c r="G127" s="247">
        <v>588.24209202328143</v>
      </c>
      <c r="H127" s="247">
        <v>611.56974982573672</v>
      </c>
      <c r="I127" s="247">
        <v>654.8372418863238</v>
      </c>
    </row>
    <row r="128" spans="1:9">
      <c r="A128" s="17">
        <v>400</v>
      </c>
      <c r="B128" s="10" t="s">
        <v>429</v>
      </c>
      <c r="C128" s="247">
        <v>3087.3939679101577</v>
      </c>
      <c r="D128" s="247">
        <v>1529.26551564601</v>
      </c>
      <c r="E128" s="247">
        <v>1487.3962657944032</v>
      </c>
      <c r="F128" s="247">
        <v>1491.7886821578625</v>
      </c>
      <c r="G128" s="247">
        <v>1538.9540532539313</v>
      </c>
      <c r="H128" s="247">
        <v>1560.9999729548897</v>
      </c>
      <c r="I128" s="247">
        <v>1648.20506894245</v>
      </c>
    </row>
    <row r="129" spans="1:9">
      <c r="A129" s="17">
        <v>402</v>
      </c>
      <c r="B129" s="10" t="s">
        <v>430</v>
      </c>
      <c r="C129" s="247">
        <v>3704.9447693608813</v>
      </c>
      <c r="D129" s="247">
        <v>890.10778810818954</v>
      </c>
      <c r="E129" s="247">
        <v>548.26507409168323</v>
      </c>
      <c r="F129" s="247">
        <v>651.94632241866498</v>
      </c>
      <c r="G129" s="247">
        <v>575.3961794673537</v>
      </c>
      <c r="H129" s="247">
        <v>643.74049862168658</v>
      </c>
      <c r="I129" s="247">
        <v>724.27732228334048</v>
      </c>
    </row>
    <row r="130" spans="1:9">
      <c r="A130" s="17">
        <v>403</v>
      </c>
      <c r="B130" s="10" t="s">
        <v>431</v>
      </c>
      <c r="C130" s="247">
        <v>4428.2229068042252</v>
      </c>
      <c r="D130" s="247">
        <v>1405.5121590329945</v>
      </c>
      <c r="E130" s="247">
        <v>1178.4204678538129</v>
      </c>
      <c r="F130" s="247">
        <v>1198.8911311768734</v>
      </c>
      <c r="G130" s="247">
        <v>1241.5693825984965</v>
      </c>
      <c r="H130" s="247">
        <v>1327.8130764444238</v>
      </c>
      <c r="I130" s="247">
        <v>1495.011078792478</v>
      </c>
    </row>
    <row r="131" spans="1:9">
      <c r="A131" s="17">
        <v>405</v>
      </c>
      <c r="B131" s="10" t="s">
        <v>432</v>
      </c>
      <c r="C131" s="247">
        <v>1816.2579319559682</v>
      </c>
      <c r="D131" s="247">
        <v>370.37832984125754</v>
      </c>
      <c r="E131" s="247">
        <v>323.82511834767507</v>
      </c>
      <c r="F131" s="247">
        <v>374.82885912050614</v>
      </c>
      <c r="G131" s="247">
        <v>352.75217139397807</v>
      </c>
      <c r="H131" s="247">
        <v>373.67340707161446</v>
      </c>
      <c r="I131" s="247">
        <v>423.82105612276411</v>
      </c>
    </row>
    <row r="132" spans="1:9">
      <c r="A132" s="17">
        <v>407</v>
      </c>
      <c r="B132" s="10" t="s">
        <v>433</v>
      </c>
      <c r="C132" s="247">
        <v>3376.6090499483494</v>
      </c>
      <c r="D132" s="247">
        <v>1071.6860954805663</v>
      </c>
      <c r="E132" s="247">
        <v>1046.8779199707581</v>
      </c>
      <c r="F132" s="247">
        <v>1117.4242853002286</v>
      </c>
      <c r="G132" s="247">
        <v>1125.3073467345716</v>
      </c>
      <c r="H132" s="247">
        <v>1212.99495845348</v>
      </c>
      <c r="I132" s="247">
        <v>1300.6844795347465</v>
      </c>
    </row>
    <row r="133" spans="1:9">
      <c r="A133" s="17">
        <v>408</v>
      </c>
      <c r="B133" s="10" t="s">
        <v>434</v>
      </c>
      <c r="C133" s="247">
        <v>3095.4369744073365</v>
      </c>
      <c r="D133" s="247">
        <v>1152.2514295893454</v>
      </c>
      <c r="E133" s="247">
        <v>993.77565923979648</v>
      </c>
      <c r="F133" s="247">
        <v>1033.1357061582098</v>
      </c>
      <c r="G133" s="247">
        <v>1066.5127993603348</v>
      </c>
      <c r="H133" s="247">
        <v>1110.5393495350038</v>
      </c>
      <c r="I133" s="247">
        <v>1202.3914035314665</v>
      </c>
    </row>
    <row r="134" spans="1:9">
      <c r="A134" s="17">
        <v>410</v>
      </c>
      <c r="B134" s="10" t="s">
        <v>435</v>
      </c>
      <c r="C134" s="247">
        <v>2530.110881243796</v>
      </c>
      <c r="D134" s="247">
        <v>1100.1248473311407</v>
      </c>
      <c r="E134" s="247">
        <v>824.01328021099334</v>
      </c>
      <c r="F134" s="247">
        <v>881.34621655100091</v>
      </c>
      <c r="G134" s="247">
        <v>792.07124308871732</v>
      </c>
      <c r="H134" s="247">
        <v>835.41969366060846</v>
      </c>
      <c r="I134" s="247">
        <v>894.66987041686025</v>
      </c>
    </row>
    <row r="135" spans="1:9">
      <c r="A135" s="17">
        <v>416</v>
      </c>
      <c r="B135" s="10" t="s">
        <v>436</v>
      </c>
      <c r="C135" s="247">
        <v>2510.3575303258117</v>
      </c>
      <c r="D135" s="247">
        <v>682.96820216370611</v>
      </c>
      <c r="E135" s="247">
        <v>491.84619302994287</v>
      </c>
      <c r="F135" s="247">
        <v>554.9364759000988</v>
      </c>
      <c r="G135" s="247">
        <v>533.56642650643073</v>
      </c>
      <c r="H135" s="247">
        <v>607.39833280175844</v>
      </c>
      <c r="I135" s="247">
        <v>681.55507652947972</v>
      </c>
    </row>
    <row r="136" spans="1:9">
      <c r="A136" s="17">
        <v>418</v>
      </c>
      <c r="B136" s="10" t="s">
        <v>437</v>
      </c>
      <c r="C136" s="247">
        <v>1277.1135279955229</v>
      </c>
      <c r="D136" s="247">
        <v>904.48472968924091</v>
      </c>
      <c r="E136" s="247">
        <v>779.91031806349224</v>
      </c>
      <c r="F136" s="247">
        <v>764.06010371772004</v>
      </c>
      <c r="G136" s="247">
        <v>721.0752947483586</v>
      </c>
      <c r="H136" s="247">
        <v>718.9961238875768</v>
      </c>
      <c r="I136" s="247">
        <v>760.00812850057662</v>
      </c>
    </row>
    <row r="137" spans="1:9">
      <c r="A137" s="17">
        <v>420</v>
      </c>
      <c r="B137" s="10" t="s">
        <v>438</v>
      </c>
      <c r="C137" s="247">
        <v>3138.1674145029324</v>
      </c>
      <c r="D137" s="247">
        <v>612.03588014275579</v>
      </c>
      <c r="E137" s="247">
        <v>515.87091727015752</v>
      </c>
      <c r="F137" s="247">
        <v>568.26432573813315</v>
      </c>
      <c r="G137" s="247">
        <v>592.87062944380784</v>
      </c>
      <c r="H137" s="247">
        <v>641.88827027779291</v>
      </c>
      <c r="I137" s="247">
        <v>702.95726604804315</v>
      </c>
    </row>
    <row r="138" spans="1:9">
      <c r="A138" s="17">
        <v>421</v>
      </c>
      <c r="B138" s="10" t="s">
        <v>439</v>
      </c>
      <c r="C138" s="247">
        <v>4077.050252723323</v>
      </c>
      <c r="D138" s="247">
        <v>1351.9991312412305</v>
      </c>
      <c r="E138" s="247">
        <v>2007.2534993911543</v>
      </c>
      <c r="F138" s="247">
        <v>1946.1533733295935</v>
      </c>
      <c r="G138" s="247">
        <v>1849.9159406960837</v>
      </c>
      <c r="H138" s="247">
        <v>1917.9134181899365</v>
      </c>
      <c r="I138" s="247">
        <v>2085.1000127323041</v>
      </c>
    </row>
    <row r="139" spans="1:9">
      <c r="A139" s="17">
        <v>422</v>
      </c>
      <c r="B139" s="10" t="s">
        <v>440</v>
      </c>
      <c r="C139" s="247">
        <v>4079.2605241211204</v>
      </c>
      <c r="D139" s="247">
        <v>888.64340687292815</v>
      </c>
      <c r="E139" s="247">
        <v>599.10164875918053</v>
      </c>
      <c r="F139" s="247">
        <v>807.13369668180439</v>
      </c>
      <c r="G139" s="247">
        <v>734.87319309877682</v>
      </c>
      <c r="H139" s="247">
        <v>823.55423909332239</v>
      </c>
      <c r="I139" s="247">
        <v>958.37349799928666</v>
      </c>
    </row>
    <row r="140" spans="1:9">
      <c r="A140" s="17">
        <v>423</v>
      </c>
      <c r="B140" s="10" t="s">
        <v>441</v>
      </c>
      <c r="C140" s="247">
        <v>1318.1968061151997</v>
      </c>
      <c r="D140" s="247">
        <v>801.23644793829385</v>
      </c>
      <c r="E140" s="247">
        <v>767.34247089221378</v>
      </c>
      <c r="F140" s="247">
        <v>802.09276622716197</v>
      </c>
      <c r="G140" s="247">
        <v>833.12067776757385</v>
      </c>
      <c r="H140" s="247">
        <v>798.53462655318708</v>
      </c>
      <c r="I140" s="247">
        <v>832.09026047138775</v>
      </c>
    </row>
    <row r="141" spans="1:9">
      <c r="A141" s="17">
        <v>425</v>
      </c>
      <c r="B141" s="10" t="s">
        <v>442</v>
      </c>
      <c r="C141" s="247">
        <v>2852.207594354601</v>
      </c>
      <c r="D141" s="247">
        <v>1986.6386983874963</v>
      </c>
      <c r="E141" s="247">
        <v>2001.3830007379383</v>
      </c>
      <c r="F141" s="247">
        <v>2009.9372244795243</v>
      </c>
      <c r="G141" s="247">
        <v>2059.0287456178016</v>
      </c>
      <c r="H141" s="247">
        <v>2085.7256611287107</v>
      </c>
      <c r="I141" s="247">
        <v>2145.8677456833748</v>
      </c>
    </row>
    <row r="142" spans="1:9">
      <c r="A142" s="17">
        <v>426</v>
      </c>
      <c r="B142" s="10" t="s">
        <v>443</v>
      </c>
      <c r="C142" s="247">
        <v>2638.6896124297168</v>
      </c>
      <c r="D142" s="247">
        <v>930.77517285303963</v>
      </c>
      <c r="E142" s="247">
        <v>666.14930674459424</v>
      </c>
      <c r="F142" s="247">
        <v>725.34117626923819</v>
      </c>
      <c r="G142" s="247">
        <v>765.57629914352037</v>
      </c>
      <c r="H142" s="247">
        <v>817.30975586267755</v>
      </c>
      <c r="I142" s="247">
        <v>890.45872439624134</v>
      </c>
    </row>
    <row r="143" spans="1:9">
      <c r="A143" s="17">
        <v>430</v>
      </c>
      <c r="B143" s="10" t="s">
        <v>444</v>
      </c>
      <c r="C143" s="247">
        <v>3164.3434326503007</v>
      </c>
      <c r="D143" s="247">
        <v>671.8515831890777</v>
      </c>
      <c r="E143" s="247">
        <v>628.60605032967931</v>
      </c>
      <c r="F143" s="247">
        <v>688.88996895169487</v>
      </c>
      <c r="G143" s="247">
        <v>718.56029109018073</v>
      </c>
      <c r="H143" s="247">
        <v>774.56508926458537</v>
      </c>
      <c r="I143" s="247">
        <v>857.31355807253874</v>
      </c>
    </row>
    <row r="144" spans="1:9">
      <c r="A144" s="17">
        <v>433</v>
      </c>
      <c r="B144" s="10" t="s">
        <v>445</v>
      </c>
      <c r="C144" s="247">
        <v>2416.9841320126829</v>
      </c>
      <c r="D144" s="247">
        <v>824.98510869625454</v>
      </c>
      <c r="E144" s="247">
        <v>644.86848907685533</v>
      </c>
      <c r="F144" s="247">
        <v>616.98003603891743</v>
      </c>
      <c r="G144" s="247">
        <v>642.29285515221557</v>
      </c>
      <c r="H144" s="247">
        <v>632.14573359217661</v>
      </c>
      <c r="I144" s="247">
        <v>708.47683022927231</v>
      </c>
    </row>
    <row r="145" spans="1:9">
      <c r="A145" s="17">
        <v>434</v>
      </c>
      <c r="B145" s="10" t="s">
        <v>446</v>
      </c>
      <c r="C145" s="247">
        <v>2425.1226307014795</v>
      </c>
      <c r="D145" s="247">
        <v>770.44661559059341</v>
      </c>
      <c r="E145" s="247">
        <v>599.17838266194178</v>
      </c>
      <c r="F145" s="247">
        <v>558.39218941707554</v>
      </c>
      <c r="G145" s="247">
        <v>550.31934551860809</v>
      </c>
      <c r="H145" s="247">
        <v>537.17610247220011</v>
      </c>
      <c r="I145" s="247">
        <v>584.83082742006047</v>
      </c>
    </row>
    <row r="146" spans="1:9">
      <c r="A146" s="17">
        <v>435</v>
      </c>
      <c r="B146" s="10" t="s">
        <v>447</v>
      </c>
      <c r="C146" s="247">
        <v>3629.2569011017104</v>
      </c>
      <c r="D146" s="247">
        <v>986.91879432011251</v>
      </c>
      <c r="E146" s="247">
        <v>1172.9300902384496</v>
      </c>
      <c r="F146" s="247">
        <v>1403.9429484279676</v>
      </c>
      <c r="G146" s="247">
        <v>1318.8538242341549</v>
      </c>
      <c r="H146" s="247">
        <v>1340.3035064692683</v>
      </c>
      <c r="I146" s="247">
        <v>1378.7400858408182</v>
      </c>
    </row>
    <row r="147" spans="1:9">
      <c r="A147" s="17">
        <v>436</v>
      </c>
      <c r="B147" s="10" t="s">
        <v>448</v>
      </c>
      <c r="C147" s="247">
        <v>3549.4998572489208</v>
      </c>
      <c r="D147" s="247">
        <v>2230.7600432706777</v>
      </c>
      <c r="E147" s="247">
        <v>1601.9812078438472</v>
      </c>
      <c r="F147" s="247">
        <v>1781.9791048758509</v>
      </c>
      <c r="G147" s="247">
        <v>1822.3339237322703</v>
      </c>
      <c r="H147" s="247">
        <v>1899.126127107673</v>
      </c>
      <c r="I147" s="247">
        <v>1991.9267735082851</v>
      </c>
    </row>
    <row r="148" spans="1:9">
      <c r="A148" s="17">
        <v>440</v>
      </c>
      <c r="B148" s="10" t="s">
        <v>449</v>
      </c>
      <c r="C148" s="247">
        <v>2878.9510038697017</v>
      </c>
      <c r="D148" s="247">
        <v>1713.0986841549027</v>
      </c>
      <c r="E148" s="247">
        <v>1750.3853158949023</v>
      </c>
      <c r="F148" s="247">
        <v>1705.3786110235633</v>
      </c>
      <c r="G148" s="247">
        <v>1639.2498534930187</v>
      </c>
      <c r="H148" s="247">
        <v>1705.8287321792748</v>
      </c>
      <c r="I148" s="247">
        <v>1820.3876752695369</v>
      </c>
    </row>
    <row r="149" spans="1:9">
      <c r="A149" s="17">
        <v>441</v>
      </c>
      <c r="B149" s="10" t="s">
        <v>450</v>
      </c>
      <c r="C149" s="247">
        <v>3108.2020801479421</v>
      </c>
      <c r="D149" s="247">
        <v>171.20962473563029</v>
      </c>
      <c r="E149" s="247">
        <v>206.88345271681249</v>
      </c>
      <c r="F149" s="247">
        <v>308.78162749595111</v>
      </c>
      <c r="G149" s="247">
        <v>264.48526537726758</v>
      </c>
      <c r="H149" s="247">
        <v>332.40219167143198</v>
      </c>
      <c r="I149" s="247">
        <v>384.87126893664492</v>
      </c>
    </row>
    <row r="150" spans="1:9">
      <c r="A150" s="17">
        <v>444</v>
      </c>
      <c r="B150" s="10" t="s">
        <v>151</v>
      </c>
      <c r="C150" s="247">
        <v>1956.0980922700942</v>
      </c>
      <c r="D150" s="247">
        <v>729.59574481481582</v>
      </c>
      <c r="E150" s="247">
        <v>631.67059310418767</v>
      </c>
      <c r="F150" s="247">
        <v>624.23839817318333</v>
      </c>
      <c r="G150" s="247">
        <v>628.65890696182305</v>
      </c>
      <c r="H150" s="247">
        <v>626.65711365451671</v>
      </c>
      <c r="I150" s="247">
        <v>680.53520766056909</v>
      </c>
    </row>
    <row r="151" spans="1:9">
      <c r="A151" s="17">
        <v>445</v>
      </c>
      <c r="B151" s="10" t="s">
        <v>193</v>
      </c>
      <c r="C151" s="247">
        <v>2348.6208478463873</v>
      </c>
      <c r="D151" s="247">
        <v>724.39318857909836</v>
      </c>
      <c r="E151" s="247">
        <v>552.13352692224601</v>
      </c>
      <c r="F151" s="247">
        <v>563.29362043758226</v>
      </c>
      <c r="G151" s="247">
        <v>633.49359881809994</v>
      </c>
      <c r="H151" s="247">
        <v>672.79830551584098</v>
      </c>
      <c r="I151" s="247">
        <v>744.26137024070204</v>
      </c>
    </row>
    <row r="152" spans="1:9">
      <c r="A152" s="17">
        <v>475</v>
      </c>
      <c r="B152" s="10" t="s">
        <v>451</v>
      </c>
      <c r="C152" s="247">
        <v>3541.1103013153488</v>
      </c>
      <c r="D152" s="247">
        <v>1038.5546890245416</v>
      </c>
      <c r="E152" s="247">
        <v>1016.822414006089</v>
      </c>
      <c r="F152" s="247">
        <v>944.67536201386758</v>
      </c>
      <c r="G152" s="247">
        <v>1013.010648161816</v>
      </c>
      <c r="H152" s="247">
        <v>1003.7109019433142</v>
      </c>
      <c r="I152" s="247">
        <v>1113.9505312596257</v>
      </c>
    </row>
    <row r="153" spans="1:9">
      <c r="A153" s="17">
        <v>480</v>
      </c>
      <c r="B153" s="10" t="s">
        <v>452</v>
      </c>
      <c r="C153" s="247">
        <v>2646.1947357892532</v>
      </c>
      <c r="D153" s="247">
        <v>889.93882323031073</v>
      </c>
      <c r="E153" s="247">
        <v>838.73862726706818</v>
      </c>
      <c r="F153" s="247">
        <v>876.35852494188237</v>
      </c>
      <c r="G153" s="247">
        <v>898.29019821565896</v>
      </c>
      <c r="H153" s="247">
        <v>900.13585554135307</v>
      </c>
      <c r="I153" s="247">
        <v>993.9419499465339</v>
      </c>
    </row>
    <row r="154" spans="1:9">
      <c r="A154" s="17">
        <v>481</v>
      </c>
      <c r="B154" s="10" t="s">
        <v>453</v>
      </c>
      <c r="C154" s="247">
        <v>1103.9593072278062</v>
      </c>
      <c r="D154" s="247">
        <v>659.3058353858288</v>
      </c>
      <c r="E154" s="247">
        <v>542.0421183097227</v>
      </c>
      <c r="F154" s="247">
        <v>519.50101282998003</v>
      </c>
      <c r="G154" s="247">
        <v>571.59289837177482</v>
      </c>
      <c r="H154" s="247">
        <v>575.83888717850311</v>
      </c>
      <c r="I154" s="247">
        <v>596.49987336801235</v>
      </c>
    </row>
    <row r="155" spans="1:9">
      <c r="A155" s="17">
        <v>483</v>
      </c>
      <c r="B155" s="10" t="s">
        <v>454</v>
      </c>
      <c r="C155" s="247">
        <v>4340.9205461240053</v>
      </c>
      <c r="D155" s="247">
        <v>1997.8297517263047</v>
      </c>
      <c r="E155" s="247">
        <v>1523.4617255030682</v>
      </c>
      <c r="F155" s="247">
        <v>1628.6709555582204</v>
      </c>
      <c r="G155" s="247">
        <v>1734.1939703009173</v>
      </c>
      <c r="H155" s="247">
        <v>1852.5837550347915</v>
      </c>
      <c r="I155" s="247">
        <v>2095.8302771943922</v>
      </c>
    </row>
    <row r="156" spans="1:9">
      <c r="A156" s="17">
        <v>484</v>
      </c>
      <c r="B156" s="10" t="s">
        <v>455</v>
      </c>
      <c r="C156" s="247">
        <v>3864.5605752531114</v>
      </c>
      <c r="D156" s="247">
        <v>449.08997120028977</v>
      </c>
      <c r="E156" s="247">
        <v>755.01028737865624</v>
      </c>
      <c r="F156" s="247">
        <v>656.38304699237199</v>
      </c>
      <c r="G156" s="247">
        <v>408.02561308682755</v>
      </c>
      <c r="H156" s="247">
        <v>447.20753586539087</v>
      </c>
      <c r="I156" s="247">
        <v>515.58093853014282</v>
      </c>
    </row>
    <row r="157" spans="1:9">
      <c r="A157" s="17">
        <v>489</v>
      </c>
      <c r="B157" s="10" t="s">
        <v>456</v>
      </c>
      <c r="C157" s="247">
        <v>4738.1855555071452</v>
      </c>
      <c r="D157" s="247">
        <v>1133.1566817589867</v>
      </c>
      <c r="E157" s="247">
        <v>996.58170879969498</v>
      </c>
      <c r="F157" s="247">
        <v>1037.2307651997696</v>
      </c>
      <c r="G157" s="247">
        <v>1046.3750071883453</v>
      </c>
      <c r="H157" s="247">
        <v>1090.6459244515954</v>
      </c>
      <c r="I157" s="247">
        <v>1200.3311618329055</v>
      </c>
    </row>
    <row r="158" spans="1:9">
      <c r="A158" s="17">
        <v>491</v>
      </c>
      <c r="B158" s="10" t="s">
        <v>165</v>
      </c>
      <c r="C158" s="247">
        <v>2611.6708237068055</v>
      </c>
      <c r="D158" s="247">
        <v>220.59091237852238</v>
      </c>
      <c r="E158" s="247">
        <v>123.94180393683003</v>
      </c>
      <c r="F158" s="247">
        <v>236.25330150209211</v>
      </c>
      <c r="G158" s="247">
        <v>248.45705952022558</v>
      </c>
      <c r="H158" s="247">
        <v>270.28054525450284</v>
      </c>
      <c r="I158" s="247">
        <v>339.78952715793747</v>
      </c>
    </row>
    <row r="159" spans="1:9">
      <c r="A159" s="17">
        <v>494</v>
      </c>
      <c r="B159" s="10" t="s">
        <v>457</v>
      </c>
      <c r="C159" s="247">
        <v>3295.0146035156472</v>
      </c>
      <c r="D159" s="247">
        <v>1357.6783780878295</v>
      </c>
      <c r="E159" s="247">
        <v>1152.5349108749415</v>
      </c>
      <c r="F159" s="247">
        <v>1097.1681984293357</v>
      </c>
      <c r="G159" s="247">
        <v>1176.7860281686822</v>
      </c>
      <c r="H159" s="247">
        <v>1224.5734160110085</v>
      </c>
      <c r="I159" s="247">
        <v>1307.6117483362154</v>
      </c>
    </row>
    <row r="160" spans="1:9">
      <c r="A160" s="17">
        <v>495</v>
      </c>
      <c r="B160" s="10" t="s">
        <v>458</v>
      </c>
      <c r="C160" s="247">
        <v>4052.3975386677921</v>
      </c>
      <c r="D160" s="247">
        <v>617.44982934659868</v>
      </c>
      <c r="E160" s="247">
        <v>545.45819446251551</v>
      </c>
      <c r="F160" s="247">
        <v>833.04204111417562</v>
      </c>
      <c r="G160" s="247">
        <v>750.38708904332134</v>
      </c>
      <c r="H160" s="247">
        <v>827.44759998725397</v>
      </c>
      <c r="I160" s="247">
        <v>925.37110877073667</v>
      </c>
    </row>
    <row r="161" spans="1:9">
      <c r="A161" s="17">
        <v>498</v>
      </c>
      <c r="B161" s="10" t="s">
        <v>459</v>
      </c>
      <c r="C161" s="247">
        <v>4489.1411484388809</v>
      </c>
      <c r="D161" s="247">
        <v>1684.019474316585</v>
      </c>
      <c r="E161" s="247">
        <v>1698.1748060522848</v>
      </c>
      <c r="F161" s="247">
        <v>1891.7559743329371</v>
      </c>
      <c r="G161" s="247">
        <v>1962.6750146319373</v>
      </c>
      <c r="H161" s="247">
        <v>1992.2699611405308</v>
      </c>
      <c r="I161" s="247">
        <v>2031.974631650749</v>
      </c>
    </row>
    <row r="162" spans="1:9">
      <c r="A162" s="17">
        <v>499</v>
      </c>
      <c r="B162" s="10" t="s">
        <v>460</v>
      </c>
      <c r="C162" s="247">
        <v>2209.147943881831</v>
      </c>
      <c r="D162" s="247">
        <v>1262.8917602171582</v>
      </c>
      <c r="E162" s="247">
        <v>1082.2274411178983</v>
      </c>
      <c r="F162" s="247">
        <v>1097.5861454676271</v>
      </c>
      <c r="G162" s="247">
        <v>1086.1600806365277</v>
      </c>
      <c r="H162" s="247">
        <v>1092.11907108982</v>
      </c>
      <c r="I162" s="247">
        <v>1130.0425428825477</v>
      </c>
    </row>
    <row r="163" spans="1:9">
      <c r="A163" s="17">
        <v>500</v>
      </c>
      <c r="B163" s="10" t="s">
        <v>461</v>
      </c>
      <c r="C163" s="247">
        <v>1407.2257724365959</v>
      </c>
      <c r="D163" s="247">
        <v>1237.2704023382669</v>
      </c>
      <c r="E163" s="247">
        <v>1165.5747052084198</v>
      </c>
      <c r="F163" s="247">
        <v>1143.9274638629113</v>
      </c>
      <c r="G163" s="247">
        <v>1147.3845047086347</v>
      </c>
      <c r="H163" s="247">
        <v>1119.8666034654814</v>
      </c>
      <c r="I163" s="247">
        <v>1162.4463204588994</v>
      </c>
    </row>
    <row r="164" spans="1:9">
      <c r="A164" s="17">
        <v>503</v>
      </c>
      <c r="B164" s="10" t="s">
        <v>462</v>
      </c>
      <c r="C164" s="247">
        <v>2616.000950748924</v>
      </c>
      <c r="D164" s="247">
        <v>566.16780125540777</v>
      </c>
      <c r="E164" s="247">
        <v>514.94383928164541</v>
      </c>
      <c r="F164" s="247">
        <v>535.80669083068824</v>
      </c>
      <c r="G164" s="247">
        <v>487.41496388142588</v>
      </c>
      <c r="H164" s="247">
        <v>524.33037419100549</v>
      </c>
      <c r="I164" s="247">
        <v>611.64309717389369</v>
      </c>
    </row>
    <row r="165" spans="1:9">
      <c r="A165" s="17">
        <v>504</v>
      </c>
      <c r="B165" s="10" t="s">
        <v>463</v>
      </c>
      <c r="C165" s="247">
        <v>3081.3579720969456</v>
      </c>
      <c r="D165" s="247">
        <v>623.26078643098322</v>
      </c>
      <c r="E165" s="247">
        <v>251.27872132169588</v>
      </c>
      <c r="F165" s="247">
        <v>387.33089320116977</v>
      </c>
      <c r="G165" s="247">
        <v>277.96145457164005</v>
      </c>
      <c r="H165" s="247">
        <v>315.86116443680248</v>
      </c>
      <c r="I165" s="247">
        <v>414.22121310197531</v>
      </c>
    </row>
    <row r="166" spans="1:9">
      <c r="A166" s="17">
        <v>505</v>
      </c>
      <c r="B166" s="10" t="s">
        <v>464</v>
      </c>
      <c r="C166" s="247">
        <v>1718.7864285190044</v>
      </c>
      <c r="D166" s="247">
        <v>726.23729603298329</v>
      </c>
      <c r="E166" s="247">
        <v>685.48463151297165</v>
      </c>
      <c r="F166" s="247">
        <v>666.7501772750544</v>
      </c>
      <c r="G166" s="247">
        <v>688.82388644161108</v>
      </c>
      <c r="H166" s="247">
        <v>669.19817436101448</v>
      </c>
      <c r="I166" s="247">
        <v>699.40797559806276</v>
      </c>
    </row>
    <row r="167" spans="1:9">
      <c r="A167" s="17">
        <v>507</v>
      </c>
      <c r="B167" s="10" t="s">
        <v>465</v>
      </c>
      <c r="C167" s="247">
        <v>3664.5748791449951</v>
      </c>
      <c r="D167" s="247">
        <v>373.26191356316667</v>
      </c>
      <c r="E167" s="247">
        <v>171.02637349180904</v>
      </c>
      <c r="F167" s="247">
        <v>309.43820839449307</v>
      </c>
      <c r="G167" s="247">
        <v>286.85441216632586</v>
      </c>
      <c r="H167" s="247">
        <v>325.20837165107514</v>
      </c>
      <c r="I167" s="247">
        <v>410.02840059903292</v>
      </c>
    </row>
    <row r="168" spans="1:9">
      <c r="A168" s="17">
        <v>508</v>
      </c>
      <c r="B168" s="10" t="s">
        <v>466</v>
      </c>
      <c r="C168" s="247">
        <v>2839.3689463679557</v>
      </c>
      <c r="D168" s="247">
        <v>125.26257889114201</v>
      </c>
      <c r="E168" s="247">
        <v>74.547343056353654</v>
      </c>
      <c r="F168" s="247">
        <v>111.76942785853356</v>
      </c>
      <c r="G168" s="247">
        <v>-98.112918559561066</v>
      </c>
      <c r="H168" s="247">
        <v>-28.735445580807056</v>
      </c>
      <c r="I168" s="247">
        <v>71.6712603530395</v>
      </c>
    </row>
    <row r="169" spans="1:9">
      <c r="A169" s="17">
        <v>529</v>
      </c>
      <c r="B169" s="10" t="s">
        <v>467</v>
      </c>
      <c r="C169" s="247">
        <v>1064.9335933880773</v>
      </c>
      <c r="D169" s="247">
        <v>451.74973948281433</v>
      </c>
      <c r="E169" s="247">
        <v>480.68606417640518</v>
      </c>
      <c r="F169" s="247">
        <v>466.62839558259549</v>
      </c>
      <c r="G169" s="247">
        <v>449.7604238767891</v>
      </c>
      <c r="H169" s="247">
        <v>416.65055821549703</v>
      </c>
      <c r="I169" s="247">
        <v>454.19316436580579</v>
      </c>
    </row>
    <row r="170" spans="1:9">
      <c r="A170" s="17">
        <v>531</v>
      </c>
      <c r="B170" s="10" t="s">
        <v>468</v>
      </c>
      <c r="C170" s="247">
        <v>2675.7533205975778</v>
      </c>
      <c r="D170" s="247">
        <v>422.48691403685586</v>
      </c>
      <c r="E170" s="247">
        <v>160.08980523052276</v>
      </c>
      <c r="F170" s="247">
        <v>230.45196203736475</v>
      </c>
      <c r="G170" s="247">
        <v>260.38155856794862</v>
      </c>
      <c r="H170" s="247">
        <v>319.47098308761872</v>
      </c>
      <c r="I170" s="247">
        <v>428.44590736344111</v>
      </c>
    </row>
    <row r="171" spans="1:9">
      <c r="A171" s="17">
        <v>535</v>
      </c>
      <c r="B171" s="10" t="s">
        <v>469</v>
      </c>
      <c r="C171" s="247">
        <v>4217.7008795443762</v>
      </c>
      <c r="D171" s="247">
        <v>1615.3991271599036</v>
      </c>
      <c r="E171" s="247">
        <v>1545.8955878160759</v>
      </c>
      <c r="F171" s="247">
        <v>1564.4588775672071</v>
      </c>
      <c r="G171" s="247">
        <v>1558.7604567692551</v>
      </c>
      <c r="H171" s="247">
        <v>1627.1943460520722</v>
      </c>
      <c r="I171" s="247">
        <v>1723.6195862575566</v>
      </c>
    </row>
    <row r="172" spans="1:9">
      <c r="A172" s="17">
        <v>536</v>
      </c>
      <c r="B172" s="10" t="s">
        <v>470</v>
      </c>
      <c r="C172" s="247">
        <v>1472.5613265544775</v>
      </c>
      <c r="D172" s="247">
        <v>543.49874285721774</v>
      </c>
      <c r="E172" s="247">
        <v>524.35038731094789</v>
      </c>
      <c r="F172" s="247">
        <v>572.49101053573327</v>
      </c>
      <c r="G172" s="247">
        <v>591.48872614273444</v>
      </c>
      <c r="H172" s="247">
        <v>561.40522570803125</v>
      </c>
      <c r="I172" s="247">
        <v>600.20074101030434</v>
      </c>
    </row>
    <row r="173" spans="1:9">
      <c r="A173" s="17">
        <v>538</v>
      </c>
      <c r="B173" s="10" t="s">
        <v>471</v>
      </c>
      <c r="C173" s="247">
        <v>2398.9037535447501</v>
      </c>
      <c r="D173" s="247">
        <v>1243.3968950620081</v>
      </c>
      <c r="E173" s="247">
        <v>1259.121497156583</v>
      </c>
      <c r="F173" s="247">
        <v>1177.7254105722006</v>
      </c>
      <c r="G173" s="247">
        <v>1179.1904345802027</v>
      </c>
      <c r="H173" s="247">
        <v>1216.8626831989259</v>
      </c>
      <c r="I173" s="247">
        <v>1284.0993606857467</v>
      </c>
    </row>
    <row r="174" spans="1:9">
      <c r="A174" s="17">
        <v>541</v>
      </c>
      <c r="B174" s="10" t="s">
        <v>472</v>
      </c>
      <c r="C174" s="247">
        <v>4721.0274737471527</v>
      </c>
      <c r="D174" s="247">
        <v>1500.840865077178</v>
      </c>
      <c r="E174" s="247">
        <v>1261.5186444490228</v>
      </c>
      <c r="F174" s="247">
        <v>1288.9960878833265</v>
      </c>
      <c r="G174" s="247">
        <v>1232.9458839579743</v>
      </c>
      <c r="H174" s="247">
        <v>1287.4936086513233</v>
      </c>
      <c r="I174" s="247">
        <v>1429.856898955574</v>
      </c>
    </row>
    <row r="175" spans="1:9">
      <c r="A175" s="17">
        <v>543</v>
      </c>
      <c r="B175" s="10" t="s">
        <v>473</v>
      </c>
      <c r="C175" s="247">
        <v>1027.909087813129</v>
      </c>
      <c r="D175" s="247">
        <v>706.77362521309192</v>
      </c>
      <c r="E175" s="247">
        <v>682.97823665021474</v>
      </c>
      <c r="F175" s="247">
        <v>666.77151010312377</v>
      </c>
      <c r="G175" s="247">
        <v>669.11038749225941</v>
      </c>
      <c r="H175" s="247">
        <v>652.12590422568928</v>
      </c>
      <c r="I175" s="247">
        <v>705.15737820137042</v>
      </c>
    </row>
    <row r="176" spans="1:9">
      <c r="A176" s="17">
        <v>545</v>
      </c>
      <c r="B176" s="10" t="s">
        <v>474</v>
      </c>
      <c r="C176" s="247">
        <v>3925.4034084112886</v>
      </c>
      <c r="D176" s="247">
        <v>1673.0105963328226</v>
      </c>
      <c r="E176" s="247">
        <v>1745.6996031922504</v>
      </c>
      <c r="F176" s="247">
        <v>1732.7901763570289</v>
      </c>
      <c r="G176" s="247">
        <v>1783.4783830861629</v>
      </c>
      <c r="H176" s="247">
        <v>1834.8524428907162</v>
      </c>
      <c r="I176" s="247">
        <v>1893.3512232936901</v>
      </c>
    </row>
    <row r="177" spans="1:9">
      <c r="A177" s="17">
        <v>560</v>
      </c>
      <c r="B177" s="10" t="s">
        <v>475</v>
      </c>
      <c r="C177" s="247">
        <v>2488.9796174452194</v>
      </c>
      <c r="D177" s="247">
        <v>882.37686356683059</v>
      </c>
      <c r="E177" s="247">
        <v>736.16238239662505</v>
      </c>
      <c r="F177" s="247">
        <v>807.16897242067694</v>
      </c>
      <c r="G177" s="247">
        <v>817.05356883215791</v>
      </c>
      <c r="H177" s="247">
        <v>878.12988725121227</v>
      </c>
      <c r="I177" s="247">
        <v>962.02940568573024</v>
      </c>
    </row>
    <row r="178" spans="1:9">
      <c r="A178" s="17">
        <v>561</v>
      </c>
      <c r="B178" s="10" t="s">
        <v>476</v>
      </c>
      <c r="C178" s="247">
        <v>3232.6960558904339</v>
      </c>
      <c r="D178" s="247">
        <v>1373.9909514908541</v>
      </c>
      <c r="E178" s="247">
        <v>1373.8453121342418</v>
      </c>
      <c r="F178" s="247">
        <v>1417.6759955449809</v>
      </c>
      <c r="G178" s="247">
        <v>1368.1940480129249</v>
      </c>
      <c r="H178" s="247">
        <v>1437.4211187131557</v>
      </c>
      <c r="I178" s="247">
        <v>1452.7676381215933</v>
      </c>
    </row>
    <row r="179" spans="1:9">
      <c r="A179" s="17">
        <v>562</v>
      </c>
      <c r="B179" s="10" t="s">
        <v>186</v>
      </c>
      <c r="C179" s="247">
        <v>3001.9788213020038</v>
      </c>
      <c r="D179" s="247">
        <v>628.85310240944568</v>
      </c>
      <c r="E179" s="247">
        <v>628.87195531459031</v>
      </c>
      <c r="F179" s="247">
        <v>656.83477237511909</v>
      </c>
      <c r="G179" s="247">
        <v>695.22831768302262</v>
      </c>
      <c r="H179" s="247">
        <v>731.43247601103008</v>
      </c>
      <c r="I179" s="247">
        <v>825.18634458561849</v>
      </c>
    </row>
    <row r="180" spans="1:9">
      <c r="A180" s="17">
        <v>563</v>
      </c>
      <c r="B180" s="10" t="s">
        <v>477</v>
      </c>
      <c r="C180" s="247">
        <v>4150.5943597036767</v>
      </c>
      <c r="D180" s="247">
        <v>1099.8831428275262</v>
      </c>
      <c r="E180" s="247">
        <v>809.08685977972186</v>
      </c>
      <c r="F180" s="247">
        <v>758.176884920867</v>
      </c>
      <c r="G180" s="247">
        <v>710.79909627553786</v>
      </c>
      <c r="H180" s="247">
        <v>789.02852555099423</v>
      </c>
      <c r="I180" s="247">
        <v>891.79759892056904</v>
      </c>
    </row>
    <row r="181" spans="1:9">
      <c r="A181" s="17">
        <v>564</v>
      </c>
      <c r="B181" s="10" t="s">
        <v>188</v>
      </c>
      <c r="C181" s="247">
        <v>1614.9631502910297</v>
      </c>
      <c r="D181" s="247">
        <v>557.42958292543108</v>
      </c>
      <c r="E181" s="247">
        <v>526.67864274152748</v>
      </c>
      <c r="F181" s="247">
        <v>601.85275517058358</v>
      </c>
      <c r="G181" s="247">
        <v>638.43092610248596</v>
      </c>
      <c r="H181" s="247">
        <v>621.3127725209622</v>
      </c>
      <c r="I181" s="247">
        <v>651.83111874528299</v>
      </c>
    </row>
    <row r="182" spans="1:9">
      <c r="A182" s="17">
        <v>576</v>
      </c>
      <c r="B182" s="10" t="s">
        <v>478</v>
      </c>
      <c r="C182" s="247">
        <v>4054.6277058954388</v>
      </c>
      <c r="D182" s="247">
        <v>743.79725319734678</v>
      </c>
      <c r="E182" s="247">
        <v>594.96306004397775</v>
      </c>
      <c r="F182" s="247">
        <v>707.9890538747859</v>
      </c>
      <c r="G182" s="247">
        <v>726.29193508985782</v>
      </c>
      <c r="H182" s="247">
        <v>773.88282196207251</v>
      </c>
      <c r="I182" s="247">
        <v>877.78337140333929</v>
      </c>
    </row>
    <row r="183" spans="1:9">
      <c r="A183" s="17">
        <v>577</v>
      </c>
      <c r="B183" s="10" t="s">
        <v>479</v>
      </c>
      <c r="C183" s="247">
        <v>1840.9611559429356</v>
      </c>
      <c r="D183" s="247">
        <v>922.57990814959373</v>
      </c>
      <c r="E183" s="247">
        <v>870.42261146507428</v>
      </c>
      <c r="F183" s="247">
        <v>888.85016719975908</v>
      </c>
      <c r="G183" s="247">
        <v>966.75325738559638</v>
      </c>
      <c r="H183" s="247">
        <v>979.00906436849323</v>
      </c>
      <c r="I183" s="247">
        <v>1027.1714032304724</v>
      </c>
    </row>
    <row r="184" spans="1:9">
      <c r="A184" s="17">
        <v>578</v>
      </c>
      <c r="B184" s="10" t="s">
        <v>480</v>
      </c>
      <c r="C184" s="247">
        <v>4418.6802857960256</v>
      </c>
      <c r="D184" s="247">
        <v>736.33665525063316</v>
      </c>
      <c r="E184" s="247">
        <v>657.90131604478427</v>
      </c>
      <c r="F184" s="247">
        <v>824.90571941947906</v>
      </c>
      <c r="G184" s="247">
        <v>864.73933877375759</v>
      </c>
      <c r="H184" s="247">
        <v>963.09792005347879</v>
      </c>
      <c r="I184" s="247">
        <v>1022.0841199212194</v>
      </c>
    </row>
    <row r="185" spans="1:9">
      <c r="A185" s="17">
        <v>580</v>
      </c>
      <c r="B185" s="10" t="s">
        <v>481</v>
      </c>
      <c r="C185" s="247">
        <v>4186.5241772337995</v>
      </c>
      <c r="D185" s="247">
        <v>547.71269506050601</v>
      </c>
      <c r="E185" s="247">
        <v>403.24081332542227</v>
      </c>
      <c r="F185" s="247">
        <v>396.81805818471497</v>
      </c>
      <c r="G185" s="247">
        <v>347.22117130431877</v>
      </c>
      <c r="H185" s="247">
        <v>449.688400066594</v>
      </c>
      <c r="I185" s="247">
        <v>582.0492992068381</v>
      </c>
    </row>
    <row r="186" spans="1:9">
      <c r="A186" s="17">
        <v>581</v>
      </c>
      <c r="B186" s="10" t="s">
        <v>482</v>
      </c>
      <c r="C186" s="247">
        <v>3556.5797838402</v>
      </c>
      <c r="D186" s="247">
        <v>902.05641195794408</v>
      </c>
      <c r="E186" s="247">
        <v>458.06952151427015</v>
      </c>
      <c r="F186" s="247">
        <v>581.45822385527515</v>
      </c>
      <c r="G186" s="247">
        <v>619.95417661436841</v>
      </c>
      <c r="H186" s="247">
        <v>679.03617845294002</v>
      </c>
      <c r="I186" s="247">
        <v>786.43306476005182</v>
      </c>
    </row>
    <row r="187" spans="1:9">
      <c r="A187" s="17">
        <v>583</v>
      </c>
      <c r="B187" s="10" t="s">
        <v>483</v>
      </c>
      <c r="C187" s="247">
        <v>5467.7404837254135</v>
      </c>
      <c r="D187" s="247">
        <v>211.00021637497687</v>
      </c>
      <c r="E187" s="247">
        <v>681.02991824916569</v>
      </c>
      <c r="F187" s="247">
        <v>750.32420287294724</v>
      </c>
      <c r="G187" s="247">
        <v>763.91183660268507</v>
      </c>
      <c r="H187" s="247">
        <v>780.97274113831895</v>
      </c>
      <c r="I187" s="247">
        <v>876.06867354552878</v>
      </c>
    </row>
    <row r="188" spans="1:9">
      <c r="A188" s="17">
        <v>584</v>
      </c>
      <c r="B188" s="10" t="s">
        <v>484</v>
      </c>
      <c r="C188" s="247">
        <v>5175.7955598524732</v>
      </c>
      <c r="D188" s="247">
        <v>2229.9049413007442</v>
      </c>
      <c r="E188" s="247">
        <v>2150.623438030264</v>
      </c>
      <c r="F188" s="247">
        <v>2130.2575148029423</v>
      </c>
      <c r="G188" s="247">
        <v>2183.094229928462</v>
      </c>
      <c r="H188" s="247">
        <v>2304.1661447542479</v>
      </c>
      <c r="I188" s="247">
        <v>2474.410675759098</v>
      </c>
    </row>
    <row r="189" spans="1:9">
      <c r="A189" s="17">
        <v>588</v>
      </c>
      <c r="B189" s="10" t="s">
        <v>485</v>
      </c>
      <c r="C189" s="247">
        <v>3933.9642854013568</v>
      </c>
      <c r="D189" s="247">
        <v>-90.348001716431966</v>
      </c>
      <c r="E189" s="247">
        <v>-361.01805730980141</v>
      </c>
      <c r="F189" s="247">
        <v>-262.19617320236472</v>
      </c>
      <c r="G189" s="247">
        <v>-289.37033878412774</v>
      </c>
      <c r="H189" s="247">
        <v>-199.17369094372461</v>
      </c>
      <c r="I189" s="247">
        <v>-107.89820869358705</v>
      </c>
    </row>
    <row r="190" spans="1:9">
      <c r="A190" s="17">
        <v>592</v>
      </c>
      <c r="B190" s="10" t="s">
        <v>486</v>
      </c>
      <c r="C190" s="247">
        <v>3041.5305926926603</v>
      </c>
      <c r="D190" s="247">
        <v>1278.1416245678424</v>
      </c>
      <c r="E190" s="247">
        <v>874.61763652586615</v>
      </c>
      <c r="F190" s="247">
        <v>1059.3277762790217</v>
      </c>
      <c r="G190" s="247">
        <v>1019.7743851771654</v>
      </c>
      <c r="H190" s="247">
        <v>1037.6257817472151</v>
      </c>
      <c r="I190" s="247">
        <v>1124.8593887250884</v>
      </c>
    </row>
    <row r="191" spans="1:9">
      <c r="A191" s="17">
        <v>593</v>
      </c>
      <c r="B191" s="10" t="s">
        <v>487</v>
      </c>
      <c r="C191" s="247">
        <v>3237.2603684360147</v>
      </c>
      <c r="D191" s="247">
        <v>317.8940801325208</v>
      </c>
      <c r="E191" s="247">
        <v>143.00396295033627</v>
      </c>
      <c r="F191" s="247">
        <v>267.34054565477805</v>
      </c>
      <c r="G191" s="247">
        <v>315.81036623820069</v>
      </c>
      <c r="H191" s="247">
        <v>390.52599541113756</v>
      </c>
      <c r="I191" s="247">
        <v>514.12875619624208</v>
      </c>
    </row>
    <row r="192" spans="1:9">
      <c r="A192" s="17">
        <v>595</v>
      </c>
      <c r="B192" s="10" t="s">
        <v>488</v>
      </c>
      <c r="C192" s="247">
        <v>5534.7963786432501</v>
      </c>
      <c r="D192" s="247">
        <v>1339.4524656307533</v>
      </c>
      <c r="E192" s="247">
        <v>1391.4559947547211</v>
      </c>
      <c r="F192" s="247">
        <v>1469.7347210540208</v>
      </c>
      <c r="G192" s="247">
        <v>1502.5861699605668</v>
      </c>
      <c r="H192" s="247">
        <v>1567.9406663280938</v>
      </c>
      <c r="I192" s="247">
        <v>1691.8690288537623</v>
      </c>
    </row>
    <row r="193" spans="1:9">
      <c r="A193" s="17">
        <v>598</v>
      </c>
      <c r="B193" s="10" t="s">
        <v>489</v>
      </c>
      <c r="C193" s="247">
        <v>2615.6056055024947</v>
      </c>
      <c r="D193" s="247">
        <v>461.2033073563066</v>
      </c>
      <c r="E193" s="247">
        <v>281.742358126375</v>
      </c>
      <c r="F193" s="247">
        <v>366.05348229529403</v>
      </c>
      <c r="G193" s="247">
        <v>349.30814164394798</v>
      </c>
      <c r="H193" s="247">
        <v>364.81505475642138</v>
      </c>
      <c r="I193" s="247">
        <v>417.12214594038227</v>
      </c>
    </row>
    <row r="194" spans="1:9">
      <c r="A194" s="17">
        <v>599</v>
      </c>
      <c r="B194" s="10" t="s">
        <v>490</v>
      </c>
      <c r="C194" s="247">
        <v>2864.7514322864422</v>
      </c>
      <c r="D194" s="247">
        <v>1354.9191630672358</v>
      </c>
      <c r="E194" s="247">
        <v>1353.7669926577612</v>
      </c>
      <c r="F194" s="247">
        <v>1341.7270043110552</v>
      </c>
      <c r="G194" s="247">
        <v>1326.0781063224699</v>
      </c>
      <c r="H194" s="247">
        <v>1389.2520248980995</v>
      </c>
      <c r="I194" s="247">
        <v>1461.8547015710851</v>
      </c>
    </row>
    <row r="195" spans="1:9">
      <c r="A195" s="17">
        <v>601</v>
      </c>
      <c r="B195" s="10" t="s">
        <v>491</v>
      </c>
      <c r="C195" s="247">
        <v>5091.6827583834111</v>
      </c>
      <c r="D195" s="247">
        <v>1650.7467105448229</v>
      </c>
      <c r="E195" s="247">
        <v>1418.1358124525334</v>
      </c>
      <c r="F195" s="247">
        <v>1480.5117437408794</v>
      </c>
      <c r="G195" s="247">
        <v>1494.6476200690058</v>
      </c>
      <c r="H195" s="247">
        <v>1536.7534283084631</v>
      </c>
      <c r="I195" s="247">
        <v>1631.997589337002</v>
      </c>
    </row>
    <row r="196" spans="1:9">
      <c r="A196" s="17">
        <v>604</v>
      </c>
      <c r="B196" s="10" t="s">
        <v>492</v>
      </c>
      <c r="C196" s="247">
        <v>962.50713340358379</v>
      </c>
      <c r="D196" s="247">
        <v>816.30676406774535</v>
      </c>
      <c r="E196" s="247">
        <v>752.85464972013528</v>
      </c>
      <c r="F196" s="247">
        <v>727.1373839007274</v>
      </c>
      <c r="G196" s="247">
        <v>735.53060635105612</v>
      </c>
      <c r="H196" s="247">
        <v>706.38232327812659</v>
      </c>
      <c r="I196" s="247">
        <v>747.20075441168865</v>
      </c>
    </row>
    <row r="197" spans="1:9">
      <c r="A197" s="17">
        <v>607</v>
      </c>
      <c r="B197" s="10" t="s">
        <v>493</v>
      </c>
      <c r="C197" s="247">
        <v>4123.617628134426</v>
      </c>
      <c r="D197" s="247">
        <v>904.80268920826074</v>
      </c>
      <c r="E197" s="247">
        <v>672.05284013126516</v>
      </c>
      <c r="F197" s="247">
        <v>784.63431004208519</v>
      </c>
      <c r="G197" s="247">
        <v>787.34970174379862</v>
      </c>
      <c r="H197" s="247">
        <v>863.30065248307665</v>
      </c>
      <c r="I197" s="247">
        <v>974.8371466310839</v>
      </c>
    </row>
    <row r="198" spans="1:9">
      <c r="A198" s="17">
        <v>608</v>
      </c>
      <c r="B198" s="10" t="s">
        <v>494</v>
      </c>
      <c r="C198" s="247">
        <v>4195.0625107468777</v>
      </c>
      <c r="D198" s="247">
        <v>1108.7336288544182</v>
      </c>
      <c r="E198" s="247">
        <v>856.27831345461414</v>
      </c>
      <c r="F198" s="247">
        <v>1043.9019263945113</v>
      </c>
      <c r="G198" s="247">
        <v>999.94845580570245</v>
      </c>
      <c r="H198" s="247">
        <v>1099.0722352959203</v>
      </c>
      <c r="I198" s="247">
        <v>1274.9698511199124</v>
      </c>
    </row>
    <row r="199" spans="1:9">
      <c r="A199" s="17">
        <v>609</v>
      </c>
      <c r="B199" s="10" t="s">
        <v>495</v>
      </c>
      <c r="C199" s="247">
        <v>2215.8653708514471</v>
      </c>
      <c r="D199" s="247">
        <v>298.3398551409104</v>
      </c>
      <c r="E199" s="247">
        <v>165.18697437737808</v>
      </c>
      <c r="F199" s="247">
        <v>256.60971372092575</v>
      </c>
      <c r="G199" s="247">
        <v>290.05005205719891</v>
      </c>
      <c r="H199" s="247">
        <v>325.29675952435588</v>
      </c>
      <c r="I199" s="247">
        <v>390.8584728904504</v>
      </c>
    </row>
    <row r="200" spans="1:9">
      <c r="A200" s="17">
        <v>611</v>
      </c>
      <c r="B200" s="10" t="s">
        <v>496</v>
      </c>
      <c r="C200" s="247">
        <v>1301.802443307836</v>
      </c>
      <c r="D200" s="247">
        <v>902.79358042446188</v>
      </c>
      <c r="E200" s="247">
        <v>724.40318529125193</v>
      </c>
      <c r="F200" s="247">
        <v>689.5049420455631</v>
      </c>
      <c r="G200" s="247">
        <v>681.97749413705776</v>
      </c>
      <c r="H200" s="247">
        <v>668.76319356936187</v>
      </c>
      <c r="I200" s="247">
        <v>729.16668611585601</v>
      </c>
    </row>
    <row r="201" spans="1:9">
      <c r="A201" s="17">
        <v>614</v>
      </c>
      <c r="B201" s="10" t="s">
        <v>497</v>
      </c>
      <c r="C201" s="247">
        <v>6223.8536269006427</v>
      </c>
      <c r="D201" s="247">
        <v>1246.2055286971736</v>
      </c>
      <c r="E201" s="247">
        <v>1125.4350593442034</v>
      </c>
      <c r="F201" s="247">
        <v>1338.9657615532319</v>
      </c>
      <c r="G201" s="247">
        <v>1378.4244424258616</v>
      </c>
      <c r="H201" s="247">
        <v>1455.7178988312216</v>
      </c>
      <c r="I201" s="247">
        <v>1534.1403978987412</v>
      </c>
    </row>
    <row r="202" spans="1:9">
      <c r="A202" s="17">
        <v>615</v>
      </c>
      <c r="B202" s="10" t="s">
        <v>498</v>
      </c>
      <c r="C202" s="247">
        <v>5266.0339788799884</v>
      </c>
      <c r="D202" s="247">
        <v>2025.805582540095</v>
      </c>
      <c r="E202" s="247">
        <v>2075.0919228091207</v>
      </c>
      <c r="F202" s="247">
        <v>2213.2755234186502</v>
      </c>
      <c r="G202" s="247">
        <v>2196.0774374416501</v>
      </c>
      <c r="H202" s="247">
        <v>2299.2558825755723</v>
      </c>
      <c r="I202" s="247">
        <v>2427.8451116980332</v>
      </c>
    </row>
    <row r="203" spans="1:9">
      <c r="A203" s="17">
        <v>616</v>
      </c>
      <c r="B203" s="10" t="s">
        <v>499</v>
      </c>
      <c r="C203" s="247">
        <v>2292.6508052545792</v>
      </c>
      <c r="D203" s="247">
        <v>734.37678568460183</v>
      </c>
      <c r="E203" s="247">
        <v>326.45927128403838</v>
      </c>
      <c r="F203" s="247">
        <v>395.90045452535821</v>
      </c>
      <c r="G203" s="247">
        <v>429.97063166092141</v>
      </c>
      <c r="H203" s="247">
        <v>519.71496961769708</v>
      </c>
      <c r="I203" s="247">
        <v>595.13501409679884</v>
      </c>
    </row>
    <row r="204" spans="1:9">
      <c r="A204" s="17">
        <v>619</v>
      </c>
      <c r="B204" s="10" t="s">
        <v>500</v>
      </c>
      <c r="C204" s="247">
        <v>4418.1628404198136</v>
      </c>
      <c r="D204" s="247">
        <v>1338.8349290104063</v>
      </c>
      <c r="E204" s="247">
        <v>1328.4088734206166</v>
      </c>
      <c r="F204" s="247">
        <v>1470.1832988564688</v>
      </c>
      <c r="G204" s="247">
        <v>1575.919223010377</v>
      </c>
      <c r="H204" s="247">
        <v>1677.3162485979328</v>
      </c>
      <c r="I204" s="247">
        <v>1814.9322923076734</v>
      </c>
    </row>
    <row r="205" spans="1:9">
      <c r="A205" s="17">
        <v>620</v>
      </c>
      <c r="B205" s="10" t="s">
        <v>501</v>
      </c>
      <c r="C205" s="247">
        <v>6451.0128353243617</v>
      </c>
      <c r="D205" s="247">
        <v>1713.2032960017841</v>
      </c>
      <c r="E205" s="247">
        <v>1641.1263133317336</v>
      </c>
      <c r="F205" s="247">
        <v>1940.2084277615263</v>
      </c>
      <c r="G205" s="247">
        <v>2024.1037920284671</v>
      </c>
      <c r="H205" s="247">
        <v>2135.30325204274</v>
      </c>
      <c r="I205" s="247">
        <v>2317.3209065190044</v>
      </c>
    </row>
    <row r="206" spans="1:9">
      <c r="A206" s="17">
        <v>623</v>
      </c>
      <c r="B206" s="10" t="s">
        <v>502</v>
      </c>
      <c r="C206" s="247">
        <v>3976.9514069511083</v>
      </c>
      <c r="D206" s="247">
        <v>681.92112121472906</v>
      </c>
      <c r="E206" s="247">
        <v>634.12714200914832</v>
      </c>
      <c r="F206" s="247">
        <v>684.66046607945611</v>
      </c>
      <c r="G206" s="247">
        <v>702.13540540326426</v>
      </c>
      <c r="H206" s="247">
        <v>676.88588797632372</v>
      </c>
      <c r="I206" s="247">
        <v>733.57689935990913</v>
      </c>
    </row>
    <row r="207" spans="1:9">
      <c r="A207" s="17">
        <v>624</v>
      </c>
      <c r="B207" s="10" t="s">
        <v>218</v>
      </c>
      <c r="C207" s="247">
        <v>2059.426501705917</v>
      </c>
      <c r="D207" s="247">
        <v>1078.0474207947468</v>
      </c>
      <c r="E207" s="247">
        <v>791.50004355242334</v>
      </c>
      <c r="F207" s="247">
        <v>817.83645755822704</v>
      </c>
      <c r="G207" s="247">
        <v>838.3172625658824</v>
      </c>
      <c r="H207" s="247">
        <v>874.97498821581075</v>
      </c>
      <c r="I207" s="247">
        <v>952.76590263356445</v>
      </c>
    </row>
    <row r="208" spans="1:9">
      <c r="A208" s="17">
        <v>625</v>
      </c>
      <c r="B208" s="10" t="s">
        <v>503</v>
      </c>
      <c r="C208" s="247">
        <v>4002.9410028694024</v>
      </c>
      <c r="D208" s="247">
        <v>1716.0700051691442</v>
      </c>
      <c r="E208" s="247">
        <v>1514.1251505278469</v>
      </c>
      <c r="F208" s="247">
        <v>1568.2080301861977</v>
      </c>
      <c r="G208" s="247">
        <v>1510.037179644178</v>
      </c>
      <c r="H208" s="247">
        <v>1351.412000257608</v>
      </c>
      <c r="I208" s="247">
        <v>1383.2553124343078</v>
      </c>
    </row>
    <row r="209" spans="1:9">
      <c r="A209" s="17">
        <v>626</v>
      </c>
      <c r="B209" s="10" t="s">
        <v>220</v>
      </c>
      <c r="C209" s="247">
        <v>4245.0723684299965</v>
      </c>
      <c r="D209" s="247">
        <v>427.05673873673135</v>
      </c>
      <c r="E209" s="247">
        <v>549.7953651744665</v>
      </c>
      <c r="F209" s="247">
        <v>838.69778282031314</v>
      </c>
      <c r="G209" s="247">
        <v>966.05563391124872</v>
      </c>
      <c r="H209" s="247">
        <v>1073.908368007651</v>
      </c>
      <c r="I209" s="247">
        <v>1222.6399345816349</v>
      </c>
    </row>
    <row r="210" spans="1:9">
      <c r="A210" s="17">
        <v>630</v>
      </c>
      <c r="B210" s="10" t="s">
        <v>504</v>
      </c>
      <c r="C210" s="247">
        <v>4190.0536147652965</v>
      </c>
      <c r="D210" s="247">
        <v>1403.0971517262194</v>
      </c>
      <c r="E210" s="247">
        <v>1584.099374802365</v>
      </c>
      <c r="F210" s="247">
        <v>1572.3632811039188</v>
      </c>
      <c r="G210" s="247">
        <v>1482.0990936580049</v>
      </c>
      <c r="H210" s="247">
        <v>1614.1476704390532</v>
      </c>
      <c r="I210" s="247">
        <v>1747.1234208008536</v>
      </c>
    </row>
    <row r="211" spans="1:9">
      <c r="A211" s="17">
        <v>631</v>
      </c>
      <c r="B211" s="10" t="s">
        <v>505</v>
      </c>
      <c r="C211" s="247">
        <v>2189.7789104239637</v>
      </c>
      <c r="D211" s="247">
        <v>1009.0303260624664</v>
      </c>
      <c r="E211" s="247">
        <v>494.727340890444</v>
      </c>
      <c r="F211" s="247">
        <v>619.63705267618479</v>
      </c>
      <c r="G211" s="247">
        <v>669.24946857260181</v>
      </c>
      <c r="H211" s="247">
        <v>731.63093083386343</v>
      </c>
      <c r="I211" s="247">
        <v>859.9451080643704</v>
      </c>
    </row>
    <row r="212" spans="1:9">
      <c r="A212" s="17">
        <v>635</v>
      </c>
      <c r="B212" s="10" t="s">
        <v>506</v>
      </c>
      <c r="C212" s="247">
        <v>2926.4298534469931</v>
      </c>
      <c r="D212" s="247">
        <v>669.22809502963116</v>
      </c>
      <c r="E212" s="247">
        <v>582.60229820926793</v>
      </c>
      <c r="F212" s="247">
        <v>610.69484800595637</v>
      </c>
      <c r="G212" s="247">
        <v>614.16653655153812</v>
      </c>
      <c r="H212" s="247">
        <v>645.76846069741077</v>
      </c>
      <c r="I212" s="247">
        <v>735.54594257094379</v>
      </c>
    </row>
    <row r="213" spans="1:9">
      <c r="A213" s="17">
        <v>636</v>
      </c>
      <c r="B213" s="10" t="s">
        <v>507</v>
      </c>
      <c r="C213" s="247">
        <v>2861.6240090981919</v>
      </c>
      <c r="D213" s="247">
        <v>1027.4804954875046</v>
      </c>
      <c r="E213" s="247">
        <v>1171.1699409461407</v>
      </c>
      <c r="F213" s="247">
        <v>1112.3529306483588</v>
      </c>
      <c r="G213" s="247">
        <v>1088.7365991070669</v>
      </c>
      <c r="H213" s="247">
        <v>1131.5427025072408</v>
      </c>
      <c r="I213" s="247">
        <v>1193.511132633455</v>
      </c>
    </row>
    <row r="214" spans="1:9">
      <c r="A214" s="17">
        <v>638</v>
      </c>
      <c r="B214" s="10" t="s">
        <v>508</v>
      </c>
      <c r="C214" s="247">
        <v>1315.0963501982317</v>
      </c>
      <c r="D214" s="247">
        <v>929.16113260803422</v>
      </c>
      <c r="E214" s="247">
        <v>900.03982677834199</v>
      </c>
      <c r="F214" s="247">
        <v>933.98616130218682</v>
      </c>
      <c r="G214" s="247">
        <v>934.83441816521804</v>
      </c>
      <c r="H214" s="247">
        <v>918.65946186960514</v>
      </c>
      <c r="I214" s="247">
        <v>966.08031777375015</v>
      </c>
    </row>
    <row r="215" spans="1:9">
      <c r="A215" s="17">
        <v>678</v>
      </c>
      <c r="B215" s="10" t="s">
        <v>225</v>
      </c>
      <c r="C215" s="247">
        <v>2911.9022717135545</v>
      </c>
      <c r="D215" s="247">
        <v>1042.4850394436187</v>
      </c>
      <c r="E215" s="247">
        <v>956.89685279921946</v>
      </c>
      <c r="F215" s="247">
        <v>745.73801711193528</v>
      </c>
      <c r="G215" s="247">
        <v>663.76609714476331</v>
      </c>
      <c r="H215" s="247">
        <v>665.01549982539791</v>
      </c>
      <c r="I215" s="247">
        <v>703.25239075936986</v>
      </c>
    </row>
    <row r="216" spans="1:9">
      <c r="A216" s="17">
        <v>680</v>
      </c>
      <c r="B216" s="10" t="s">
        <v>509</v>
      </c>
      <c r="C216" s="247">
        <v>1576.6757322100693</v>
      </c>
      <c r="D216" s="247">
        <v>575.09563749666665</v>
      </c>
      <c r="E216" s="247">
        <v>555.249635369712</v>
      </c>
      <c r="F216" s="247">
        <v>537.13355927915529</v>
      </c>
      <c r="G216" s="247">
        <v>589.3968149572944</v>
      </c>
      <c r="H216" s="247">
        <v>589.64619974382254</v>
      </c>
      <c r="I216" s="247">
        <v>640.18246518130127</v>
      </c>
    </row>
    <row r="217" spans="1:9">
      <c r="A217" s="17">
        <v>681</v>
      </c>
      <c r="B217" s="10" t="s">
        <v>510</v>
      </c>
      <c r="C217" s="247">
        <v>3768.58059392311</v>
      </c>
      <c r="D217" s="247">
        <v>840.83396610488865</v>
      </c>
      <c r="E217" s="247">
        <v>830.64508978313859</v>
      </c>
      <c r="F217" s="247">
        <v>907.25871183574714</v>
      </c>
      <c r="G217" s="247">
        <v>958.75477860133412</v>
      </c>
      <c r="H217" s="247">
        <v>1089.3597217968991</v>
      </c>
      <c r="I217" s="247">
        <v>1203.9204824453616</v>
      </c>
    </row>
    <row r="218" spans="1:9">
      <c r="A218" s="17">
        <v>683</v>
      </c>
      <c r="B218" s="10" t="s">
        <v>511</v>
      </c>
      <c r="C218" s="247">
        <v>5963.4414944963919</v>
      </c>
      <c r="D218" s="247">
        <v>2343.2466257138917</v>
      </c>
      <c r="E218" s="247">
        <v>2435.9761459275419</v>
      </c>
      <c r="F218" s="247">
        <v>2560.3706415092693</v>
      </c>
      <c r="G218" s="247">
        <v>2674.3086841393497</v>
      </c>
      <c r="H218" s="247">
        <v>2766.0542650230841</v>
      </c>
      <c r="I218" s="247">
        <v>2924.1665486100214</v>
      </c>
    </row>
    <row r="219" spans="1:9">
      <c r="A219" s="17">
        <v>684</v>
      </c>
      <c r="B219" s="10" t="s">
        <v>512</v>
      </c>
      <c r="C219" s="247">
        <v>1725.4631613828365</v>
      </c>
      <c r="D219" s="247">
        <v>541.10259245298209</v>
      </c>
      <c r="E219" s="247">
        <v>272.02821705139922</v>
      </c>
      <c r="F219" s="247">
        <v>370.29596692622499</v>
      </c>
      <c r="G219" s="247">
        <v>365.96701958343886</v>
      </c>
      <c r="H219" s="247">
        <v>358.42074311063953</v>
      </c>
      <c r="I219" s="247">
        <v>401.22388544694905</v>
      </c>
    </row>
    <row r="220" spans="1:9">
      <c r="A220" s="17">
        <v>686</v>
      </c>
      <c r="B220" s="10" t="s">
        <v>513</v>
      </c>
      <c r="C220" s="247">
        <v>4418.9025202099319</v>
      </c>
      <c r="D220" s="247">
        <v>706.77216652411698</v>
      </c>
      <c r="E220" s="247">
        <v>821.63323314484057</v>
      </c>
      <c r="F220" s="247">
        <v>891.11525279300326</v>
      </c>
      <c r="G220" s="247">
        <v>916.40018830876807</v>
      </c>
      <c r="H220" s="247">
        <v>998.80666591094598</v>
      </c>
      <c r="I220" s="247">
        <v>1119.4677832644197</v>
      </c>
    </row>
    <row r="221" spans="1:9">
      <c r="A221" s="17">
        <v>687</v>
      </c>
      <c r="B221" s="10" t="s">
        <v>514</v>
      </c>
      <c r="C221" s="247">
        <v>5663.5457642637948</v>
      </c>
      <c r="D221" s="247">
        <v>650.85732374697761</v>
      </c>
      <c r="E221" s="247">
        <v>1059.9292572331922</v>
      </c>
      <c r="F221" s="247">
        <v>1385.3817471931927</v>
      </c>
      <c r="G221" s="247">
        <v>1434.5053297094291</v>
      </c>
      <c r="H221" s="247">
        <v>1562.0753763383641</v>
      </c>
      <c r="I221" s="247">
        <v>1727.7998181680844</v>
      </c>
    </row>
    <row r="222" spans="1:9">
      <c r="A222" s="17">
        <v>689</v>
      </c>
      <c r="B222" s="10" t="s">
        <v>515</v>
      </c>
      <c r="C222" s="247">
        <v>3574.8885038311291</v>
      </c>
      <c r="D222" s="247">
        <v>958.66435139395367</v>
      </c>
      <c r="E222" s="247">
        <v>770.94136411748934</v>
      </c>
      <c r="F222" s="247">
        <v>868.58512017672854</v>
      </c>
      <c r="G222" s="247">
        <v>1189.2303992332197</v>
      </c>
      <c r="H222" s="247">
        <v>1237.5311380961491</v>
      </c>
      <c r="I222" s="247">
        <v>1419.2194744875439</v>
      </c>
    </row>
    <row r="223" spans="1:9">
      <c r="A223" s="17">
        <v>691</v>
      </c>
      <c r="B223" s="10" t="s">
        <v>516</v>
      </c>
      <c r="C223" s="247">
        <v>4853.3316392298539</v>
      </c>
      <c r="D223" s="247">
        <v>1944.396529525774</v>
      </c>
      <c r="E223" s="247">
        <v>1816.6843566643504</v>
      </c>
      <c r="F223" s="247">
        <v>1849.9304211600304</v>
      </c>
      <c r="G223" s="247">
        <v>1973.5361524946532</v>
      </c>
      <c r="H223" s="247">
        <v>2057.8692193941574</v>
      </c>
      <c r="I223" s="247">
        <v>2264.6135619737747</v>
      </c>
    </row>
    <row r="224" spans="1:9">
      <c r="A224" s="17">
        <v>694</v>
      </c>
      <c r="B224" s="10" t="s">
        <v>517</v>
      </c>
      <c r="C224" s="247">
        <v>1722.0613807421532</v>
      </c>
      <c r="D224" s="247">
        <v>496.38780263345336</v>
      </c>
      <c r="E224" s="247">
        <v>284.46042070931895</v>
      </c>
      <c r="F224" s="247">
        <v>326.48039859896022</v>
      </c>
      <c r="G224" s="247">
        <v>310.40789550922352</v>
      </c>
      <c r="H224" s="247">
        <v>292.3231834032598</v>
      </c>
      <c r="I224" s="247">
        <v>312.50230886695005</v>
      </c>
    </row>
    <row r="225" spans="1:9">
      <c r="A225" s="17">
        <v>697</v>
      </c>
      <c r="B225" s="10" t="s">
        <v>518</v>
      </c>
      <c r="C225" s="247">
        <v>5177.0100584319671</v>
      </c>
      <c r="D225" s="247">
        <v>493.09289547055783</v>
      </c>
      <c r="E225" s="247">
        <v>627.91062563232106</v>
      </c>
      <c r="F225" s="247">
        <v>820.25945597340751</v>
      </c>
      <c r="G225" s="247">
        <v>833.65644963651948</v>
      </c>
      <c r="H225" s="247">
        <v>887.59882852842929</v>
      </c>
      <c r="I225" s="247">
        <v>1000.0171155350854</v>
      </c>
    </row>
    <row r="226" spans="1:9">
      <c r="A226" s="17">
        <v>698</v>
      </c>
      <c r="B226" s="10" t="s">
        <v>519</v>
      </c>
      <c r="C226" s="247">
        <v>1909.0708696274796</v>
      </c>
      <c r="D226" s="247">
        <v>268.34186212996491</v>
      </c>
      <c r="E226" s="247">
        <v>202.84689279547561</v>
      </c>
      <c r="F226" s="247">
        <v>288.0134159882075</v>
      </c>
      <c r="G226" s="247">
        <v>332.3324904965416</v>
      </c>
      <c r="H226" s="247">
        <v>348.79461465705521</v>
      </c>
      <c r="I226" s="247">
        <v>405.1362920233878</v>
      </c>
    </row>
    <row r="227" spans="1:9">
      <c r="A227" s="17">
        <v>700</v>
      </c>
      <c r="B227" s="10" t="s">
        <v>520</v>
      </c>
      <c r="C227" s="247">
        <v>2542.8910901972831</v>
      </c>
      <c r="D227" s="247">
        <v>197.7036791678849</v>
      </c>
      <c r="E227" s="247">
        <v>218.82978655775065</v>
      </c>
      <c r="F227" s="247">
        <v>374.51495047758146</v>
      </c>
      <c r="G227" s="247">
        <v>212.96006008442865</v>
      </c>
      <c r="H227" s="247">
        <v>220.73740137934536</v>
      </c>
      <c r="I227" s="247">
        <v>292.75979167253217</v>
      </c>
    </row>
    <row r="228" spans="1:9">
      <c r="A228" s="17">
        <v>702</v>
      </c>
      <c r="B228" s="10" t="s">
        <v>521</v>
      </c>
      <c r="C228" s="247">
        <v>3600.0525399963699</v>
      </c>
      <c r="D228" s="247">
        <v>473.99102905117456</v>
      </c>
      <c r="E228" s="247">
        <v>473.18545451377867</v>
      </c>
      <c r="F228" s="247">
        <v>592.42727619575317</v>
      </c>
      <c r="G228" s="247">
        <v>604.88625640794237</v>
      </c>
      <c r="H228" s="247">
        <v>633.08536698868238</v>
      </c>
      <c r="I228" s="247">
        <v>723.19615883383744</v>
      </c>
    </row>
    <row r="229" spans="1:9">
      <c r="A229" s="17">
        <v>704</v>
      </c>
      <c r="B229" s="10" t="s">
        <v>522</v>
      </c>
      <c r="C229" s="247">
        <v>1207.8885662747125</v>
      </c>
      <c r="D229" s="247">
        <v>815.32778922862929</v>
      </c>
      <c r="E229" s="247">
        <v>844.87239824226015</v>
      </c>
      <c r="F229" s="247">
        <v>877.92315946512349</v>
      </c>
      <c r="G229" s="247">
        <v>944.8018911806854</v>
      </c>
      <c r="H229" s="247">
        <v>980.76074539942738</v>
      </c>
      <c r="I229" s="247">
        <v>1053.2642222299103</v>
      </c>
    </row>
    <row r="230" spans="1:9">
      <c r="A230" s="17">
        <v>707</v>
      </c>
      <c r="B230" s="10" t="s">
        <v>523</v>
      </c>
      <c r="C230" s="247">
        <v>5068.521475835938</v>
      </c>
      <c r="D230" s="247">
        <v>804.76943124125819</v>
      </c>
      <c r="E230" s="247">
        <v>401.30831867639625</v>
      </c>
      <c r="F230" s="247">
        <v>691.9005879899812</v>
      </c>
      <c r="G230" s="247">
        <v>674.70034290228557</v>
      </c>
      <c r="H230" s="247">
        <v>764.29565114697959</v>
      </c>
      <c r="I230" s="247">
        <v>913.02332082321857</v>
      </c>
    </row>
    <row r="231" spans="1:9">
      <c r="A231" s="17">
        <v>710</v>
      </c>
      <c r="B231" s="10" t="s">
        <v>226</v>
      </c>
      <c r="C231" s="247">
        <v>2621.0548681562277</v>
      </c>
      <c r="D231" s="247">
        <v>793.05921228436603</v>
      </c>
      <c r="E231" s="247">
        <v>680.35165894373199</v>
      </c>
      <c r="F231" s="247">
        <v>682.34808942408586</v>
      </c>
      <c r="G231" s="247">
        <v>729.14643848830053</v>
      </c>
      <c r="H231" s="247">
        <v>763.63282919666619</v>
      </c>
      <c r="I231" s="247">
        <v>830.56539283317647</v>
      </c>
    </row>
    <row r="232" spans="1:9">
      <c r="A232" s="17">
        <v>729</v>
      </c>
      <c r="B232" s="10" t="s">
        <v>524</v>
      </c>
      <c r="C232" s="247">
        <v>4040.2698744267659</v>
      </c>
      <c r="D232" s="247">
        <v>991.02528921824728</v>
      </c>
      <c r="E232" s="247">
        <v>825.73232774972257</v>
      </c>
      <c r="F232" s="247">
        <v>1033.5477468359943</v>
      </c>
      <c r="G232" s="247">
        <v>1051.3175162217758</v>
      </c>
      <c r="H232" s="247">
        <v>1121.4345957537885</v>
      </c>
      <c r="I232" s="247">
        <v>1233.9685620382206</v>
      </c>
    </row>
    <row r="233" spans="1:9">
      <c r="A233" s="17">
        <v>732</v>
      </c>
      <c r="B233" s="10" t="s">
        <v>525</v>
      </c>
      <c r="C233" s="247">
        <v>6495.0150837760712</v>
      </c>
      <c r="D233" s="247">
        <v>1457.0056432520489</v>
      </c>
      <c r="E233" s="247">
        <v>1427.7588714638098</v>
      </c>
      <c r="F233" s="247">
        <v>1600.2299691364267</v>
      </c>
      <c r="G233" s="247">
        <v>1494.6777653781307</v>
      </c>
      <c r="H233" s="247">
        <v>1541.3881176768539</v>
      </c>
      <c r="I233" s="247">
        <v>1690.4141476964498</v>
      </c>
    </row>
    <row r="234" spans="1:9">
      <c r="A234" s="17">
        <v>734</v>
      </c>
      <c r="B234" s="10" t="s">
        <v>526</v>
      </c>
      <c r="C234" s="247">
        <v>2586.2648570515025</v>
      </c>
      <c r="D234" s="247">
        <v>564.94038073870718</v>
      </c>
      <c r="E234" s="247">
        <v>524.29651144992295</v>
      </c>
      <c r="F234" s="247">
        <v>566.7247493951287</v>
      </c>
      <c r="G234" s="247">
        <v>606.32181929915532</v>
      </c>
      <c r="H234" s="247">
        <v>625.90293823612706</v>
      </c>
      <c r="I234" s="247">
        <v>675.16673804863308</v>
      </c>
    </row>
    <row r="235" spans="1:9">
      <c r="A235" s="17">
        <v>738</v>
      </c>
      <c r="B235" s="10" t="s">
        <v>527</v>
      </c>
      <c r="C235" s="247">
        <v>1871.1919127936494</v>
      </c>
      <c r="D235" s="247">
        <v>509.03259846420247</v>
      </c>
      <c r="E235" s="247">
        <v>510.5936093389368</v>
      </c>
      <c r="F235" s="247">
        <v>524.57521537724244</v>
      </c>
      <c r="G235" s="247">
        <v>538.62602967945179</v>
      </c>
      <c r="H235" s="247">
        <v>573.76568404661464</v>
      </c>
      <c r="I235" s="247">
        <v>584.71221640502381</v>
      </c>
    </row>
    <row r="236" spans="1:9">
      <c r="A236" s="17">
        <v>739</v>
      </c>
      <c r="B236" s="10" t="s">
        <v>528</v>
      </c>
      <c r="C236" s="247">
        <v>4263.7932542116141</v>
      </c>
      <c r="D236" s="247">
        <v>1486.3424593945047</v>
      </c>
      <c r="E236" s="247">
        <v>1327.8209244072464</v>
      </c>
      <c r="F236" s="247">
        <v>1405.3833428777652</v>
      </c>
      <c r="G236" s="247">
        <v>1354.2049327047318</v>
      </c>
      <c r="H236" s="247">
        <v>1417.4247761711179</v>
      </c>
      <c r="I236" s="247">
        <v>1534.1832314118813</v>
      </c>
    </row>
    <row r="237" spans="1:9">
      <c r="A237" s="17">
        <v>740</v>
      </c>
      <c r="B237" s="10" t="s">
        <v>248</v>
      </c>
      <c r="C237" s="247">
        <v>3056.8866918681538</v>
      </c>
      <c r="D237" s="247">
        <v>345.62739463041953</v>
      </c>
      <c r="E237" s="247">
        <v>139.07408204923433</v>
      </c>
      <c r="F237" s="247">
        <v>362.65625638122754</v>
      </c>
      <c r="G237" s="247">
        <v>378.72397931653757</v>
      </c>
      <c r="H237" s="247">
        <v>443.49633330192273</v>
      </c>
      <c r="I237" s="247">
        <v>541.05881274509034</v>
      </c>
    </row>
    <row r="238" spans="1:9">
      <c r="A238" s="17">
        <v>742</v>
      </c>
      <c r="B238" s="10" t="s">
        <v>529</v>
      </c>
      <c r="C238" s="247">
        <v>4912.0489563372666</v>
      </c>
      <c r="D238" s="247">
        <v>1399.6737178313438</v>
      </c>
      <c r="E238" s="247">
        <v>1698.8467468486128</v>
      </c>
      <c r="F238" s="247">
        <v>1984.1647329583832</v>
      </c>
      <c r="G238" s="247">
        <v>2110.7730808353344</v>
      </c>
      <c r="H238" s="247">
        <v>2187.6068291339789</v>
      </c>
      <c r="I238" s="247">
        <v>2293.2619648179439</v>
      </c>
    </row>
    <row r="239" spans="1:9">
      <c r="A239" s="17">
        <v>743</v>
      </c>
      <c r="B239" s="10" t="s">
        <v>530</v>
      </c>
      <c r="C239" s="247">
        <v>1892.8174143220731</v>
      </c>
      <c r="D239" s="247">
        <v>472.86701608717436</v>
      </c>
      <c r="E239" s="247">
        <v>356.61390910516826</v>
      </c>
      <c r="F239" s="247">
        <v>435.55903288300863</v>
      </c>
      <c r="G239" s="247">
        <v>459.84214251018489</v>
      </c>
      <c r="H239" s="247">
        <v>471.66155370888623</v>
      </c>
      <c r="I239" s="247">
        <v>511.23163673921636</v>
      </c>
    </row>
    <row r="240" spans="1:9">
      <c r="A240" s="17">
        <v>746</v>
      </c>
      <c r="B240" s="10" t="s">
        <v>531</v>
      </c>
      <c r="C240" s="247">
        <v>4455.1118063304657</v>
      </c>
      <c r="D240" s="247">
        <v>1622.6506222577364</v>
      </c>
      <c r="E240" s="247">
        <v>1569.3025530792663</v>
      </c>
      <c r="F240" s="247">
        <v>1628.7369610430949</v>
      </c>
      <c r="G240" s="247">
        <v>1682.9787747563032</v>
      </c>
      <c r="H240" s="247">
        <v>1778.32857007916</v>
      </c>
      <c r="I240" s="247">
        <v>1875.6512617846304</v>
      </c>
    </row>
    <row r="241" spans="1:9">
      <c r="A241" s="17">
        <v>747</v>
      </c>
      <c r="B241" s="10" t="s">
        <v>532</v>
      </c>
      <c r="C241" s="247">
        <v>4437.7753435592203</v>
      </c>
      <c r="D241" s="247">
        <v>1256.6180081870841</v>
      </c>
      <c r="E241" s="247">
        <v>1079.908085864708</v>
      </c>
      <c r="F241" s="247">
        <v>1380.0631208493746</v>
      </c>
      <c r="G241" s="247">
        <v>1476.0841532275704</v>
      </c>
      <c r="H241" s="247">
        <v>1568.0324663856943</v>
      </c>
      <c r="I241" s="247">
        <v>1670.5335273746289</v>
      </c>
    </row>
    <row r="242" spans="1:9">
      <c r="A242" s="17">
        <v>748</v>
      </c>
      <c r="B242" s="10" t="s">
        <v>533</v>
      </c>
      <c r="C242" s="247">
        <v>4089.0853398353279</v>
      </c>
      <c r="D242" s="247">
        <v>1447.0398643148931</v>
      </c>
      <c r="E242" s="247">
        <v>1315.3975792221681</v>
      </c>
      <c r="F242" s="247">
        <v>1344.7669384360049</v>
      </c>
      <c r="G242" s="247">
        <v>1419.9917780489723</v>
      </c>
      <c r="H242" s="247">
        <v>1482.1407175717711</v>
      </c>
      <c r="I242" s="247">
        <v>1552.7348254209178</v>
      </c>
    </row>
    <row r="243" spans="1:9">
      <c r="A243" s="17">
        <v>749</v>
      </c>
      <c r="B243" s="10" t="s">
        <v>534</v>
      </c>
      <c r="C243" s="247">
        <v>2073.5527649773439</v>
      </c>
      <c r="D243" s="247">
        <v>538.76307779896456</v>
      </c>
      <c r="E243" s="247">
        <v>549.98529657101221</v>
      </c>
      <c r="F243" s="247">
        <v>432.84421926050425</v>
      </c>
      <c r="G243" s="247">
        <v>330.3417292286253</v>
      </c>
      <c r="H243" s="247">
        <v>335.7600172538605</v>
      </c>
      <c r="I243" s="247">
        <v>389.68651200135361</v>
      </c>
    </row>
    <row r="244" spans="1:9">
      <c r="A244" s="17">
        <v>751</v>
      </c>
      <c r="B244" s="10" t="s">
        <v>535</v>
      </c>
      <c r="C244" s="247">
        <v>3514.7189673309808</v>
      </c>
      <c r="D244" s="247">
        <v>1141.3323765507398</v>
      </c>
      <c r="E244" s="247">
        <v>1167.8032121313663</v>
      </c>
      <c r="F244" s="247">
        <v>1252.79374379005</v>
      </c>
      <c r="G244" s="247">
        <v>1292.2625248964316</v>
      </c>
      <c r="H244" s="247">
        <v>1374.9739246229055</v>
      </c>
      <c r="I244" s="247">
        <v>1501.746336411705</v>
      </c>
    </row>
    <row r="245" spans="1:9">
      <c r="A245" s="17">
        <v>753</v>
      </c>
      <c r="B245" s="10" t="s">
        <v>536</v>
      </c>
      <c r="C245" s="247">
        <v>860.69143991097678</v>
      </c>
      <c r="D245" s="247">
        <v>965.64984155898276</v>
      </c>
      <c r="E245" s="247">
        <v>950.28965119773636</v>
      </c>
      <c r="F245" s="247">
        <v>911.90853672085723</v>
      </c>
      <c r="G245" s="247">
        <v>926.99521830715321</v>
      </c>
      <c r="H245" s="247">
        <v>907.1958171811857</v>
      </c>
      <c r="I245" s="247">
        <v>943.0437262715958</v>
      </c>
    </row>
    <row r="246" spans="1:9">
      <c r="A246" s="17">
        <v>755</v>
      </c>
      <c r="B246" s="10" t="s">
        <v>537</v>
      </c>
      <c r="C246" s="247">
        <v>1061.0434773913807</v>
      </c>
      <c r="D246" s="247">
        <v>690.32484720077844</v>
      </c>
      <c r="E246" s="247">
        <v>679.48147182646005</v>
      </c>
      <c r="F246" s="247">
        <v>651.93170646052579</v>
      </c>
      <c r="G246" s="247">
        <v>642.51172042097096</v>
      </c>
      <c r="H246" s="247">
        <v>595.96854514193888</v>
      </c>
      <c r="I246" s="247">
        <v>617.5492329088338</v>
      </c>
    </row>
    <row r="247" spans="1:9">
      <c r="A247" s="17">
        <v>758</v>
      </c>
      <c r="B247" s="10" t="s">
        <v>538</v>
      </c>
      <c r="C247" s="247">
        <v>3352.9484400429196</v>
      </c>
      <c r="D247" s="247">
        <v>313.20673482880568</v>
      </c>
      <c r="E247" s="247">
        <v>719.28044954113102</v>
      </c>
      <c r="F247" s="247">
        <v>645.64976467989027</v>
      </c>
      <c r="G247" s="247">
        <v>647.13052857360651</v>
      </c>
      <c r="H247" s="247">
        <v>687.3207983956213</v>
      </c>
      <c r="I247" s="247">
        <v>741.78522995862772</v>
      </c>
    </row>
    <row r="248" spans="1:9">
      <c r="A248" s="17">
        <v>759</v>
      </c>
      <c r="B248" s="10" t="s">
        <v>539</v>
      </c>
      <c r="C248" s="247">
        <v>4399.9690602622813</v>
      </c>
      <c r="D248" s="247">
        <v>1118.1325376678408</v>
      </c>
      <c r="E248" s="247">
        <v>948.39312956307595</v>
      </c>
      <c r="F248" s="247">
        <v>926.56923379734633</v>
      </c>
      <c r="G248" s="247">
        <v>1037.5011556341349</v>
      </c>
      <c r="H248" s="247">
        <v>1174.4132229524821</v>
      </c>
      <c r="I248" s="247">
        <v>1360.4045835682718</v>
      </c>
    </row>
    <row r="249" spans="1:9">
      <c r="A249" s="17">
        <v>761</v>
      </c>
      <c r="B249" s="10" t="s">
        <v>540</v>
      </c>
      <c r="C249" s="247">
        <v>3586.7007569707566</v>
      </c>
      <c r="D249" s="247">
        <v>1279.629369741489</v>
      </c>
      <c r="E249" s="247">
        <v>999.52441815060376</v>
      </c>
      <c r="F249" s="247">
        <v>1031.1394007854619</v>
      </c>
      <c r="G249" s="247">
        <v>981.67295031513368</v>
      </c>
      <c r="H249" s="247">
        <v>1046.0138087647906</v>
      </c>
      <c r="I249" s="247">
        <v>1148.9053476335293</v>
      </c>
    </row>
    <row r="250" spans="1:9">
      <c r="A250" s="17">
        <v>762</v>
      </c>
      <c r="B250" s="10" t="s">
        <v>541</v>
      </c>
      <c r="C250" s="247">
        <v>4432.3696513290124</v>
      </c>
      <c r="D250" s="247">
        <v>1211.9201731731825</v>
      </c>
      <c r="E250" s="247">
        <v>1299.612160533125</v>
      </c>
      <c r="F250" s="247">
        <v>1509.6795445239732</v>
      </c>
      <c r="G250" s="247">
        <v>1534.358697408444</v>
      </c>
      <c r="H250" s="247">
        <v>1633.687744561078</v>
      </c>
      <c r="I250" s="247">
        <v>1771.6608365970415</v>
      </c>
    </row>
    <row r="251" spans="1:9">
      <c r="A251" s="17">
        <v>765</v>
      </c>
      <c r="B251" s="10" t="s">
        <v>542</v>
      </c>
      <c r="C251" s="247">
        <v>2991.664187118266</v>
      </c>
      <c r="D251" s="247">
        <v>489.60500077720582</v>
      </c>
      <c r="E251" s="247">
        <v>672.98698140882971</v>
      </c>
      <c r="F251" s="247">
        <v>722.69033134036169</v>
      </c>
      <c r="G251" s="247">
        <v>672.61285598325526</v>
      </c>
      <c r="H251" s="247">
        <v>678.11327017192252</v>
      </c>
      <c r="I251" s="247">
        <v>736.54037564514908</v>
      </c>
    </row>
    <row r="252" spans="1:9">
      <c r="A252" s="17">
        <v>768</v>
      </c>
      <c r="B252" s="10" t="s">
        <v>543</v>
      </c>
      <c r="C252" s="247">
        <v>4784.6557859899294</v>
      </c>
      <c r="D252" s="247">
        <v>1071.2360937688954</v>
      </c>
      <c r="E252" s="247">
        <v>1287.2582721463129</v>
      </c>
      <c r="F252" s="247">
        <v>1452.0818181797083</v>
      </c>
      <c r="G252" s="247">
        <v>1488.8323135250471</v>
      </c>
      <c r="H252" s="247">
        <v>1622.5848328099189</v>
      </c>
      <c r="I252" s="247">
        <v>1779.838621207844</v>
      </c>
    </row>
    <row r="253" spans="1:9">
      <c r="A253" s="17">
        <v>777</v>
      </c>
      <c r="B253" s="10" t="s">
        <v>544</v>
      </c>
      <c r="C253" s="247">
        <v>4814.9119994077246</v>
      </c>
      <c r="D253" s="247">
        <v>1070.6872799277478</v>
      </c>
      <c r="E253" s="247">
        <v>1151.044482081152</v>
      </c>
      <c r="F253" s="247">
        <v>1336.1346368585564</v>
      </c>
      <c r="G253" s="247">
        <v>1398.4846015140963</v>
      </c>
      <c r="H253" s="247">
        <v>1487.8538971438327</v>
      </c>
      <c r="I253" s="247">
        <v>1672.4413917105087</v>
      </c>
    </row>
    <row r="254" spans="1:9">
      <c r="A254" s="17">
        <v>778</v>
      </c>
      <c r="B254" s="10" t="s">
        <v>545</v>
      </c>
      <c r="C254" s="247">
        <v>4060.9853519276317</v>
      </c>
      <c r="D254" s="247">
        <v>759.94426567171456</v>
      </c>
      <c r="E254" s="247">
        <v>880.74271176320019</v>
      </c>
      <c r="F254" s="247">
        <v>743.28223544347111</v>
      </c>
      <c r="G254" s="247">
        <v>657.50209507457271</v>
      </c>
      <c r="H254" s="247">
        <v>693.18911126928492</v>
      </c>
      <c r="I254" s="247">
        <v>781.80049929727898</v>
      </c>
    </row>
    <row r="255" spans="1:9">
      <c r="A255" s="17">
        <v>781</v>
      </c>
      <c r="B255" s="10" t="s">
        <v>546</v>
      </c>
      <c r="C255" s="247">
        <v>4405.9291260177934</v>
      </c>
      <c r="D255" s="247">
        <v>1054.6570256050034</v>
      </c>
      <c r="E255" s="247">
        <v>1111.9547739043212</v>
      </c>
      <c r="F255" s="247">
        <v>1237.0856551126324</v>
      </c>
      <c r="G255" s="247">
        <v>1256.232916175039</v>
      </c>
      <c r="H255" s="247">
        <v>1334.1866428276198</v>
      </c>
      <c r="I255" s="247">
        <v>1476.0580440133351</v>
      </c>
    </row>
    <row r="256" spans="1:9">
      <c r="A256" s="17">
        <v>783</v>
      </c>
      <c r="B256" s="10" t="s">
        <v>547</v>
      </c>
      <c r="C256" s="247">
        <v>2529.9253648750023</v>
      </c>
      <c r="D256" s="247">
        <v>564.22710750210206</v>
      </c>
      <c r="E256" s="247">
        <v>408.9889030828283</v>
      </c>
      <c r="F256" s="247">
        <v>388.01380185172872</v>
      </c>
      <c r="G256" s="247">
        <v>415.72792432962058</v>
      </c>
      <c r="H256" s="247">
        <v>444.35144023551459</v>
      </c>
      <c r="I256" s="247">
        <v>513.5411000038871</v>
      </c>
    </row>
    <row r="257" spans="1:9">
      <c r="A257" s="17">
        <v>785</v>
      </c>
      <c r="B257" s="10" t="s">
        <v>548</v>
      </c>
      <c r="C257" s="247">
        <v>5825.1215069384507</v>
      </c>
      <c r="D257" s="247">
        <v>2083.0047448640089</v>
      </c>
      <c r="E257" s="247">
        <v>2182.643171066542</v>
      </c>
      <c r="F257" s="247">
        <v>2495.9908996264849</v>
      </c>
      <c r="G257" s="247">
        <v>2546.6083315953865</v>
      </c>
      <c r="H257" s="247">
        <v>2670.6609174973155</v>
      </c>
      <c r="I257" s="247">
        <v>2867.142595919021</v>
      </c>
    </row>
    <row r="258" spans="1:9">
      <c r="A258" s="17">
        <v>790</v>
      </c>
      <c r="B258" s="10" t="s">
        <v>245</v>
      </c>
      <c r="C258" s="247">
        <v>3198.4374708532814</v>
      </c>
      <c r="D258" s="247">
        <v>795.32749520177163</v>
      </c>
      <c r="E258" s="247">
        <v>699.59807148958419</v>
      </c>
      <c r="F258" s="247">
        <v>726.19559981864131</v>
      </c>
      <c r="G258" s="247">
        <v>723.90663794444561</v>
      </c>
      <c r="H258" s="247">
        <v>759.68996332038216</v>
      </c>
      <c r="I258" s="247">
        <v>846.02235113639506</v>
      </c>
    </row>
    <row r="259" spans="1:9">
      <c r="A259" s="17">
        <v>791</v>
      </c>
      <c r="B259" s="10" t="s">
        <v>254</v>
      </c>
      <c r="C259" s="247">
        <v>4988.3568740223491</v>
      </c>
      <c r="D259" s="247">
        <v>1711.5556005782223</v>
      </c>
      <c r="E259" s="247">
        <v>1472.4179668267413</v>
      </c>
      <c r="F259" s="247">
        <v>1596.3900479072418</v>
      </c>
      <c r="G259" s="247">
        <v>1642.8321206547407</v>
      </c>
      <c r="H259" s="247">
        <v>1801.292042601611</v>
      </c>
      <c r="I259" s="247">
        <v>1924.0636970243986</v>
      </c>
    </row>
    <row r="260" spans="1:9">
      <c r="A260" s="17">
        <v>831</v>
      </c>
      <c r="B260" s="10" t="s">
        <v>549</v>
      </c>
      <c r="C260" s="247">
        <v>1564.3950387353582</v>
      </c>
      <c r="D260" s="247">
        <v>625.65070312255148</v>
      </c>
      <c r="E260" s="247">
        <v>531.57490688818541</v>
      </c>
      <c r="F260" s="247">
        <v>571.048484637922</v>
      </c>
      <c r="G260" s="247">
        <v>554.00879959661938</v>
      </c>
      <c r="H260" s="247">
        <v>590.05774750329215</v>
      </c>
      <c r="I260" s="247">
        <v>659.99514630769102</v>
      </c>
    </row>
    <row r="261" spans="1:9">
      <c r="A261" s="17">
        <v>832</v>
      </c>
      <c r="B261" s="10" t="s">
        <v>550</v>
      </c>
      <c r="C261" s="247">
        <v>5368.1802880486612</v>
      </c>
      <c r="D261" s="247">
        <v>2331.5065165885026</v>
      </c>
      <c r="E261" s="247">
        <v>2310.9471576315741</v>
      </c>
      <c r="F261" s="247">
        <v>2420.3403036886507</v>
      </c>
      <c r="G261" s="247">
        <v>2441.1852659513629</v>
      </c>
      <c r="H261" s="247">
        <v>2475.7162261286135</v>
      </c>
      <c r="I261" s="247">
        <v>2578.5529280981204</v>
      </c>
    </row>
    <row r="262" spans="1:9">
      <c r="A262" s="17">
        <v>833</v>
      </c>
      <c r="B262" s="10" t="s">
        <v>551</v>
      </c>
      <c r="C262" s="247">
        <v>2986.5907238416517</v>
      </c>
      <c r="D262" s="247">
        <v>1005.6831232311496</v>
      </c>
      <c r="E262" s="247">
        <v>962.09672288781155</v>
      </c>
      <c r="F262" s="247">
        <v>1206.1807110406471</v>
      </c>
      <c r="G262" s="247">
        <v>1208.7994922238342</v>
      </c>
      <c r="H262" s="247">
        <v>1215.5816195447298</v>
      </c>
      <c r="I262" s="247">
        <v>1294.7325619075407</v>
      </c>
    </row>
    <row r="263" spans="1:9">
      <c r="A263" s="17">
        <v>834</v>
      </c>
      <c r="B263" s="10" t="s">
        <v>552</v>
      </c>
      <c r="C263" s="247">
        <v>2419.637104721663</v>
      </c>
      <c r="D263" s="247">
        <v>712.99863736374755</v>
      </c>
      <c r="E263" s="247">
        <v>761.31979267329723</v>
      </c>
      <c r="F263" s="247">
        <v>786.58751422750026</v>
      </c>
      <c r="G263" s="247">
        <v>821.54305814434974</v>
      </c>
      <c r="H263" s="247">
        <v>775.28717717812435</v>
      </c>
      <c r="I263" s="247">
        <v>852.56089593692332</v>
      </c>
    </row>
    <row r="264" spans="1:9">
      <c r="A264" s="17">
        <v>837</v>
      </c>
      <c r="B264" s="10" t="s">
        <v>553</v>
      </c>
      <c r="C264" s="247">
        <v>1477.4615679642795</v>
      </c>
      <c r="D264" s="247">
        <v>225.85701836965055</v>
      </c>
      <c r="E264" s="247">
        <v>318.48642711214001</v>
      </c>
      <c r="F264" s="247">
        <v>454.32821044715627</v>
      </c>
      <c r="G264" s="247">
        <v>485.99122972769379</v>
      </c>
      <c r="H264" s="247">
        <v>475.35625095600454</v>
      </c>
      <c r="I264" s="247">
        <v>520.90041181965148</v>
      </c>
    </row>
    <row r="265" spans="1:9">
      <c r="A265" s="17">
        <v>844</v>
      </c>
      <c r="B265" s="10" t="s">
        <v>554</v>
      </c>
      <c r="C265" s="247">
        <v>4778.6474694757617</v>
      </c>
      <c r="D265" s="247">
        <v>365.90334641602595</v>
      </c>
      <c r="E265" s="247">
        <v>475.01309333514649</v>
      </c>
      <c r="F265" s="247">
        <v>722.14291845491391</v>
      </c>
      <c r="G265" s="247">
        <v>675.40386321659616</v>
      </c>
      <c r="H265" s="247">
        <v>812.48845516299389</v>
      </c>
      <c r="I265" s="247">
        <v>924.28053891309185</v>
      </c>
    </row>
    <row r="266" spans="1:9">
      <c r="A266" s="17">
        <v>845</v>
      </c>
      <c r="B266" s="10" t="s">
        <v>555</v>
      </c>
      <c r="C266" s="247">
        <v>4191.1742183308716</v>
      </c>
      <c r="D266" s="247">
        <v>1485.1428647261494</v>
      </c>
      <c r="E266" s="247">
        <v>1550.4693942434919</v>
      </c>
      <c r="F266" s="247">
        <v>1598.6454099408136</v>
      </c>
      <c r="G266" s="247">
        <v>1702.1019548626234</v>
      </c>
      <c r="H266" s="247">
        <v>1773.1741268374897</v>
      </c>
      <c r="I266" s="247">
        <v>1943.248046250279</v>
      </c>
    </row>
    <row r="267" spans="1:9">
      <c r="A267" s="17">
        <v>846</v>
      </c>
      <c r="B267" s="10" t="s">
        <v>556</v>
      </c>
      <c r="C267" s="247">
        <v>4301.1660634117152</v>
      </c>
      <c r="D267" s="247">
        <v>1474.4587310764546</v>
      </c>
      <c r="E267" s="247">
        <v>1290.6147080285632</v>
      </c>
      <c r="F267" s="247">
        <v>1335.2093705355305</v>
      </c>
      <c r="G267" s="247">
        <v>1425.625221634059</v>
      </c>
      <c r="H267" s="247">
        <v>1522.4013141933792</v>
      </c>
      <c r="I267" s="247">
        <v>1688.2345588099583</v>
      </c>
    </row>
    <row r="268" spans="1:9">
      <c r="A268" s="17">
        <v>848</v>
      </c>
      <c r="B268" s="10" t="s">
        <v>557</v>
      </c>
      <c r="C268" s="247">
        <v>4550.8812389986515</v>
      </c>
      <c r="D268" s="247">
        <v>1561.8053881612211</v>
      </c>
      <c r="E268" s="247">
        <v>1285.9102920022074</v>
      </c>
      <c r="F268" s="247">
        <v>1575.284937240677</v>
      </c>
      <c r="G268" s="247">
        <v>1578.9065235200535</v>
      </c>
      <c r="H268" s="247">
        <v>1647.558925234352</v>
      </c>
      <c r="I268" s="247">
        <v>1781.8207591956907</v>
      </c>
    </row>
    <row r="269" spans="1:9">
      <c r="A269" s="17">
        <v>849</v>
      </c>
      <c r="B269" s="10" t="s">
        <v>558</v>
      </c>
      <c r="C269" s="247">
        <v>4176.4018871514036</v>
      </c>
      <c r="D269" s="247">
        <v>1873.2014395716542</v>
      </c>
      <c r="E269" s="247">
        <v>1904.6677406362014</v>
      </c>
      <c r="F269" s="247">
        <v>1899.6054238467009</v>
      </c>
      <c r="G269" s="247">
        <v>1898.5338595837238</v>
      </c>
      <c r="H269" s="247">
        <v>1985.7601333520151</v>
      </c>
      <c r="I269" s="247">
        <v>2138.0629340918545</v>
      </c>
    </row>
    <row r="270" spans="1:9">
      <c r="A270" s="17">
        <v>850</v>
      </c>
      <c r="B270" s="10" t="s">
        <v>559</v>
      </c>
      <c r="C270" s="247">
        <v>3142.7742406267162</v>
      </c>
      <c r="D270" s="247">
        <v>1146.1678138366456</v>
      </c>
      <c r="E270" s="247">
        <v>981.46701363521822</v>
      </c>
      <c r="F270" s="247">
        <v>1119.8450051930972</v>
      </c>
      <c r="G270" s="247">
        <v>1026.1965298792952</v>
      </c>
      <c r="H270" s="247">
        <v>993.75691991355779</v>
      </c>
      <c r="I270" s="247">
        <v>1004.1821344244302</v>
      </c>
    </row>
    <row r="271" spans="1:9">
      <c r="A271" s="17">
        <v>851</v>
      </c>
      <c r="B271" s="10" t="s">
        <v>560</v>
      </c>
      <c r="C271" s="247">
        <v>2199.4358584036941</v>
      </c>
      <c r="D271" s="247">
        <v>725.0987142588674</v>
      </c>
      <c r="E271" s="247">
        <v>456.91996344334655</v>
      </c>
      <c r="F271" s="247">
        <v>567.506485582854</v>
      </c>
      <c r="G271" s="247">
        <v>480.75058870858504</v>
      </c>
      <c r="H271" s="247">
        <v>502.7636709649571</v>
      </c>
      <c r="I271" s="247">
        <v>562.79049144390217</v>
      </c>
    </row>
    <row r="272" spans="1:9">
      <c r="A272" s="17">
        <v>853</v>
      </c>
      <c r="B272" s="10" t="s">
        <v>561</v>
      </c>
      <c r="C272" s="247">
        <v>1593.8681723564021</v>
      </c>
      <c r="D272" s="247">
        <v>402.72636282568487</v>
      </c>
      <c r="E272" s="247">
        <v>352.9454908718123</v>
      </c>
      <c r="F272" s="247">
        <v>463.12042132099731</v>
      </c>
      <c r="G272" s="247">
        <v>496.3366914031368</v>
      </c>
      <c r="H272" s="247">
        <v>499.8520031987083</v>
      </c>
      <c r="I272" s="247">
        <v>549.95487699463752</v>
      </c>
    </row>
    <row r="273" spans="1:9">
      <c r="A273" s="17">
        <v>854</v>
      </c>
      <c r="B273" s="10" t="s">
        <v>562</v>
      </c>
      <c r="C273" s="247">
        <v>5207.3123062206569</v>
      </c>
      <c r="D273" s="247">
        <v>1148.25836251543</v>
      </c>
      <c r="E273" s="247">
        <v>690.19688886929202</v>
      </c>
      <c r="F273" s="247">
        <v>822.47601405697367</v>
      </c>
      <c r="G273" s="247">
        <v>808.86334641876556</v>
      </c>
      <c r="H273" s="247">
        <v>921.13122614582005</v>
      </c>
      <c r="I273" s="247">
        <v>1074.8955842565338</v>
      </c>
    </row>
    <row r="274" spans="1:9">
      <c r="A274" s="17">
        <v>857</v>
      </c>
      <c r="B274" s="10" t="s">
        <v>563</v>
      </c>
      <c r="C274" s="247">
        <v>4659.5160116881434</v>
      </c>
      <c r="D274" s="247">
        <v>19.405708653886578</v>
      </c>
      <c r="E274" s="247">
        <v>12.263304082888403</v>
      </c>
      <c r="F274" s="247">
        <v>75.868561049301363</v>
      </c>
      <c r="G274" s="247">
        <v>87.303996509651597</v>
      </c>
      <c r="H274" s="247">
        <v>172.24666408399807</v>
      </c>
      <c r="I274" s="247">
        <v>250.46162542058292</v>
      </c>
    </row>
    <row r="275" spans="1:9">
      <c r="A275" s="17">
        <v>858</v>
      </c>
      <c r="B275" s="10" t="s">
        <v>564</v>
      </c>
      <c r="C275" s="247">
        <v>904.88860312083841</v>
      </c>
      <c r="D275" s="247">
        <v>698.34908465112585</v>
      </c>
      <c r="E275" s="247">
        <v>720.91877934398997</v>
      </c>
      <c r="F275" s="247">
        <v>675.20874582140743</v>
      </c>
      <c r="G275" s="247">
        <v>669.62122011361441</v>
      </c>
      <c r="H275" s="247">
        <v>639.3000427400508</v>
      </c>
      <c r="I275" s="247">
        <v>667.08285401481476</v>
      </c>
    </row>
    <row r="276" spans="1:9">
      <c r="A276" s="17">
        <v>859</v>
      </c>
      <c r="B276" s="10" t="s">
        <v>565</v>
      </c>
      <c r="C276" s="247">
        <v>3413.5220237757853</v>
      </c>
      <c r="D276" s="247">
        <v>1872.4164120680364</v>
      </c>
      <c r="E276" s="247">
        <v>1697.4618988728489</v>
      </c>
      <c r="F276" s="247">
        <v>1699.1146884928141</v>
      </c>
      <c r="G276" s="247">
        <v>1653.0552653619159</v>
      </c>
      <c r="H276" s="247">
        <v>1738.8695676362254</v>
      </c>
      <c r="I276" s="247">
        <v>1809.724719749604</v>
      </c>
    </row>
    <row r="277" spans="1:9">
      <c r="A277" s="17">
        <v>886</v>
      </c>
      <c r="B277" s="10" t="s">
        <v>566</v>
      </c>
      <c r="C277" s="247">
        <v>2121.8191812534815</v>
      </c>
      <c r="D277" s="247">
        <v>721.92378381093351</v>
      </c>
      <c r="E277" s="247">
        <v>578.75905647849095</v>
      </c>
      <c r="F277" s="247">
        <v>622.92874818461075</v>
      </c>
      <c r="G277" s="247">
        <v>693.10494117536723</v>
      </c>
      <c r="H277" s="247">
        <v>748.31530081729841</v>
      </c>
      <c r="I277" s="247">
        <v>838.6808707007724</v>
      </c>
    </row>
    <row r="278" spans="1:9">
      <c r="A278" s="17">
        <v>887</v>
      </c>
      <c r="B278" s="10" t="s">
        <v>567</v>
      </c>
      <c r="C278" s="247">
        <v>3557.6676688405664</v>
      </c>
      <c r="D278" s="247">
        <v>687.57513839686953</v>
      </c>
      <c r="E278" s="247">
        <v>535.67093263269646</v>
      </c>
      <c r="F278" s="247">
        <v>643.28792859221949</v>
      </c>
      <c r="G278" s="247">
        <v>588.92692193964388</v>
      </c>
      <c r="H278" s="247">
        <v>674.2225757841569</v>
      </c>
      <c r="I278" s="247">
        <v>755.0606435852784</v>
      </c>
    </row>
    <row r="279" spans="1:9">
      <c r="A279" s="17">
        <v>889</v>
      </c>
      <c r="B279" s="10" t="s">
        <v>568</v>
      </c>
      <c r="C279" s="247">
        <v>5042.9740581579163</v>
      </c>
      <c r="D279" s="247">
        <v>2210.1200961606087</v>
      </c>
      <c r="E279" s="247">
        <v>2098.1875538480313</v>
      </c>
      <c r="F279" s="247">
        <v>2223.6900243208415</v>
      </c>
      <c r="G279" s="247">
        <v>2226.8116905008155</v>
      </c>
      <c r="H279" s="247">
        <v>2335.5844992750758</v>
      </c>
      <c r="I279" s="247">
        <v>2473.1876119985018</v>
      </c>
    </row>
    <row r="280" spans="1:9">
      <c r="A280" s="17">
        <v>890</v>
      </c>
      <c r="B280" s="10" t="s">
        <v>569</v>
      </c>
      <c r="C280" s="247">
        <v>7087.0540470961632</v>
      </c>
      <c r="D280" s="247">
        <v>3093.0243765322407</v>
      </c>
      <c r="E280" s="247">
        <v>2796.9926504835298</v>
      </c>
      <c r="F280" s="247">
        <v>2796.0114352158212</v>
      </c>
      <c r="G280" s="247">
        <v>2788.1349040291338</v>
      </c>
      <c r="H280" s="247">
        <v>2843.6390516901547</v>
      </c>
      <c r="I280" s="247">
        <v>2873.38591379532</v>
      </c>
    </row>
    <row r="281" spans="1:9">
      <c r="A281" s="17">
        <v>892</v>
      </c>
      <c r="B281" s="10" t="s">
        <v>570</v>
      </c>
      <c r="C281" s="247">
        <v>3015.1775914081618</v>
      </c>
      <c r="D281" s="247">
        <v>1758.9516966906988</v>
      </c>
      <c r="E281" s="247">
        <v>1768.4422382347791</v>
      </c>
      <c r="F281" s="247">
        <v>1947.2817442358335</v>
      </c>
      <c r="G281" s="247">
        <v>1927.1768791960203</v>
      </c>
      <c r="H281" s="247">
        <v>1945.2283623669662</v>
      </c>
      <c r="I281" s="247">
        <v>2033.3007515274016</v>
      </c>
    </row>
    <row r="282" spans="1:9">
      <c r="A282" s="17">
        <v>893</v>
      </c>
      <c r="B282" s="10" t="s">
        <v>571</v>
      </c>
      <c r="C282" s="247">
        <v>3293.1225345431953</v>
      </c>
      <c r="D282" s="247">
        <v>1225.1402430884477</v>
      </c>
      <c r="E282" s="247">
        <v>1263.14738621839</v>
      </c>
      <c r="F282" s="247">
        <v>1254.4757158512828</v>
      </c>
      <c r="G282" s="247">
        <v>1279.8976379237974</v>
      </c>
      <c r="H282" s="247">
        <v>1347.9309558836928</v>
      </c>
      <c r="I282" s="247">
        <v>1417.8924256839487</v>
      </c>
    </row>
    <row r="283" spans="1:9">
      <c r="A283" s="17">
        <v>895</v>
      </c>
      <c r="B283" s="10" t="s">
        <v>572</v>
      </c>
      <c r="C283" s="247">
        <v>2244.7633451069428</v>
      </c>
      <c r="D283" s="247">
        <v>476.74579906678218</v>
      </c>
      <c r="E283" s="247">
        <v>396.40034408802876</v>
      </c>
      <c r="F283" s="247">
        <v>337.32136692489433</v>
      </c>
      <c r="G283" s="247">
        <v>284.33753763265804</v>
      </c>
      <c r="H283" s="247">
        <v>282.86292001229384</v>
      </c>
      <c r="I283" s="247">
        <v>316.65154313185394</v>
      </c>
    </row>
    <row r="284" spans="1:9">
      <c r="A284" s="17">
        <v>905</v>
      </c>
      <c r="B284" s="10" t="s">
        <v>293</v>
      </c>
      <c r="C284" s="247">
        <v>2042.9869389009054</v>
      </c>
      <c r="D284" s="247">
        <v>724.46611575826262</v>
      </c>
      <c r="E284" s="247">
        <v>615.10809238395962</v>
      </c>
      <c r="F284" s="247">
        <v>734.38358417939082</v>
      </c>
      <c r="G284" s="247">
        <v>792.46042759713362</v>
      </c>
      <c r="H284" s="247">
        <v>812.05917519613513</v>
      </c>
      <c r="I284" s="247">
        <v>858.88981234443963</v>
      </c>
    </row>
    <row r="285" spans="1:9">
      <c r="A285" s="17">
        <v>908</v>
      </c>
      <c r="B285" s="10" t="s">
        <v>573</v>
      </c>
      <c r="C285" s="247">
        <v>2250.6368493192849</v>
      </c>
      <c r="D285" s="247">
        <v>623.44440073432179</v>
      </c>
      <c r="E285" s="247">
        <v>397.72447457554256</v>
      </c>
      <c r="F285" s="247">
        <v>442.66056696831816</v>
      </c>
      <c r="G285" s="247">
        <v>258.95621550924511</v>
      </c>
      <c r="H285" s="247">
        <v>260.95054975330942</v>
      </c>
      <c r="I285" s="247">
        <v>285.31325574603534</v>
      </c>
    </row>
    <row r="286" spans="1:9">
      <c r="A286" s="17">
        <v>915</v>
      </c>
      <c r="B286" s="10" t="s">
        <v>574</v>
      </c>
      <c r="C286" s="247">
        <v>3036.4402267473342</v>
      </c>
      <c r="D286" s="247">
        <v>385.41239595141644</v>
      </c>
      <c r="E286" s="247">
        <v>186.82528693522551</v>
      </c>
      <c r="F286" s="247">
        <v>328.20340025582254</v>
      </c>
      <c r="G286" s="247">
        <v>268.81440358573258</v>
      </c>
      <c r="H286" s="247">
        <v>280.3753026605242</v>
      </c>
      <c r="I286" s="247">
        <v>350.06311657693999</v>
      </c>
    </row>
    <row r="287" spans="1:9">
      <c r="A287" s="17">
        <v>918</v>
      </c>
      <c r="B287" s="10" t="s">
        <v>575</v>
      </c>
      <c r="C287" s="247">
        <v>2901.3477825617756</v>
      </c>
      <c r="D287" s="247">
        <v>441.19895164415448</v>
      </c>
      <c r="E287" s="247">
        <v>507.39984608094312</v>
      </c>
      <c r="F287" s="247">
        <v>548.95757461119922</v>
      </c>
      <c r="G287" s="247">
        <v>606.11108956539533</v>
      </c>
      <c r="H287" s="247">
        <v>607.27623405938903</v>
      </c>
      <c r="I287" s="247">
        <v>695.05377706962349</v>
      </c>
    </row>
    <row r="288" spans="1:9">
      <c r="A288" s="17">
        <v>921</v>
      </c>
      <c r="B288" s="10" t="s">
        <v>576</v>
      </c>
      <c r="C288" s="247">
        <v>6023.9770077571529</v>
      </c>
      <c r="D288" s="247">
        <v>1458.7866620118593</v>
      </c>
      <c r="E288" s="247">
        <v>1441.4043342140076</v>
      </c>
      <c r="F288" s="247">
        <v>1561.7691653595746</v>
      </c>
      <c r="G288" s="247">
        <v>1596.4811767411868</v>
      </c>
      <c r="H288" s="247">
        <v>1678.6419398733549</v>
      </c>
      <c r="I288" s="247">
        <v>1837.910041856142</v>
      </c>
    </row>
    <row r="289" spans="1:9">
      <c r="A289" s="17">
        <v>922</v>
      </c>
      <c r="B289" s="10" t="s">
        <v>577</v>
      </c>
      <c r="C289" s="247">
        <v>1763.1677769143837</v>
      </c>
      <c r="D289" s="247">
        <v>687.42545304528744</v>
      </c>
      <c r="E289" s="247">
        <v>687.48044419987343</v>
      </c>
      <c r="F289" s="247">
        <v>623.69239094262866</v>
      </c>
      <c r="G289" s="247">
        <v>641.05261379917454</v>
      </c>
      <c r="H289" s="247">
        <v>641.33693041198637</v>
      </c>
      <c r="I289" s="247">
        <v>688.6796175855734</v>
      </c>
    </row>
    <row r="290" spans="1:9">
      <c r="A290" s="17">
        <v>924</v>
      </c>
      <c r="B290" s="10" t="s">
        <v>578</v>
      </c>
      <c r="C290" s="247">
        <v>4109.8669137016732</v>
      </c>
      <c r="D290" s="247">
        <v>1126.0173003224543</v>
      </c>
      <c r="E290" s="247">
        <v>1145.3936638643588</v>
      </c>
      <c r="F290" s="247">
        <v>1335.6836658127802</v>
      </c>
      <c r="G290" s="247">
        <v>1361.8842832842577</v>
      </c>
      <c r="H290" s="247">
        <v>1417.7428526537403</v>
      </c>
      <c r="I290" s="247">
        <v>1554.9201535577629</v>
      </c>
    </row>
    <row r="291" spans="1:9">
      <c r="A291" s="17">
        <v>925</v>
      </c>
      <c r="B291" s="10" t="s">
        <v>579</v>
      </c>
      <c r="C291" s="247">
        <v>3323.8239733140281</v>
      </c>
      <c r="D291" s="247">
        <v>1240.4402052625892</v>
      </c>
      <c r="E291" s="247">
        <v>1180.2830193263751</v>
      </c>
      <c r="F291" s="247">
        <v>1295.3209308231806</v>
      </c>
      <c r="G291" s="247">
        <v>1377.7205036361347</v>
      </c>
      <c r="H291" s="247">
        <v>1450.2084071543943</v>
      </c>
      <c r="I291" s="247">
        <v>1516.1533191409083</v>
      </c>
    </row>
    <row r="292" spans="1:9">
      <c r="A292" s="17">
        <v>927</v>
      </c>
      <c r="B292" s="10" t="s">
        <v>580</v>
      </c>
      <c r="C292" s="247">
        <v>1249.5295138927645</v>
      </c>
      <c r="D292" s="247">
        <v>688.6126783887679</v>
      </c>
      <c r="E292" s="247">
        <v>612.60714992155602</v>
      </c>
      <c r="F292" s="247">
        <v>628.41505433453142</v>
      </c>
      <c r="G292" s="247">
        <v>628.65110471180492</v>
      </c>
      <c r="H292" s="247">
        <v>607.16995781776973</v>
      </c>
      <c r="I292" s="247">
        <v>634.3643029551406</v>
      </c>
    </row>
    <row r="293" spans="1:9">
      <c r="A293" s="17">
        <v>931</v>
      </c>
      <c r="B293" s="10" t="s">
        <v>581</v>
      </c>
      <c r="C293" s="247">
        <v>4660.2909224795458</v>
      </c>
      <c r="D293" s="247">
        <v>1715.0862737823354</v>
      </c>
      <c r="E293" s="247">
        <v>1436.820487934928</v>
      </c>
      <c r="F293" s="247">
        <v>1565.1149182806639</v>
      </c>
      <c r="G293" s="247">
        <v>1528.9222187411378</v>
      </c>
      <c r="H293" s="247">
        <v>1580.5955632241391</v>
      </c>
      <c r="I293" s="247">
        <v>1691.4552806297886</v>
      </c>
    </row>
    <row r="294" spans="1:9">
      <c r="A294" s="17">
        <v>934</v>
      </c>
      <c r="B294" s="10" t="s">
        <v>582</v>
      </c>
      <c r="C294" s="247">
        <v>3413.2792608008076</v>
      </c>
      <c r="D294" s="247">
        <v>683.40800643003888</v>
      </c>
      <c r="E294" s="247">
        <v>552.96795167839196</v>
      </c>
      <c r="F294" s="247">
        <v>586.09074393337789</v>
      </c>
      <c r="G294" s="247">
        <v>585.58053731233974</v>
      </c>
      <c r="H294" s="247">
        <v>669.77231304134955</v>
      </c>
      <c r="I294" s="247">
        <v>769.57114317155742</v>
      </c>
    </row>
    <row r="295" spans="1:9">
      <c r="A295" s="17">
        <v>935</v>
      </c>
      <c r="B295" s="10" t="s">
        <v>583</v>
      </c>
      <c r="C295" s="247">
        <v>3615.0522982296338</v>
      </c>
      <c r="D295" s="247">
        <v>779.47914605303083</v>
      </c>
      <c r="E295" s="247">
        <v>704.30907936771348</v>
      </c>
      <c r="F295" s="247">
        <v>715.82983118232278</v>
      </c>
      <c r="G295" s="247">
        <v>531.31539791298667</v>
      </c>
      <c r="H295" s="247">
        <v>573.6606470239044</v>
      </c>
      <c r="I295" s="247">
        <v>628.02031326838357</v>
      </c>
    </row>
    <row r="296" spans="1:9">
      <c r="A296" s="17">
        <v>936</v>
      </c>
      <c r="B296" s="10" t="s">
        <v>584</v>
      </c>
      <c r="C296" s="247">
        <v>4340.892530031796</v>
      </c>
      <c r="D296" s="247">
        <v>1251.2394779364458</v>
      </c>
      <c r="E296" s="247">
        <v>1191.8838016936058</v>
      </c>
      <c r="F296" s="247">
        <v>1233.6158589325566</v>
      </c>
      <c r="G296" s="247">
        <v>1290.971175120432</v>
      </c>
      <c r="H296" s="247">
        <v>1320.1868132365189</v>
      </c>
      <c r="I296" s="247">
        <v>1432.8178158538365</v>
      </c>
    </row>
    <row r="297" spans="1:9">
      <c r="A297" s="17">
        <v>946</v>
      </c>
      <c r="B297" s="10" t="s">
        <v>307</v>
      </c>
      <c r="C297" s="247">
        <v>3607.7947120916224</v>
      </c>
      <c r="D297" s="247">
        <v>1447.0372754777702</v>
      </c>
      <c r="E297" s="247">
        <v>1438.7507517035845</v>
      </c>
      <c r="F297" s="247">
        <v>1503.4300817732715</v>
      </c>
      <c r="G297" s="247">
        <v>1546.3348376698341</v>
      </c>
      <c r="H297" s="247">
        <v>1614.9595244804523</v>
      </c>
      <c r="I297" s="247">
        <v>1721.4488204781296</v>
      </c>
    </row>
    <row r="298" spans="1:9">
      <c r="A298" s="17">
        <v>976</v>
      </c>
      <c r="B298" s="10" t="s">
        <v>585</v>
      </c>
      <c r="C298" s="247">
        <v>5458.6944299687002</v>
      </c>
      <c r="D298" s="247">
        <v>1359.3889928415906</v>
      </c>
      <c r="E298" s="247">
        <v>935.76002949088149</v>
      </c>
      <c r="F298" s="247">
        <v>1146.3975882460254</v>
      </c>
      <c r="G298" s="247">
        <v>1061.113997987821</v>
      </c>
      <c r="H298" s="247">
        <v>1132.6424154503904</v>
      </c>
      <c r="I298" s="247">
        <v>1262.0249982314751</v>
      </c>
    </row>
    <row r="299" spans="1:9">
      <c r="A299" s="17">
        <v>977</v>
      </c>
      <c r="B299" s="10" t="s">
        <v>586</v>
      </c>
      <c r="C299" s="247">
        <v>3154.5698481039153</v>
      </c>
      <c r="D299" s="247">
        <v>1221.1672659749829</v>
      </c>
      <c r="E299" s="247">
        <v>1104.2304789859231</v>
      </c>
      <c r="F299" s="247">
        <v>1108.6677310512973</v>
      </c>
      <c r="G299" s="247">
        <v>1158.753144575797</v>
      </c>
      <c r="H299" s="247">
        <v>1213.1611268235586</v>
      </c>
      <c r="I299" s="247">
        <v>1270.0287141028768</v>
      </c>
    </row>
    <row r="300" spans="1:9">
      <c r="A300" s="17">
        <v>980</v>
      </c>
      <c r="B300" s="10" t="s">
        <v>587</v>
      </c>
      <c r="C300" s="247">
        <v>1567.5418446064407</v>
      </c>
      <c r="D300" s="247">
        <v>812.76853136844204</v>
      </c>
      <c r="E300" s="247">
        <v>759.42401529998256</v>
      </c>
      <c r="F300" s="247">
        <v>766.23233504320206</v>
      </c>
      <c r="G300" s="247">
        <v>705.95635392065856</v>
      </c>
      <c r="H300" s="247">
        <v>690.997069804175</v>
      </c>
      <c r="I300" s="247">
        <v>737.46124124194387</v>
      </c>
    </row>
    <row r="301" spans="1:9">
      <c r="A301" s="17">
        <v>981</v>
      </c>
      <c r="B301" s="10" t="s">
        <v>588</v>
      </c>
      <c r="C301" s="247">
        <v>2576.4223126318088</v>
      </c>
      <c r="D301" s="247">
        <v>811.27629648261438</v>
      </c>
      <c r="E301" s="247">
        <v>776.01214885167849</v>
      </c>
      <c r="F301" s="247">
        <v>842.55377660363092</v>
      </c>
      <c r="G301" s="247">
        <v>793.06545342428376</v>
      </c>
      <c r="H301" s="247">
        <v>857.10169941562526</v>
      </c>
      <c r="I301" s="247">
        <v>952.42343107805686</v>
      </c>
    </row>
    <row r="302" spans="1:9">
      <c r="A302" s="17">
        <v>989</v>
      </c>
      <c r="B302" s="10" t="s">
        <v>589</v>
      </c>
      <c r="C302" s="247">
        <v>3716.1587283195609</v>
      </c>
      <c r="D302" s="247">
        <v>511.11502458295024</v>
      </c>
      <c r="E302" s="247">
        <v>414.4933329077117</v>
      </c>
      <c r="F302" s="247">
        <v>410.9660408474154</v>
      </c>
      <c r="G302" s="247">
        <v>390.14222535036185</v>
      </c>
      <c r="H302" s="247">
        <v>458.04508093532849</v>
      </c>
      <c r="I302" s="247">
        <v>583.61647658680556</v>
      </c>
    </row>
    <row r="303" spans="1:9">
      <c r="A303" s="17">
        <v>992</v>
      </c>
      <c r="B303" s="10" t="s">
        <v>590</v>
      </c>
      <c r="C303" s="247">
        <v>2883.2875256565594</v>
      </c>
      <c r="D303" s="247">
        <v>871.282634429984</v>
      </c>
      <c r="E303" s="247">
        <v>567.76509652978245</v>
      </c>
      <c r="F303" s="247">
        <v>604.92563233647161</v>
      </c>
      <c r="G303" s="247">
        <v>495.71126815276165</v>
      </c>
      <c r="H303" s="247">
        <v>513.52176572017959</v>
      </c>
      <c r="I303" s="247">
        <v>578.99541431298439</v>
      </c>
    </row>
    <row r="304" spans="1:9">
      <c r="A304" s="14"/>
      <c r="B304" s="32"/>
      <c r="C304" s="15"/>
    </row>
    <row r="305" spans="1:3">
      <c r="A305" s="14"/>
      <c r="B305" s="32"/>
      <c r="C305" s="15"/>
    </row>
    <row r="306" spans="1:3">
      <c r="A306" s="14"/>
      <c r="B306" s="32"/>
      <c r="C306" s="15"/>
    </row>
    <row r="307" spans="1:3">
      <c r="A307" s="14"/>
      <c r="B307" s="32"/>
    </row>
    <row r="308" spans="1:3">
      <c r="A308" s="42"/>
    </row>
    <row r="309" spans="1:3">
      <c r="A309" s="42"/>
    </row>
    <row r="310" spans="1:3">
      <c r="A310" s="42"/>
    </row>
    <row r="311" spans="1:3">
      <c r="A311" s="42"/>
    </row>
    <row r="312" spans="1:3">
      <c r="A312" s="42"/>
    </row>
    <row r="313" spans="1:3">
      <c r="A313" s="42"/>
    </row>
    <row r="314" spans="1:3">
      <c r="A314" s="42"/>
    </row>
    <row r="315" spans="1:3">
      <c r="A315" s="42"/>
    </row>
    <row r="316" spans="1:3">
      <c r="A316" s="42"/>
    </row>
    <row r="317" spans="1:3">
      <c r="A317" s="42"/>
    </row>
    <row r="318" spans="1:3">
      <c r="A318" s="17"/>
    </row>
    <row r="319" spans="1:3">
      <c r="A319" s="17"/>
    </row>
    <row r="320" spans="1:3">
      <c r="A320" s="17"/>
      <c r="B320" s="42"/>
    </row>
    <row r="321" spans="1:2">
      <c r="A321" s="17"/>
    </row>
    <row r="322" spans="1:2">
      <c r="A322" s="17"/>
    </row>
    <row r="323" spans="1:2">
      <c r="A323" s="17"/>
    </row>
    <row r="324" spans="1:2">
      <c r="A324" s="17"/>
    </row>
    <row r="325" spans="1:2">
      <c r="A325" s="17"/>
      <c r="B325" s="43"/>
    </row>
    <row r="326" spans="1:2">
      <c r="A326" s="44"/>
      <c r="B326" s="43"/>
    </row>
    <row r="327" spans="1:2">
      <c r="A327" s="17"/>
    </row>
    <row r="328" spans="1:2">
      <c r="A328" s="17"/>
    </row>
    <row r="329" spans="1:2">
      <c r="A329" s="17"/>
    </row>
    <row r="330" spans="1:2">
      <c r="A330" s="44"/>
    </row>
    <row r="331" spans="1:2">
      <c r="A331" s="17"/>
    </row>
    <row r="332" spans="1:2">
      <c r="A332" s="17"/>
    </row>
    <row r="333" spans="1:2">
      <c r="A333" s="45"/>
    </row>
    <row r="334" spans="1:2">
      <c r="A334" s="45"/>
      <c r="B334" s="42"/>
    </row>
  </sheetData>
  <autoFilter ref="A10:I10" xr:uid="{144E8B47-73BF-49E7-A812-0811A9B34074}">
    <sortState xmlns:xlrd2="http://schemas.microsoft.com/office/spreadsheetml/2017/richdata2" ref="A11:I303">
      <sortCondition ref="A1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365A7-9B49-4C73-8EED-152DCCA79EFA}">
  <dimension ref="A1:R380"/>
  <sheetViews>
    <sheetView workbookViewId="0">
      <pane xSplit="3" ySplit="10" topLeftCell="D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140625" defaultRowHeight="12.75"/>
  <cols>
    <col min="1" max="1" width="10.7109375" style="52" customWidth="1"/>
    <col min="2" max="3" width="8.140625" style="52"/>
    <col min="4" max="4" width="7" style="52" customWidth="1"/>
    <col min="5" max="5" width="13" style="53" customWidth="1"/>
    <col min="6" max="6" width="9.7109375" style="54" customWidth="1"/>
    <col min="7" max="7" width="10.85546875" style="52" customWidth="1"/>
    <col min="8" max="8" width="7.28515625" style="52" customWidth="1"/>
    <col min="9" max="9" width="7.42578125" style="54" customWidth="1"/>
    <col min="10" max="10" width="7" style="52" customWidth="1"/>
    <col min="11" max="11" width="8.85546875" style="52" customWidth="1"/>
    <col min="12" max="12" width="7.7109375" style="54" customWidth="1"/>
    <col min="13" max="13" width="7.42578125" style="52" customWidth="1"/>
    <col min="14" max="14" width="7.28515625" style="52" customWidth="1"/>
    <col min="15" max="15" width="8.140625" style="54"/>
    <col min="16" max="16" width="7.42578125" style="52" customWidth="1"/>
    <col min="17" max="17" width="7.28515625" style="52" customWidth="1"/>
    <col min="18" max="18" width="8.140625" style="54"/>
    <col min="19" max="16384" width="8.140625" style="52"/>
  </cols>
  <sheetData>
    <row r="1" spans="1:18" ht="18.75">
      <c r="A1" s="51" t="s">
        <v>968</v>
      </c>
      <c r="I1" s="52"/>
      <c r="L1" s="55"/>
      <c r="O1" s="52"/>
      <c r="R1" s="52"/>
    </row>
    <row r="2" spans="1:18">
      <c r="A2" s="175" t="s">
        <v>981</v>
      </c>
      <c r="G2" s="56" t="s">
        <v>591</v>
      </c>
      <c r="H2" s="56">
        <f>COUNTIF(E11:E389,"&gt;0")</f>
        <v>293</v>
      </c>
      <c r="I2" s="52"/>
    </row>
    <row r="3" spans="1:18">
      <c r="A3" s="57">
        <v>45247</v>
      </c>
      <c r="G3" s="56" t="s">
        <v>592</v>
      </c>
      <c r="H3" s="58">
        <f>COUNTIF($F$11:$F$303,"&gt;0")</f>
        <v>199</v>
      </c>
    </row>
    <row r="4" spans="1:18">
      <c r="G4" s="56" t="s">
        <v>593</v>
      </c>
      <c r="H4" s="59">
        <f>COUNTIF($F$11:$F$303,"&lt;0")</f>
        <v>94</v>
      </c>
    </row>
    <row r="6" spans="1:18" ht="14.25" customHeight="1">
      <c r="D6" s="56" t="s">
        <v>594</v>
      </c>
      <c r="E6" s="60"/>
      <c r="F6" s="58"/>
      <c r="G6" s="56" t="s">
        <v>595</v>
      </c>
      <c r="H6" s="60"/>
      <c r="I6" s="58"/>
      <c r="J6" s="56" t="s">
        <v>596</v>
      </c>
      <c r="K6" s="60"/>
      <c r="L6" s="58"/>
      <c r="M6" s="56" t="s">
        <v>597</v>
      </c>
      <c r="N6" s="60"/>
      <c r="O6" s="58"/>
      <c r="P6" s="56" t="s">
        <v>598</v>
      </c>
      <c r="Q6" s="60"/>
      <c r="R6" s="58"/>
    </row>
    <row r="7" spans="1:18" ht="14.25" customHeight="1">
      <c r="D7" s="61"/>
      <c r="E7" s="62"/>
      <c r="F7" s="63"/>
      <c r="G7" s="61" t="s">
        <v>599</v>
      </c>
      <c r="H7" s="62"/>
      <c r="I7" s="63"/>
      <c r="J7" s="61" t="s">
        <v>599</v>
      </c>
      <c r="K7" s="62"/>
      <c r="L7" s="63"/>
      <c r="M7" s="61" t="s">
        <v>600</v>
      </c>
      <c r="N7" s="62"/>
      <c r="O7" s="63"/>
      <c r="P7" s="61" t="s">
        <v>601</v>
      </c>
      <c r="Q7" s="62"/>
      <c r="R7" s="63"/>
    </row>
    <row r="8" spans="1:18" ht="14.25" customHeight="1">
      <c r="D8" s="64">
        <v>2023</v>
      </c>
      <c r="E8" s="65">
        <v>2024</v>
      </c>
      <c r="F8" s="66" t="s">
        <v>602</v>
      </c>
      <c r="G8" s="64">
        <v>2023</v>
      </c>
      <c r="H8" s="65">
        <v>2024</v>
      </c>
      <c r="I8" s="66" t="s">
        <v>602</v>
      </c>
      <c r="J8" s="64">
        <v>2023</v>
      </c>
      <c r="K8" s="65">
        <v>2024</v>
      </c>
      <c r="L8" s="66" t="s">
        <v>602</v>
      </c>
      <c r="M8" s="64">
        <v>2023</v>
      </c>
      <c r="N8" s="65">
        <v>2024</v>
      </c>
      <c r="O8" s="66" t="s">
        <v>602</v>
      </c>
      <c r="P8" s="64">
        <v>2023</v>
      </c>
      <c r="Q8" s="65">
        <v>2024</v>
      </c>
      <c r="R8" s="66" t="s">
        <v>602</v>
      </c>
    </row>
    <row r="9" spans="1:18" ht="14.25" customHeight="1">
      <c r="D9" s="64"/>
      <c r="E9" s="60"/>
      <c r="F9" s="66" t="s">
        <v>603</v>
      </c>
      <c r="G9" s="56"/>
      <c r="H9" s="60"/>
      <c r="I9" s="66" t="s">
        <v>603</v>
      </c>
      <c r="J9" s="56"/>
      <c r="K9" s="60"/>
      <c r="L9" s="66" t="s">
        <v>603</v>
      </c>
      <c r="M9" s="56"/>
      <c r="N9" s="60"/>
      <c r="O9" s="66" t="s">
        <v>603</v>
      </c>
      <c r="P9" s="56"/>
      <c r="Q9" s="60"/>
      <c r="R9" s="66" t="s">
        <v>603</v>
      </c>
    </row>
    <row r="10" spans="1:18" ht="16.5">
      <c r="A10" s="28" t="s">
        <v>17</v>
      </c>
      <c r="B10" s="29"/>
      <c r="C10" s="13" t="s">
        <v>970</v>
      </c>
      <c r="D10" s="56"/>
      <c r="E10" s="60"/>
      <c r="F10" s="66"/>
      <c r="G10" s="56"/>
      <c r="H10" s="60"/>
      <c r="I10" s="66"/>
      <c r="J10" s="56"/>
      <c r="K10" s="60"/>
      <c r="L10" s="66"/>
      <c r="M10" s="56"/>
      <c r="N10" s="60"/>
      <c r="O10" s="66"/>
      <c r="P10" s="56"/>
      <c r="Q10" s="60"/>
      <c r="R10" s="66"/>
    </row>
    <row r="11" spans="1:18" ht="14.25" customHeight="1">
      <c r="A11" s="31">
        <v>5</v>
      </c>
      <c r="B11" s="10" t="s">
        <v>22</v>
      </c>
      <c r="C11" s="172">
        <v>14</v>
      </c>
      <c r="D11" s="67">
        <v>9.11</v>
      </c>
      <c r="E11" s="68">
        <v>9.1</v>
      </c>
      <c r="F11" s="69">
        <v>-9.9999999999997868E-3</v>
      </c>
      <c r="G11" s="67">
        <v>0.93</v>
      </c>
      <c r="H11" s="70">
        <v>0.93</v>
      </c>
      <c r="I11" s="71"/>
      <c r="J11" s="67">
        <v>0.93</v>
      </c>
      <c r="K11" s="70">
        <v>1.3</v>
      </c>
      <c r="L11" s="71">
        <v>0.37</v>
      </c>
      <c r="M11" s="67">
        <v>0.5</v>
      </c>
      <c r="N11" s="70">
        <v>0.5</v>
      </c>
      <c r="O11" s="71"/>
      <c r="P11" s="67">
        <v>1.4999999999999998</v>
      </c>
      <c r="Q11" s="70">
        <v>1.4999999999999998</v>
      </c>
      <c r="R11" s="71"/>
    </row>
    <row r="12" spans="1:18" ht="14.25" customHeight="1">
      <c r="A12" s="31">
        <v>9</v>
      </c>
      <c r="B12" s="10" t="s">
        <v>23</v>
      </c>
      <c r="C12" s="172">
        <v>17</v>
      </c>
      <c r="D12" s="67">
        <v>9.36</v>
      </c>
      <c r="E12" s="68">
        <v>9.3000000000000007</v>
      </c>
      <c r="F12" s="69">
        <v>-5.9999999999998721E-2</v>
      </c>
      <c r="G12" s="67">
        <v>1.03</v>
      </c>
      <c r="H12" s="70">
        <v>1.3</v>
      </c>
      <c r="I12" s="71">
        <v>0.27</v>
      </c>
      <c r="J12" s="67">
        <v>1.03</v>
      </c>
      <c r="K12" s="70">
        <v>1.3</v>
      </c>
      <c r="L12" s="71">
        <v>0.27</v>
      </c>
      <c r="M12" s="67">
        <v>0.55000000000000004</v>
      </c>
      <c r="N12" s="70">
        <v>0.55000000000000004</v>
      </c>
      <c r="O12" s="71"/>
      <c r="P12" s="67">
        <v>1.03</v>
      </c>
      <c r="Q12" s="70">
        <v>1.1000000000000001</v>
      </c>
      <c r="R12" s="71"/>
    </row>
    <row r="13" spans="1:18" ht="14.25" customHeight="1">
      <c r="A13" s="31">
        <v>10</v>
      </c>
      <c r="B13" s="10" t="s">
        <v>24</v>
      </c>
      <c r="C13" s="172">
        <v>14</v>
      </c>
      <c r="D13" s="67">
        <v>8.61</v>
      </c>
      <c r="E13" s="68">
        <v>9.6</v>
      </c>
      <c r="F13" s="69">
        <v>0.99000000000000021</v>
      </c>
      <c r="G13" s="67">
        <v>0.9900000000000001</v>
      </c>
      <c r="H13" s="70">
        <v>0.9900000000000001</v>
      </c>
      <c r="I13" s="71"/>
      <c r="J13" s="67">
        <v>0.9900000000000001</v>
      </c>
      <c r="K13" s="70">
        <v>1.3</v>
      </c>
      <c r="L13" s="71">
        <v>0.30999999999999994</v>
      </c>
      <c r="M13" s="67">
        <v>0.51</v>
      </c>
      <c r="N13" s="70">
        <v>0.51</v>
      </c>
      <c r="O13" s="71"/>
      <c r="P13" s="67">
        <v>1.21</v>
      </c>
      <c r="Q13" s="70">
        <v>1.21</v>
      </c>
      <c r="R13" s="71"/>
    </row>
    <row r="14" spans="1:18" ht="14.25" customHeight="1">
      <c r="A14" s="31">
        <v>16</v>
      </c>
      <c r="B14" s="10" t="s">
        <v>25</v>
      </c>
      <c r="C14" s="172">
        <v>7</v>
      </c>
      <c r="D14" s="67">
        <v>8.11</v>
      </c>
      <c r="E14" s="68">
        <v>8.1</v>
      </c>
      <c r="F14" s="69">
        <v>-9.9999999999997868E-3</v>
      </c>
      <c r="G14" s="67">
        <v>0.93</v>
      </c>
      <c r="H14" s="70">
        <v>0.93</v>
      </c>
      <c r="I14" s="71"/>
      <c r="J14" s="67">
        <v>0.93</v>
      </c>
      <c r="K14" s="70">
        <v>1.3</v>
      </c>
      <c r="L14" s="71">
        <v>0.37</v>
      </c>
      <c r="M14" s="67">
        <v>0.45000000000000007</v>
      </c>
      <c r="N14" s="70">
        <v>0.45000000000000007</v>
      </c>
      <c r="O14" s="71"/>
      <c r="P14" s="67">
        <v>1.25</v>
      </c>
      <c r="Q14" s="70">
        <v>1.25</v>
      </c>
      <c r="R14" s="71"/>
    </row>
    <row r="15" spans="1:18" ht="14.25" customHeight="1">
      <c r="A15" s="31">
        <v>18</v>
      </c>
      <c r="B15" s="10" t="s">
        <v>26</v>
      </c>
      <c r="C15" s="172">
        <v>1</v>
      </c>
      <c r="D15" s="67">
        <v>8.86</v>
      </c>
      <c r="E15" s="68">
        <v>8.9</v>
      </c>
      <c r="F15" s="69">
        <v>4.0000000000000924E-2</v>
      </c>
      <c r="G15" s="67">
        <v>1.1000000000000001</v>
      </c>
      <c r="H15" s="70">
        <v>1.1000000000000001</v>
      </c>
      <c r="I15" s="71"/>
      <c r="J15" s="67">
        <v>1.1000000000000001</v>
      </c>
      <c r="K15" s="70">
        <v>1.3</v>
      </c>
      <c r="L15" s="71">
        <v>0.19999999999999996</v>
      </c>
      <c r="M15" s="67">
        <v>0.7</v>
      </c>
      <c r="N15" s="70">
        <v>0.7</v>
      </c>
      <c r="O15" s="71"/>
      <c r="P15" s="67">
        <v>1.5</v>
      </c>
      <c r="Q15" s="70">
        <v>1.5</v>
      </c>
      <c r="R15" s="71"/>
    </row>
    <row r="16" spans="1:18" ht="14.25" customHeight="1">
      <c r="A16" s="31">
        <v>19</v>
      </c>
      <c r="B16" s="10" t="s">
        <v>27</v>
      </c>
      <c r="C16" s="172">
        <v>2</v>
      </c>
      <c r="D16" s="67">
        <v>8.86</v>
      </c>
      <c r="E16" s="68">
        <v>8.9</v>
      </c>
      <c r="F16" s="69">
        <v>4.0000000000000924E-2</v>
      </c>
      <c r="G16" s="67">
        <v>1.2</v>
      </c>
      <c r="H16" s="70">
        <v>1.2</v>
      </c>
      <c r="I16" s="71"/>
      <c r="J16" s="67">
        <v>1.2</v>
      </c>
      <c r="K16" s="70">
        <v>1.3</v>
      </c>
      <c r="L16" s="71">
        <v>0.10000000000000009</v>
      </c>
      <c r="M16" s="67">
        <v>0.6</v>
      </c>
      <c r="N16" s="70">
        <v>0.6</v>
      </c>
      <c r="O16" s="71"/>
      <c r="P16" s="67">
        <v>1.2</v>
      </c>
      <c r="Q16" s="70">
        <v>1.2</v>
      </c>
      <c r="R16" s="71"/>
    </row>
    <row r="17" spans="1:18" ht="14.25" customHeight="1">
      <c r="A17" s="31">
        <v>20</v>
      </c>
      <c r="B17" s="10" t="s">
        <v>21</v>
      </c>
      <c r="C17" s="172">
        <v>6</v>
      </c>
      <c r="D17" s="67">
        <v>9.36</v>
      </c>
      <c r="E17" s="68">
        <v>9.9</v>
      </c>
      <c r="F17" s="69">
        <v>0.54000000000000092</v>
      </c>
      <c r="G17" s="67">
        <v>1.1000000000000001</v>
      </c>
      <c r="H17" s="70">
        <v>1.1000000000000001</v>
      </c>
      <c r="I17" s="71"/>
      <c r="J17" s="67">
        <v>1.1000000000000001</v>
      </c>
      <c r="K17" s="70">
        <v>1.3</v>
      </c>
      <c r="L17" s="71">
        <v>0.19999999999999996</v>
      </c>
      <c r="M17" s="67">
        <v>0.65000000000000013</v>
      </c>
      <c r="N17" s="70">
        <v>0.65000000000000013</v>
      </c>
      <c r="O17" s="71"/>
      <c r="P17" s="67">
        <v>1.2500000000000002</v>
      </c>
      <c r="Q17" s="70">
        <v>1.2500000000000002</v>
      </c>
      <c r="R17" s="71"/>
    </row>
    <row r="18" spans="1:18" ht="14.25" customHeight="1">
      <c r="A18" s="31">
        <v>46</v>
      </c>
      <c r="B18" s="10" t="s">
        <v>28</v>
      </c>
      <c r="C18" s="172">
        <v>10</v>
      </c>
      <c r="D18" s="67">
        <v>8.36</v>
      </c>
      <c r="E18" s="68">
        <v>8.4</v>
      </c>
      <c r="F18" s="69">
        <v>4.0000000000000924E-2</v>
      </c>
      <c r="G18" s="67">
        <v>1</v>
      </c>
      <c r="H18" s="70">
        <v>1</v>
      </c>
      <c r="I18" s="71"/>
      <c r="J18" s="67">
        <v>1</v>
      </c>
      <c r="K18" s="70">
        <v>1.3</v>
      </c>
      <c r="L18" s="71">
        <v>0.30000000000000004</v>
      </c>
      <c r="M18" s="67">
        <v>0.7</v>
      </c>
      <c r="N18" s="70">
        <v>0.7</v>
      </c>
      <c r="O18" s="71"/>
      <c r="P18" s="67">
        <v>1.3</v>
      </c>
      <c r="Q18" s="70">
        <v>1.3</v>
      </c>
      <c r="R18" s="71"/>
    </row>
    <row r="19" spans="1:18" ht="14.25" customHeight="1">
      <c r="A19" s="31">
        <v>47</v>
      </c>
      <c r="B19" s="10" t="s">
        <v>29</v>
      </c>
      <c r="C19" s="172">
        <v>19</v>
      </c>
      <c r="D19" s="67">
        <v>8.61</v>
      </c>
      <c r="E19" s="68">
        <v>8.6</v>
      </c>
      <c r="F19" s="69">
        <v>-9.9999999999997868E-3</v>
      </c>
      <c r="G19" s="67">
        <v>1.05</v>
      </c>
      <c r="H19" s="70">
        <v>1.05</v>
      </c>
      <c r="I19" s="71"/>
      <c r="J19" s="67">
        <v>1.05</v>
      </c>
      <c r="K19" s="70">
        <v>1.3</v>
      </c>
      <c r="L19" s="71">
        <v>0.25</v>
      </c>
      <c r="M19" s="67">
        <v>0.55000000000000004</v>
      </c>
      <c r="N19" s="70">
        <v>0.55000000000000004</v>
      </c>
      <c r="O19" s="71"/>
      <c r="P19" s="67">
        <v>1.1499999999999999</v>
      </c>
      <c r="Q19" s="70">
        <v>1.1499999999999999</v>
      </c>
      <c r="R19" s="71"/>
    </row>
    <row r="20" spans="1:18" ht="14.25" customHeight="1">
      <c r="A20" s="31">
        <v>49</v>
      </c>
      <c r="B20" s="10" t="s">
        <v>30</v>
      </c>
      <c r="C20" s="172">
        <v>1</v>
      </c>
      <c r="D20" s="67">
        <v>5.3600000000000012</v>
      </c>
      <c r="E20" s="68">
        <v>5.3</v>
      </c>
      <c r="F20" s="69">
        <v>-6.0000000000001386E-2</v>
      </c>
      <c r="G20" s="67">
        <v>1</v>
      </c>
      <c r="H20" s="70">
        <v>1</v>
      </c>
      <c r="I20" s="71"/>
      <c r="J20" s="67">
        <v>1</v>
      </c>
      <c r="K20" s="70">
        <v>1.3000000000000003</v>
      </c>
      <c r="L20" s="71">
        <v>0.30000000000000027</v>
      </c>
      <c r="M20" s="67">
        <v>0.40999999999999992</v>
      </c>
      <c r="N20" s="70">
        <v>0.40999999999999992</v>
      </c>
      <c r="O20" s="71"/>
      <c r="P20" s="67">
        <v>1</v>
      </c>
      <c r="Q20" s="70">
        <v>1</v>
      </c>
      <c r="R20" s="71"/>
    </row>
    <row r="21" spans="1:18" ht="14.25" customHeight="1">
      <c r="A21" s="31">
        <v>50</v>
      </c>
      <c r="B21" s="10" t="s">
        <v>31</v>
      </c>
      <c r="C21" s="172">
        <v>4</v>
      </c>
      <c r="D21" s="67">
        <v>8.36</v>
      </c>
      <c r="E21" s="68">
        <v>8.9999999999999982</v>
      </c>
      <c r="F21" s="69">
        <v>0.63999999999999879</v>
      </c>
      <c r="G21" s="67">
        <v>1.1000000000000001</v>
      </c>
      <c r="H21" s="70">
        <v>1.1000000000000001</v>
      </c>
      <c r="I21" s="71"/>
      <c r="J21" s="67">
        <v>1.1000000000000001</v>
      </c>
      <c r="K21" s="70">
        <v>1.3</v>
      </c>
      <c r="L21" s="71">
        <v>0.19999999999999996</v>
      </c>
      <c r="M21" s="67">
        <v>0.6</v>
      </c>
      <c r="N21" s="70">
        <v>0.6</v>
      </c>
      <c r="O21" s="71"/>
      <c r="P21" s="67">
        <v>1.1000000000000001</v>
      </c>
      <c r="Q21" s="70">
        <v>1.1000000000000001</v>
      </c>
      <c r="R21" s="71"/>
    </row>
    <row r="22" spans="1:18" ht="14.25" customHeight="1">
      <c r="A22" s="31">
        <v>51</v>
      </c>
      <c r="B22" s="10" t="s">
        <v>32</v>
      </c>
      <c r="C22" s="172">
        <v>4</v>
      </c>
      <c r="D22" s="67">
        <v>5.36</v>
      </c>
      <c r="E22" s="68">
        <v>5.4</v>
      </c>
      <c r="F22" s="69">
        <v>4.0000000000000036E-2</v>
      </c>
      <c r="G22" s="67">
        <v>1.2000000000000002</v>
      </c>
      <c r="H22" s="70">
        <v>1.2000000000000002</v>
      </c>
      <c r="I22" s="71"/>
      <c r="J22" s="67">
        <v>1.2</v>
      </c>
      <c r="K22" s="70">
        <v>1.3</v>
      </c>
      <c r="L22" s="71">
        <v>0.10000000000000009</v>
      </c>
      <c r="M22" s="67">
        <v>0.5</v>
      </c>
      <c r="N22" s="70">
        <v>0.5</v>
      </c>
      <c r="O22" s="71"/>
      <c r="P22" s="67">
        <v>1.4999999999999998</v>
      </c>
      <c r="Q22" s="70">
        <v>1.5000000000000002</v>
      </c>
      <c r="R22" s="71"/>
    </row>
    <row r="23" spans="1:18" ht="14.25" customHeight="1">
      <c r="A23" s="31">
        <v>52</v>
      </c>
      <c r="B23" s="10" t="s">
        <v>33</v>
      </c>
      <c r="C23" s="172">
        <v>14</v>
      </c>
      <c r="D23" s="67">
        <v>9.86</v>
      </c>
      <c r="E23" s="68">
        <v>9.8000000000000007</v>
      </c>
      <c r="F23" s="69">
        <v>-5.9999999999998721E-2</v>
      </c>
      <c r="G23" s="67">
        <v>1</v>
      </c>
      <c r="H23" s="70">
        <v>1</v>
      </c>
      <c r="I23" s="71"/>
      <c r="J23" s="67">
        <v>1</v>
      </c>
      <c r="K23" s="70">
        <v>1.3</v>
      </c>
      <c r="L23" s="71">
        <v>0.30000000000000004</v>
      </c>
      <c r="M23" s="67">
        <v>0.65</v>
      </c>
      <c r="N23" s="70">
        <v>0.65</v>
      </c>
      <c r="O23" s="71"/>
      <c r="P23" s="67">
        <v>1.1499999999999999</v>
      </c>
      <c r="Q23" s="70">
        <v>1.1499999999999999</v>
      </c>
      <c r="R23" s="71"/>
    </row>
    <row r="24" spans="1:18" ht="14.25" customHeight="1">
      <c r="A24" s="31">
        <v>61</v>
      </c>
      <c r="B24" s="10" t="s">
        <v>34</v>
      </c>
      <c r="C24" s="172">
        <v>5</v>
      </c>
      <c r="D24" s="67">
        <v>7.86</v>
      </c>
      <c r="E24" s="68">
        <v>8.1999999999999993</v>
      </c>
      <c r="F24" s="69">
        <v>0.33999999999999897</v>
      </c>
      <c r="G24" s="67">
        <v>1.4</v>
      </c>
      <c r="H24" s="70">
        <v>1.4</v>
      </c>
      <c r="I24" s="71"/>
      <c r="J24" s="67">
        <v>1.4</v>
      </c>
      <c r="K24" s="70">
        <v>1.4</v>
      </c>
      <c r="L24" s="71"/>
      <c r="M24" s="67">
        <v>0.40999999999999992</v>
      </c>
      <c r="N24" s="70">
        <v>0.40999999999999992</v>
      </c>
      <c r="O24" s="71"/>
      <c r="P24" s="67">
        <v>1.41</v>
      </c>
      <c r="Q24" s="70">
        <v>1.41</v>
      </c>
      <c r="R24" s="71"/>
    </row>
    <row r="25" spans="1:18" ht="14.25" customHeight="1">
      <c r="A25" s="31">
        <v>69</v>
      </c>
      <c r="B25" s="10" t="s">
        <v>35</v>
      </c>
      <c r="C25" s="172">
        <v>17</v>
      </c>
      <c r="D25" s="67">
        <v>9.86</v>
      </c>
      <c r="E25" s="68">
        <v>10.199999999999999</v>
      </c>
      <c r="F25" s="69">
        <v>0.33999999999999986</v>
      </c>
      <c r="G25" s="67">
        <v>1.35</v>
      </c>
      <c r="H25" s="70">
        <v>1.35</v>
      </c>
      <c r="I25" s="71"/>
      <c r="J25" s="67">
        <v>1.35</v>
      </c>
      <c r="K25" s="70">
        <v>1.35</v>
      </c>
      <c r="L25" s="71"/>
      <c r="M25" s="67">
        <v>0.75000000000000011</v>
      </c>
      <c r="N25" s="70">
        <v>0.75000000000000011</v>
      </c>
      <c r="O25" s="71"/>
      <c r="P25" s="67">
        <v>1.35</v>
      </c>
      <c r="Q25" s="70">
        <v>1.35</v>
      </c>
      <c r="R25" s="71"/>
    </row>
    <row r="26" spans="1:18" ht="14.25" customHeight="1">
      <c r="A26" s="31">
        <v>71</v>
      </c>
      <c r="B26" s="10" t="s">
        <v>36</v>
      </c>
      <c r="C26" s="172">
        <v>17</v>
      </c>
      <c r="D26" s="67">
        <v>9.3600000000000012</v>
      </c>
      <c r="E26" s="68">
        <v>9.4</v>
      </c>
      <c r="F26" s="69">
        <v>3.9999999999999147E-2</v>
      </c>
      <c r="G26" s="67">
        <v>1.05</v>
      </c>
      <c r="H26" s="70">
        <v>1.05</v>
      </c>
      <c r="I26" s="71"/>
      <c r="J26" s="67">
        <v>1.05</v>
      </c>
      <c r="K26" s="70">
        <v>1.3</v>
      </c>
      <c r="L26" s="71">
        <v>0.25</v>
      </c>
      <c r="M26" s="67">
        <v>0.6</v>
      </c>
      <c r="N26" s="70">
        <v>0.6</v>
      </c>
      <c r="O26" s="71"/>
      <c r="P26" s="67">
        <v>1.3</v>
      </c>
      <c r="Q26" s="70">
        <v>1.3</v>
      </c>
      <c r="R26" s="71"/>
    </row>
    <row r="27" spans="1:18" ht="14.25" customHeight="1">
      <c r="A27" s="31">
        <v>72</v>
      </c>
      <c r="B27" s="10" t="s">
        <v>37</v>
      </c>
      <c r="C27" s="172">
        <v>17</v>
      </c>
      <c r="D27" s="67">
        <v>7.86</v>
      </c>
      <c r="E27" s="68">
        <v>7.9</v>
      </c>
      <c r="F27" s="69">
        <v>4.0000000000000036E-2</v>
      </c>
      <c r="G27" s="67">
        <v>0.95</v>
      </c>
      <c r="H27" s="70">
        <v>0.95</v>
      </c>
      <c r="I27" s="71"/>
      <c r="J27" s="67">
        <v>0.95</v>
      </c>
      <c r="K27" s="70">
        <v>1.3</v>
      </c>
      <c r="L27" s="71">
        <v>0.35000000000000009</v>
      </c>
      <c r="M27" s="67">
        <v>0.51</v>
      </c>
      <c r="N27" s="70">
        <v>0.51</v>
      </c>
      <c r="O27" s="71"/>
      <c r="P27" s="67">
        <v>1.5100000000000002</v>
      </c>
      <c r="Q27" s="70">
        <v>1.5100000000000002</v>
      </c>
      <c r="R27" s="71"/>
    </row>
    <row r="28" spans="1:18" ht="14.25" customHeight="1">
      <c r="A28" s="31">
        <v>74</v>
      </c>
      <c r="B28" s="10" t="s">
        <v>38</v>
      </c>
      <c r="C28" s="172">
        <v>16</v>
      </c>
      <c r="D28" s="67">
        <v>10.86</v>
      </c>
      <c r="E28" s="68">
        <v>10.800000000000002</v>
      </c>
      <c r="F28" s="69">
        <v>-5.9999999999996945E-2</v>
      </c>
      <c r="G28" s="67">
        <v>1.3</v>
      </c>
      <c r="H28" s="70">
        <v>1.3</v>
      </c>
      <c r="I28" s="71"/>
      <c r="J28" s="67">
        <v>1.3</v>
      </c>
      <c r="K28" s="70">
        <v>1.3</v>
      </c>
      <c r="L28" s="71"/>
      <c r="M28" s="67">
        <v>0.6</v>
      </c>
      <c r="N28" s="70">
        <v>0.6</v>
      </c>
      <c r="O28" s="71"/>
      <c r="P28" s="67">
        <v>1.6</v>
      </c>
      <c r="Q28" s="70">
        <v>1.6</v>
      </c>
      <c r="R28" s="71"/>
    </row>
    <row r="29" spans="1:18" ht="14.25" customHeight="1">
      <c r="A29" s="31">
        <v>75</v>
      </c>
      <c r="B29" s="10" t="s">
        <v>39</v>
      </c>
      <c r="C29" s="172">
        <v>8</v>
      </c>
      <c r="D29" s="67">
        <v>8.36</v>
      </c>
      <c r="E29" s="68">
        <v>9.4000000000000021</v>
      </c>
      <c r="F29" s="69">
        <v>1.0400000000000027</v>
      </c>
      <c r="G29" s="67">
        <v>1.2500000000000002</v>
      </c>
      <c r="H29" s="70">
        <v>1.2500000000000002</v>
      </c>
      <c r="I29" s="71"/>
      <c r="J29" s="67">
        <v>1.25</v>
      </c>
      <c r="K29" s="70">
        <v>1.3</v>
      </c>
      <c r="L29" s="71">
        <v>5.0000000000000044E-2</v>
      </c>
      <c r="M29" s="67">
        <v>0.54999999999999993</v>
      </c>
      <c r="N29" s="70">
        <v>0.55000000000000004</v>
      </c>
      <c r="O29" s="71"/>
      <c r="P29" s="67">
        <v>1.1499999999999999</v>
      </c>
      <c r="Q29" s="70">
        <v>1.1499999999999999</v>
      </c>
      <c r="R29" s="71">
        <v>0.22999999999999998</v>
      </c>
    </row>
    <row r="30" spans="1:18" ht="14.25" customHeight="1">
      <c r="A30" s="31">
        <v>77</v>
      </c>
      <c r="B30" s="10" t="s">
        <v>40</v>
      </c>
      <c r="C30" s="172">
        <v>13</v>
      </c>
      <c r="D30" s="67">
        <v>9.36</v>
      </c>
      <c r="E30" s="68">
        <v>9.4</v>
      </c>
      <c r="F30" s="69">
        <v>4.0000000000000924E-2</v>
      </c>
      <c r="G30" s="67">
        <v>1.2</v>
      </c>
      <c r="H30" s="70">
        <v>1.3</v>
      </c>
      <c r="I30" s="71">
        <v>0.10000000000000009</v>
      </c>
      <c r="J30" s="67">
        <v>1.2</v>
      </c>
      <c r="K30" s="70">
        <v>1.3</v>
      </c>
      <c r="L30" s="71">
        <v>0.10000000000000009</v>
      </c>
      <c r="M30" s="67">
        <v>0.6</v>
      </c>
      <c r="N30" s="70">
        <v>0.6</v>
      </c>
      <c r="O30" s="71"/>
      <c r="P30" s="67">
        <v>1.2</v>
      </c>
      <c r="Q30" s="70">
        <v>1.2</v>
      </c>
      <c r="R30" s="71"/>
    </row>
    <row r="31" spans="1:18" ht="14.25" customHeight="1">
      <c r="A31" s="31">
        <v>78</v>
      </c>
      <c r="B31" s="10" t="s">
        <v>41</v>
      </c>
      <c r="C31" s="172">
        <v>1</v>
      </c>
      <c r="D31" s="67">
        <v>9.11</v>
      </c>
      <c r="E31" s="68">
        <v>9.1</v>
      </c>
      <c r="F31" s="69">
        <v>-9.9999999999997868E-3</v>
      </c>
      <c r="G31" s="67">
        <v>1.3</v>
      </c>
      <c r="H31" s="70">
        <v>1.3</v>
      </c>
      <c r="I31" s="71"/>
      <c r="J31" s="67">
        <v>1.3</v>
      </c>
      <c r="K31" s="70">
        <v>1.3</v>
      </c>
      <c r="L31" s="71"/>
      <c r="M31" s="67">
        <v>0.45000000000000007</v>
      </c>
      <c r="N31" s="70">
        <v>0.45000000000000007</v>
      </c>
      <c r="O31" s="71"/>
      <c r="P31" s="67">
        <v>1.6</v>
      </c>
      <c r="Q31" s="70">
        <v>1.6</v>
      </c>
      <c r="R31" s="71"/>
    </row>
    <row r="32" spans="1:18" ht="14.25" customHeight="1">
      <c r="A32" s="31">
        <v>79</v>
      </c>
      <c r="B32" s="10" t="s">
        <v>42</v>
      </c>
      <c r="C32" s="172">
        <v>4</v>
      </c>
      <c r="D32" s="67">
        <v>8.86</v>
      </c>
      <c r="E32" s="68">
        <v>8.9</v>
      </c>
      <c r="F32" s="69">
        <v>4.0000000000000924E-2</v>
      </c>
      <c r="G32" s="67">
        <v>1.4</v>
      </c>
      <c r="H32" s="70">
        <v>1.4</v>
      </c>
      <c r="I32" s="71"/>
      <c r="J32" s="67">
        <v>1.4</v>
      </c>
      <c r="K32" s="70">
        <v>1.4</v>
      </c>
      <c r="L32" s="71"/>
      <c r="M32" s="67">
        <v>0.5</v>
      </c>
      <c r="N32" s="70">
        <v>0.5</v>
      </c>
      <c r="O32" s="71"/>
      <c r="P32" s="67">
        <v>0.98</v>
      </c>
      <c r="Q32" s="70">
        <v>0.98</v>
      </c>
      <c r="R32" s="71"/>
    </row>
    <row r="33" spans="1:18" ht="14.25" customHeight="1">
      <c r="A33" s="31">
        <v>81</v>
      </c>
      <c r="B33" s="10" t="s">
        <v>43</v>
      </c>
      <c r="C33" s="172">
        <v>7</v>
      </c>
      <c r="D33" s="67">
        <v>8.86</v>
      </c>
      <c r="E33" s="68">
        <v>8.9</v>
      </c>
      <c r="F33" s="69">
        <v>4.0000000000000924E-2</v>
      </c>
      <c r="G33" s="67">
        <v>1</v>
      </c>
      <c r="H33" s="70">
        <v>1</v>
      </c>
      <c r="I33" s="71"/>
      <c r="J33" s="67">
        <v>1</v>
      </c>
      <c r="K33" s="70">
        <v>1.3</v>
      </c>
      <c r="L33" s="71">
        <v>0.30000000000000004</v>
      </c>
      <c r="M33" s="67">
        <v>0.5</v>
      </c>
      <c r="N33" s="70">
        <v>0.5</v>
      </c>
      <c r="O33" s="71"/>
      <c r="P33" s="67">
        <v>1.1000000000000001</v>
      </c>
      <c r="Q33" s="70">
        <v>1.1000000000000001</v>
      </c>
      <c r="R33" s="71"/>
    </row>
    <row r="34" spans="1:18" ht="14.25" customHeight="1">
      <c r="A34" s="31">
        <v>82</v>
      </c>
      <c r="B34" s="10" t="s">
        <v>44</v>
      </c>
      <c r="C34" s="172">
        <v>5</v>
      </c>
      <c r="D34" s="67">
        <v>8.11</v>
      </c>
      <c r="E34" s="68">
        <v>8.1</v>
      </c>
      <c r="F34" s="69">
        <v>-9.9999999999997868E-3</v>
      </c>
      <c r="G34" s="67">
        <v>1.1000000000000001</v>
      </c>
      <c r="H34" s="70">
        <v>1.3</v>
      </c>
      <c r="I34" s="71">
        <v>0.19999999999999996</v>
      </c>
      <c r="J34" s="67">
        <v>1.1000000000000001</v>
      </c>
      <c r="K34" s="70">
        <v>1.3</v>
      </c>
      <c r="L34" s="71">
        <v>0.19999999999999996</v>
      </c>
      <c r="M34" s="67">
        <v>0.5</v>
      </c>
      <c r="N34" s="70">
        <v>0.5</v>
      </c>
      <c r="O34" s="71"/>
      <c r="P34" s="67">
        <v>1.1000000000000001</v>
      </c>
      <c r="Q34" s="70">
        <v>1.3</v>
      </c>
      <c r="R34" s="71"/>
    </row>
    <row r="35" spans="1:18" ht="14.25" customHeight="1">
      <c r="A35" s="31">
        <v>86</v>
      </c>
      <c r="B35" s="10" t="s">
        <v>45</v>
      </c>
      <c r="C35" s="172">
        <v>5</v>
      </c>
      <c r="D35" s="67">
        <v>8.86</v>
      </c>
      <c r="E35" s="68">
        <v>8.9</v>
      </c>
      <c r="F35" s="69">
        <v>4.0000000000000924E-2</v>
      </c>
      <c r="G35" s="67">
        <v>1.2500000000000002</v>
      </c>
      <c r="H35" s="70">
        <v>1.2500000000000002</v>
      </c>
      <c r="I35" s="71"/>
      <c r="J35" s="67">
        <v>1.25</v>
      </c>
      <c r="K35" s="70">
        <v>1.3</v>
      </c>
      <c r="L35" s="71">
        <v>5.0000000000000044E-2</v>
      </c>
      <c r="M35" s="67">
        <v>0.45000000000000007</v>
      </c>
      <c r="N35" s="70">
        <v>0.45000000000000007</v>
      </c>
      <c r="O35" s="71"/>
      <c r="P35" s="67">
        <v>1.0500000000000003</v>
      </c>
      <c r="Q35" s="70">
        <v>1.0499999999999998</v>
      </c>
      <c r="R35" s="71"/>
    </row>
    <row r="36" spans="1:18" ht="14.25" customHeight="1">
      <c r="A36" s="31">
        <v>90</v>
      </c>
      <c r="B36" s="10" t="s">
        <v>47</v>
      </c>
      <c r="C36" s="172">
        <v>10</v>
      </c>
      <c r="D36" s="67">
        <v>8.86</v>
      </c>
      <c r="E36" s="68">
        <v>8.8000000000000007</v>
      </c>
      <c r="F36" s="69">
        <v>-5.9999999999998721E-2</v>
      </c>
      <c r="G36" s="67">
        <v>1.1499999999999999</v>
      </c>
      <c r="H36" s="70">
        <v>1.1499999999999999</v>
      </c>
      <c r="I36" s="71"/>
      <c r="J36" s="67">
        <v>1.1499999999999999</v>
      </c>
      <c r="K36" s="70">
        <v>1.3</v>
      </c>
      <c r="L36" s="71">
        <v>0.15000000000000013</v>
      </c>
      <c r="M36" s="67">
        <v>0.6</v>
      </c>
      <c r="N36" s="70">
        <v>0.6</v>
      </c>
      <c r="O36" s="71"/>
      <c r="P36" s="67">
        <v>1.3999999999999997</v>
      </c>
      <c r="Q36" s="70">
        <v>1.4</v>
      </c>
      <c r="R36" s="71"/>
    </row>
    <row r="37" spans="1:18" ht="14.25" customHeight="1">
      <c r="A37" s="31">
        <v>91</v>
      </c>
      <c r="B37" s="10" t="s">
        <v>48</v>
      </c>
      <c r="C37" s="172">
        <v>1</v>
      </c>
      <c r="D37" s="67">
        <v>5.36</v>
      </c>
      <c r="E37" s="68">
        <v>5.3</v>
      </c>
      <c r="F37" s="69">
        <v>-6.0000000000000497E-2</v>
      </c>
      <c r="G37" s="67">
        <v>0.93</v>
      </c>
      <c r="H37" s="70">
        <v>0.93</v>
      </c>
      <c r="I37" s="71"/>
      <c r="J37" s="67">
        <v>0.93</v>
      </c>
      <c r="K37" s="70">
        <v>1.3</v>
      </c>
      <c r="L37" s="71">
        <v>0.37</v>
      </c>
      <c r="M37" s="67">
        <v>0.40999999999999992</v>
      </c>
      <c r="N37" s="70">
        <v>0.40999999999999992</v>
      </c>
      <c r="O37" s="71"/>
      <c r="P37" s="67">
        <v>0.93</v>
      </c>
      <c r="Q37" s="70">
        <v>0.93</v>
      </c>
      <c r="R37" s="71"/>
    </row>
    <row r="38" spans="1:18" ht="14.25" customHeight="1">
      <c r="A38" s="31">
        <v>92</v>
      </c>
      <c r="B38" s="10" t="s">
        <v>295</v>
      </c>
      <c r="C38" s="172">
        <v>1</v>
      </c>
      <c r="D38" s="67">
        <v>6.36</v>
      </c>
      <c r="E38" s="68">
        <v>6.4</v>
      </c>
      <c r="F38" s="69">
        <v>4.0000000000000036E-2</v>
      </c>
      <c r="G38" s="67">
        <v>1.28</v>
      </c>
      <c r="H38" s="70">
        <v>1.28</v>
      </c>
      <c r="I38" s="71"/>
      <c r="J38" s="67">
        <v>1.2799999999999998</v>
      </c>
      <c r="K38" s="70">
        <v>1.3</v>
      </c>
      <c r="L38" s="71">
        <v>2.000000000000024E-2</v>
      </c>
      <c r="M38" s="67">
        <v>0.40999999999999992</v>
      </c>
      <c r="N38" s="70">
        <v>0.40999999999999992</v>
      </c>
      <c r="O38" s="71"/>
      <c r="P38" s="67">
        <v>1.25</v>
      </c>
      <c r="Q38" s="70">
        <v>1.25</v>
      </c>
      <c r="R38" s="71"/>
    </row>
    <row r="39" spans="1:18" ht="14.25" customHeight="1">
      <c r="A39" s="31">
        <v>97</v>
      </c>
      <c r="B39" s="19" t="s">
        <v>49</v>
      </c>
      <c r="C39" s="172">
        <v>10</v>
      </c>
      <c r="D39" s="67">
        <v>7.3599999999999994</v>
      </c>
      <c r="E39" s="68">
        <v>7.4000000000000012</v>
      </c>
      <c r="F39" s="69">
        <v>4.0000000000001812E-2</v>
      </c>
      <c r="G39" s="67">
        <v>0.95</v>
      </c>
      <c r="H39" s="70">
        <v>0.95</v>
      </c>
      <c r="I39" s="71"/>
      <c r="J39" s="67">
        <v>0.95</v>
      </c>
      <c r="K39" s="70">
        <v>1.3</v>
      </c>
      <c r="L39" s="71">
        <v>0.35000000000000009</v>
      </c>
      <c r="M39" s="67">
        <v>0.40999999999999992</v>
      </c>
      <c r="N39" s="70">
        <v>0.40999999999999992</v>
      </c>
      <c r="O39" s="71"/>
      <c r="P39" s="67">
        <v>1.1499999999999999</v>
      </c>
      <c r="Q39" s="70">
        <v>1.1499999999999999</v>
      </c>
      <c r="R39" s="71"/>
    </row>
    <row r="40" spans="1:18" ht="14.25" customHeight="1">
      <c r="A40" s="31">
        <v>98</v>
      </c>
      <c r="B40" s="10" t="s">
        <v>50</v>
      </c>
      <c r="C40" s="172">
        <v>7</v>
      </c>
      <c r="D40" s="67">
        <v>8.3599999999999977</v>
      </c>
      <c r="E40" s="68">
        <v>8.3000000000000007</v>
      </c>
      <c r="F40" s="69">
        <v>-5.9999999999996945E-2</v>
      </c>
      <c r="G40" s="67">
        <v>1.1500000000000001</v>
      </c>
      <c r="H40" s="70">
        <v>1.5500000000000003</v>
      </c>
      <c r="I40" s="71">
        <v>0.40000000000000013</v>
      </c>
      <c r="J40" s="67">
        <v>1.1500000000000001</v>
      </c>
      <c r="K40" s="70">
        <v>1.3</v>
      </c>
      <c r="L40" s="71">
        <v>0.14999999999999991</v>
      </c>
      <c r="M40" s="67">
        <v>0.55000000000000004</v>
      </c>
      <c r="N40" s="70">
        <v>0.55000000000000004</v>
      </c>
      <c r="O40" s="71"/>
      <c r="P40" s="67">
        <v>1.1000000000000001</v>
      </c>
      <c r="Q40" s="70">
        <v>1.1000000000000001</v>
      </c>
      <c r="R40" s="71"/>
    </row>
    <row r="41" spans="1:18" ht="14.25" customHeight="1">
      <c r="A41" s="31">
        <v>102</v>
      </c>
      <c r="B41" s="10" t="s">
        <v>51</v>
      </c>
      <c r="C41" s="172">
        <v>4</v>
      </c>
      <c r="D41" s="67">
        <v>8.36</v>
      </c>
      <c r="E41" s="68">
        <v>9</v>
      </c>
      <c r="F41" s="69">
        <v>0.64000000000000057</v>
      </c>
      <c r="G41" s="67">
        <v>1.07</v>
      </c>
      <c r="H41" s="70">
        <v>0.93</v>
      </c>
      <c r="I41" s="71">
        <v>-0.14000000000000001</v>
      </c>
      <c r="J41" s="67">
        <v>1.07</v>
      </c>
      <c r="K41" s="70">
        <v>1.3</v>
      </c>
      <c r="L41" s="71">
        <v>0.22999999999999998</v>
      </c>
      <c r="M41" s="67">
        <v>0.5</v>
      </c>
      <c r="N41" s="70">
        <v>0.47000000000000003</v>
      </c>
      <c r="O41" s="71">
        <v>-2.9999999999999971E-2</v>
      </c>
      <c r="P41" s="67">
        <v>1.07</v>
      </c>
      <c r="Q41" s="70">
        <v>1.07</v>
      </c>
      <c r="R41" s="71"/>
    </row>
    <row r="42" spans="1:18" ht="14.25" customHeight="1">
      <c r="A42" s="31">
        <v>103</v>
      </c>
      <c r="B42" s="10" t="s">
        <v>52</v>
      </c>
      <c r="C42" s="172">
        <v>5</v>
      </c>
      <c r="D42" s="67">
        <v>9.36</v>
      </c>
      <c r="E42" s="68">
        <v>9.3000000000000007</v>
      </c>
      <c r="F42" s="69">
        <v>-5.9999999999998721E-2</v>
      </c>
      <c r="G42" s="67">
        <v>1.3</v>
      </c>
      <c r="H42" s="70">
        <v>1.3</v>
      </c>
      <c r="I42" s="71"/>
      <c r="J42" s="67">
        <v>1.3</v>
      </c>
      <c r="K42" s="70">
        <v>1.3</v>
      </c>
      <c r="L42" s="71"/>
      <c r="M42" s="67">
        <v>0.55000000000000016</v>
      </c>
      <c r="N42" s="70">
        <v>0.55000000000000016</v>
      </c>
      <c r="O42" s="71"/>
      <c r="P42" s="67">
        <v>1.3</v>
      </c>
      <c r="Q42" s="70">
        <v>1.3</v>
      </c>
      <c r="R42" s="71">
        <v>0.16999999999999993</v>
      </c>
    </row>
    <row r="43" spans="1:18" ht="14.25" customHeight="1">
      <c r="A43" s="31">
        <v>105</v>
      </c>
      <c r="B43" s="10" t="s">
        <v>53</v>
      </c>
      <c r="C43" s="172">
        <v>18</v>
      </c>
      <c r="D43" s="67">
        <v>9.11</v>
      </c>
      <c r="E43" s="68">
        <v>9</v>
      </c>
      <c r="F43" s="69">
        <v>-0.10999999999999943</v>
      </c>
      <c r="G43" s="67">
        <v>1</v>
      </c>
      <c r="H43" s="70">
        <v>1</v>
      </c>
      <c r="I43" s="71"/>
      <c r="J43" s="67">
        <v>1</v>
      </c>
      <c r="K43" s="70">
        <v>1.3</v>
      </c>
      <c r="L43" s="71">
        <v>0.30000000000000004</v>
      </c>
      <c r="M43" s="67">
        <v>0.54999999999999993</v>
      </c>
      <c r="N43" s="70">
        <v>0.5</v>
      </c>
      <c r="O43" s="71">
        <v>-4.9999999999999933E-2</v>
      </c>
      <c r="P43" s="67">
        <v>1.1499999999999999</v>
      </c>
      <c r="Q43" s="70">
        <v>1.1499999999999999</v>
      </c>
      <c r="R43" s="71"/>
    </row>
    <row r="44" spans="1:18" ht="14.25" customHeight="1">
      <c r="A44" s="31">
        <v>106</v>
      </c>
      <c r="B44" s="10" t="s">
        <v>54</v>
      </c>
      <c r="C44" s="172">
        <v>1</v>
      </c>
      <c r="D44" s="67">
        <v>7.6100000000000012</v>
      </c>
      <c r="E44" s="68">
        <v>7.6</v>
      </c>
      <c r="F44" s="69">
        <v>-1.0000000000001563E-2</v>
      </c>
      <c r="G44" s="67">
        <v>1.3</v>
      </c>
      <c r="H44" s="70">
        <v>1.3</v>
      </c>
      <c r="I44" s="71"/>
      <c r="J44" s="67">
        <v>1.3</v>
      </c>
      <c r="K44" s="70">
        <v>1.3</v>
      </c>
      <c r="L44" s="71"/>
      <c r="M44" s="67">
        <v>0.45000000000000007</v>
      </c>
      <c r="N44" s="70">
        <v>0.45000000000000007</v>
      </c>
      <c r="O44" s="71"/>
      <c r="P44" s="67">
        <v>1.05</v>
      </c>
      <c r="Q44" s="70">
        <v>1.05</v>
      </c>
      <c r="R44" s="71"/>
    </row>
    <row r="45" spans="1:18" ht="14.25" customHeight="1">
      <c r="A45" s="31">
        <v>108</v>
      </c>
      <c r="B45" s="10" t="s">
        <v>55</v>
      </c>
      <c r="C45" s="172">
        <v>6</v>
      </c>
      <c r="D45" s="67">
        <v>9.36</v>
      </c>
      <c r="E45" s="68">
        <v>9.4</v>
      </c>
      <c r="F45" s="69">
        <v>4.0000000000000924E-2</v>
      </c>
      <c r="G45" s="67">
        <v>0.95000000000000018</v>
      </c>
      <c r="H45" s="70">
        <v>0.95000000000000018</v>
      </c>
      <c r="I45" s="71"/>
      <c r="J45" s="67">
        <v>0.95</v>
      </c>
      <c r="K45" s="70">
        <v>1.3</v>
      </c>
      <c r="L45" s="71">
        <v>0.35000000000000009</v>
      </c>
      <c r="M45" s="67">
        <v>0.48000000000000004</v>
      </c>
      <c r="N45" s="70">
        <v>0.48</v>
      </c>
      <c r="O45" s="71"/>
      <c r="P45" s="67">
        <v>1.1499999999999999</v>
      </c>
      <c r="Q45" s="70">
        <v>1.1499999999999999</v>
      </c>
      <c r="R45" s="71"/>
    </row>
    <row r="46" spans="1:18" ht="14.25" customHeight="1">
      <c r="A46" s="31">
        <v>109</v>
      </c>
      <c r="B46" s="10" t="s">
        <v>56</v>
      </c>
      <c r="C46" s="172">
        <v>5</v>
      </c>
      <c r="D46" s="67">
        <v>8.36</v>
      </c>
      <c r="E46" s="68">
        <v>8.4</v>
      </c>
      <c r="F46" s="69">
        <v>4.0000000000000924E-2</v>
      </c>
      <c r="G46" s="67">
        <v>1.35</v>
      </c>
      <c r="H46" s="70">
        <v>1.35</v>
      </c>
      <c r="I46" s="71"/>
      <c r="J46" s="67">
        <v>1.35</v>
      </c>
      <c r="K46" s="70">
        <v>1.35</v>
      </c>
      <c r="L46" s="71"/>
      <c r="M46" s="67">
        <v>0.6</v>
      </c>
      <c r="N46" s="70">
        <v>0.6</v>
      </c>
      <c r="O46" s="71"/>
      <c r="P46" s="67">
        <v>1.4</v>
      </c>
      <c r="Q46" s="70">
        <v>1.4</v>
      </c>
      <c r="R46" s="71"/>
    </row>
    <row r="47" spans="1:18" ht="14.25" customHeight="1">
      <c r="A47" s="31">
        <v>111</v>
      </c>
      <c r="B47" s="10" t="s">
        <v>46</v>
      </c>
      <c r="C47" s="172">
        <v>7</v>
      </c>
      <c r="D47" s="67">
        <v>7.86</v>
      </c>
      <c r="E47" s="68">
        <v>8.1999999999999993</v>
      </c>
      <c r="F47" s="69">
        <v>0.33999999999999897</v>
      </c>
      <c r="G47" s="67">
        <v>1</v>
      </c>
      <c r="H47" s="70">
        <v>1.3000000000000003</v>
      </c>
      <c r="I47" s="71">
        <v>0.30000000000000027</v>
      </c>
      <c r="J47" s="67">
        <v>1</v>
      </c>
      <c r="K47" s="70">
        <v>1.3</v>
      </c>
      <c r="L47" s="71">
        <v>0.30000000000000004</v>
      </c>
      <c r="M47" s="67">
        <v>0.5</v>
      </c>
      <c r="N47" s="70">
        <v>0.6</v>
      </c>
      <c r="O47" s="71">
        <v>9.9999999999999978E-2</v>
      </c>
      <c r="P47" s="67">
        <v>1</v>
      </c>
      <c r="Q47" s="70">
        <v>1.3</v>
      </c>
      <c r="R47" s="71"/>
    </row>
    <row r="48" spans="1:18" ht="14.25" customHeight="1">
      <c r="A48" s="31">
        <v>139</v>
      </c>
      <c r="B48" s="10" t="s">
        <v>57</v>
      </c>
      <c r="C48" s="172">
        <v>17</v>
      </c>
      <c r="D48" s="67">
        <v>8.86</v>
      </c>
      <c r="E48" s="68">
        <v>8.9</v>
      </c>
      <c r="F48" s="69">
        <v>4.0000000000000924E-2</v>
      </c>
      <c r="G48" s="67">
        <v>1.3</v>
      </c>
      <c r="H48" s="70">
        <v>1.3</v>
      </c>
      <c r="I48" s="71"/>
      <c r="J48" s="67">
        <v>1.3</v>
      </c>
      <c r="K48" s="70">
        <v>1.3</v>
      </c>
      <c r="L48" s="71"/>
      <c r="M48" s="67">
        <v>0.65</v>
      </c>
      <c r="N48" s="70">
        <v>0.65</v>
      </c>
      <c r="O48" s="71"/>
      <c r="P48" s="67">
        <v>1.2</v>
      </c>
      <c r="Q48" s="70">
        <v>1.2</v>
      </c>
      <c r="R48" s="71"/>
    </row>
    <row r="49" spans="1:18" ht="14.25" customHeight="1">
      <c r="A49" s="31">
        <v>140</v>
      </c>
      <c r="B49" s="10" t="s">
        <v>58</v>
      </c>
      <c r="C49" s="172">
        <v>11</v>
      </c>
      <c r="D49" s="67">
        <v>7.86</v>
      </c>
      <c r="E49" s="68">
        <v>7.9</v>
      </c>
      <c r="F49" s="69">
        <v>4.0000000000000036E-2</v>
      </c>
      <c r="G49" s="67">
        <v>1.1000000000000001</v>
      </c>
      <c r="H49" s="70">
        <v>1.1000000000000001</v>
      </c>
      <c r="I49" s="71"/>
      <c r="J49" s="67">
        <v>1.1000000000000001</v>
      </c>
      <c r="K49" s="70">
        <v>1.3</v>
      </c>
      <c r="L49" s="71">
        <v>0.19999999999999996</v>
      </c>
      <c r="M49" s="67">
        <v>0.55000000000000004</v>
      </c>
      <c r="N49" s="70">
        <v>0.55000000000000004</v>
      </c>
      <c r="O49" s="71"/>
      <c r="P49" s="67">
        <v>0.93</v>
      </c>
      <c r="Q49" s="70">
        <v>0.93</v>
      </c>
      <c r="R49" s="71"/>
    </row>
    <row r="50" spans="1:18" ht="14.25" customHeight="1">
      <c r="A50" s="31">
        <v>142</v>
      </c>
      <c r="B50" s="10" t="s">
        <v>59</v>
      </c>
      <c r="C50" s="172">
        <v>8</v>
      </c>
      <c r="D50" s="67">
        <v>8.61</v>
      </c>
      <c r="E50" s="68">
        <v>8.6</v>
      </c>
      <c r="F50" s="69">
        <v>-9.9999999999997868E-3</v>
      </c>
      <c r="G50" s="67">
        <v>1.1499999999999999</v>
      </c>
      <c r="H50" s="70">
        <v>1.1499999999999999</v>
      </c>
      <c r="I50" s="71"/>
      <c r="J50" s="67">
        <v>1.1499999999999999</v>
      </c>
      <c r="K50" s="70">
        <v>1.3</v>
      </c>
      <c r="L50" s="71">
        <v>0.15000000000000013</v>
      </c>
      <c r="M50" s="67">
        <v>0.65</v>
      </c>
      <c r="N50" s="70">
        <v>0.65</v>
      </c>
      <c r="O50" s="71"/>
      <c r="P50" s="67">
        <v>1.25</v>
      </c>
      <c r="Q50" s="70">
        <v>1.25</v>
      </c>
      <c r="R50" s="71"/>
    </row>
    <row r="51" spans="1:18" ht="14.25" customHeight="1">
      <c r="A51" s="31">
        <v>143</v>
      </c>
      <c r="B51" s="10" t="s">
        <v>60</v>
      </c>
      <c r="C51" s="172">
        <v>6</v>
      </c>
      <c r="D51" s="67">
        <v>9.36</v>
      </c>
      <c r="E51" s="68">
        <v>9.4</v>
      </c>
      <c r="F51" s="69">
        <v>4.0000000000000924E-2</v>
      </c>
      <c r="G51" s="67">
        <v>1.2300000000000002</v>
      </c>
      <c r="H51" s="70">
        <v>1.23</v>
      </c>
      <c r="I51" s="71"/>
      <c r="J51" s="67">
        <v>1.2300000000000002</v>
      </c>
      <c r="K51" s="70">
        <v>1.3</v>
      </c>
      <c r="L51" s="71">
        <v>6.999999999999984E-2</v>
      </c>
      <c r="M51" s="67">
        <v>0.59</v>
      </c>
      <c r="N51" s="70">
        <v>0.59</v>
      </c>
      <c r="O51" s="71"/>
      <c r="P51" s="67">
        <v>1.19</v>
      </c>
      <c r="Q51" s="70">
        <v>1.19</v>
      </c>
      <c r="R51" s="71"/>
    </row>
    <row r="52" spans="1:18" ht="14.25" customHeight="1">
      <c r="A52" s="31">
        <v>145</v>
      </c>
      <c r="B52" s="10" t="s">
        <v>61</v>
      </c>
      <c r="C52" s="172">
        <v>14</v>
      </c>
      <c r="D52" s="67">
        <v>8.36</v>
      </c>
      <c r="E52" s="68">
        <v>8.4</v>
      </c>
      <c r="F52" s="69">
        <v>4.0000000000000924E-2</v>
      </c>
      <c r="G52" s="67">
        <v>0.93</v>
      </c>
      <c r="H52" s="70">
        <v>0.93</v>
      </c>
      <c r="I52" s="71"/>
      <c r="J52" s="67">
        <v>0.93</v>
      </c>
      <c r="K52" s="70">
        <v>1.3</v>
      </c>
      <c r="L52" s="71">
        <v>0.37</v>
      </c>
      <c r="M52" s="67">
        <v>0.6</v>
      </c>
      <c r="N52" s="70">
        <v>0.6</v>
      </c>
      <c r="O52" s="71"/>
      <c r="P52" s="67">
        <v>1.2</v>
      </c>
      <c r="Q52" s="70">
        <v>1.2</v>
      </c>
      <c r="R52" s="71">
        <v>0.10000000000000009</v>
      </c>
    </row>
    <row r="53" spans="1:18" ht="14.25" customHeight="1">
      <c r="A53" s="31">
        <v>146</v>
      </c>
      <c r="B53" s="10" t="s">
        <v>62</v>
      </c>
      <c r="C53" s="172">
        <v>12</v>
      </c>
      <c r="D53" s="67">
        <v>8.36</v>
      </c>
      <c r="E53" s="68">
        <v>8.3999999999999986</v>
      </c>
      <c r="F53" s="69">
        <v>3.9999999999999147E-2</v>
      </c>
      <c r="G53" s="67">
        <v>1</v>
      </c>
      <c r="H53" s="70">
        <v>1</v>
      </c>
      <c r="I53" s="71"/>
      <c r="J53" s="67">
        <v>1</v>
      </c>
      <c r="K53" s="70">
        <v>1.3</v>
      </c>
      <c r="L53" s="71">
        <v>0.30000000000000004</v>
      </c>
      <c r="M53" s="67">
        <v>0.45000000000000007</v>
      </c>
      <c r="N53" s="70">
        <v>0.45000000000000007</v>
      </c>
      <c r="O53" s="71"/>
      <c r="P53" s="67">
        <v>1</v>
      </c>
      <c r="Q53" s="70">
        <v>1</v>
      </c>
      <c r="R53" s="71"/>
    </row>
    <row r="54" spans="1:18" ht="14.25" customHeight="1">
      <c r="A54" s="31">
        <v>148</v>
      </c>
      <c r="B54" s="10" t="s">
        <v>64</v>
      </c>
      <c r="C54" s="172">
        <v>19</v>
      </c>
      <c r="D54" s="67">
        <v>6.36</v>
      </c>
      <c r="E54" s="68">
        <v>6.4</v>
      </c>
      <c r="F54" s="69">
        <v>4.0000000000000036E-2</v>
      </c>
      <c r="G54" s="67">
        <v>1.35</v>
      </c>
      <c r="H54" s="70">
        <v>1.35</v>
      </c>
      <c r="I54" s="71"/>
      <c r="J54" s="67">
        <v>1.35</v>
      </c>
      <c r="K54" s="70">
        <v>1.35</v>
      </c>
      <c r="L54" s="71"/>
      <c r="M54" s="67">
        <v>0.55000000000000004</v>
      </c>
      <c r="N54" s="70">
        <v>0.55000000000000004</v>
      </c>
      <c r="O54" s="71"/>
      <c r="P54" s="67">
        <v>1.1499999999999999</v>
      </c>
      <c r="Q54" s="70">
        <v>1.1499999999999999</v>
      </c>
      <c r="R54" s="71"/>
    </row>
    <row r="55" spans="1:18" ht="14.25" customHeight="1">
      <c r="A55" s="31">
        <v>149</v>
      </c>
      <c r="B55" s="10" t="s">
        <v>65</v>
      </c>
      <c r="C55" s="172">
        <v>1</v>
      </c>
      <c r="D55" s="67">
        <v>8.1099999999999977</v>
      </c>
      <c r="E55" s="68">
        <v>8.1000000000000014</v>
      </c>
      <c r="F55" s="69">
        <v>-9.9999999999962341E-3</v>
      </c>
      <c r="G55" s="67">
        <v>1.1000000000000001</v>
      </c>
      <c r="H55" s="70">
        <v>1.1000000000000001</v>
      </c>
      <c r="I55" s="71"/>
      <c r="J55" s="67">
        <v>1.1000000000000001</v>
      </c>
      <c r="K55" s="70">
        <v>1.3</v>
      </c>
      <c r="L55" s="71">
        <v>0.19999999999999996</v>
      </c>
      <c r="M55" s="67">
        <v>0.65</v>
      </c>
      <c r="N55" s="70">
        <v>0.65</v>
      </c>
      <c r="O55" s="71"/>
      <c r="P55" s="67">
        <v>1.5500000000000003</v>
      </c>
      <c r="Q55" s="70">
        <v>1.5500000000000003</v>
      </c>
      <c r="R55" s="71"/>
    </row>
    <row r="56" spans="1:18" ht="14.25" customHeight="1">
      <c r="A56" s="31">
        <v>151</v>
      </c>
      <c r="B56" s="10" t="s">
        <v>66</v>
      </c>
      <c r="C56" s="172">
        <v>14</v>
      </c>
      <c r="D56" s="67">
        <v>9.86</v>
      </c>
      <c r="E56" s="68">
        <v>9.8000000000000007</v>
      </c>
      <c r="F56" s="69">
        <v>-5.9999999999998721E-2</v>
      </c>
      <c r="G56" s="67">
        <v>0.93</v>
      </c>
      <c r="H56" s="70">
        <v>0.93</v>
      </c>
      <c r="I56" s="71"/>
      <c r="J56" s="67">
        <v>0.93</v>
      </c>
      <c r="K56" s="70">
        <v>1.3</v>
      </c>
      <c r="L56" s="71">
        <v>0.37</v>
      </c>
      <c r="M56" s="67">
        <v>0.5</v>
      </c>
      <c r="N56" s="70">
        <v>0.5</v>
      </c>
      <c r="O56" s="71"/>
      <c r="P56" s="67">
        <v>0.93</v>
      </c>
      <c r="Q56" s="70">
        <v>0.93</v>
      </c>
      <c r="R56" s="71"/>
    </row>
    <row r="57" spans="1:18" ht="14.25" customHeight="1">
      <c r="A57" s="31">
        <v>152</v>
      </c>
      <c r="B57" s="20" t="s">
        <v>67</v>
      </c>
      <c r="C57" s="172">
        <v>15</v>
      </c>
      <c r="D57" s="67">
        <v>8.86</v>
      </c>
      <c r="E57" s="68">
        <v>9.5</v>
      </c>
      <c r="F57" s="69">
        <v>0.64000000000000057</v>
      </c>
      <c r="G57" s="67">
        <v>0.93</v>
      </c>
      <c r="H57" s="70">
        <v>0.93</v>
      </c>
      <c r="I57" s="71"/>
      <c r="J57" s="67">
        <v>0.93</v>
      </c>
      <c r="K57" s="70">
        <v>1.3</v>
      </c>
      <c r="L57" s="71">
        <v>0.37</v>
      </c>
      <c r="M57" s="67">
        <v>0.65</v>
      </c>
      <c r="N57" s="70">
        <v>0.65</v>
      </c>
      <c r="O57" s="71"/>
      <c r="P57" s="67">
        <v>1.1000000000000001</v>
      </c>
      <c r="Q57" s="70">
        <v>1.1000000000000001</v>
      </c>
      <c r="R57" s="71"/>
    </row>
    <row r="58" spans="1:18" ht="14.25" customHeight="1">
      <c r="A58" s="31">
        <v>153</v>
      </c>
      <c r="B58" s="10" t="s">
        <v>63</v>
      </c>
      <c r="C58" s="172">
        <v>9</v>
      </c>
      <c r="D58" s="67">
        <v>7.3599999999999994</v>
      </c>
      <c r="E58" s="68">
        <v>8.6</v>
      </c>
      <c r="F58" s="69">
        <v>1.2400000000000002</v>
      </c>
      <c r="G58" s="67">
        <v>1.9</v>
      </c>
      <c r="H58" s="70">
        <v>1.9</v>
      </c>
      <c r="I58" s="71"/>
      <c r="J58" s="67">
        <v>1.9</v>
      </c>
      <c r="K58" s="70">
        <v>1.9</v>
      </c>
      <c r="L58" s="71"/>
      <c r="M58" s="67">
        <v>0.45000000000000007</v>
      </c>
      <c r="N58" s="70">
        <v>0.45000000000000007</v>
      </c>
      <c r="O58" s="71"/>
      <c r="P58" s="67">
        <v>1</v>
      </c>
      <c r="Q58" s="70">
        <v>1</v>
      </c>
      <c r="R58" s="71"/>
    </row>
    <row r="59" spans="1:18" ht="14.25" customHeight="1">
      <c r="A59" s="31">
        <v>165</v>
      </c>
      <c r="B59" s="10" t="s">
        <v>68</v>
      </c>
      <c r="C59" s="172">
        <v>5</v>
      </c>
      <c r="D59" s="67">
        <v>8.36</v>
      </c>
      <c r="E59" s="68">
        <v>8.4</v>
      </c>
      <c r="F59" s="69">
        <v>4.0000000000000924E-2</v>
      </c>
      <c r="G59" s="67">
        <v>1.1000000000000001</v>
      </c>
      <c r="H59" s="70">
        <v>1.1000000000000001</v>
      </c>
      <c r="I59" s="71"/>
      <c r="J59" s="67">
        <v>1.1000000000000001</v>
      </c>
      <c r="K59" s="70">
        <v>1.3</v>
      </c>
      <c r="L59" s="71">
        <v>0.19999999999999996</v>
      </c>
      <c r="M59" s="67">
        <v>0.5</v>
      </c>
      <c r="N59" s="70">
        <v>0.5</v>
      </c>
      <c r="O59" s="71"/>
      <c r="P59" s="67">
        <v>1.1000000000000001</v>
      </c>
      <c r="Q59" s="70">
        <v>1.1000000000000001</v>
      </c>
      <c r="R59" s="71"/>
    </row>
    <row r="60" spans="1:18" ht="14.25" customHeight="1">
      <c r="A60" s="31">
        <v>167</v>
      </c>
      <c r="B60" s="10" t="s">
        <v>69</v>
      </c>
      <c r="C60" s="172">
        <v>12</v>
      </c>
      <c r="D60" s="67">
        <v>7.86</v>
      </c>
      <c r="E60" s="68">
        <v>7.9</v>
      </c>
      <c r="F60" s="69">
        <v>4.0000000000000036E-2</v>
      </c>
      <c r="G60" s="67">
        <v>1.1000000000000001</v>
      </c>
      <c r="H60" s="70">
        <v>1.1000000000000001</v>
      </c>
      <c r="I60" s="71"/>
      <c r="J60" s="67">
        <v>1.1000000000000001</v>
      </c>
      <c r="K60" s="70">
        <v>1.3</v>
      </c>
      <c r="L60" s="71">
        <v>0.19999999999999996</v>
      </c>
      <c r="M60" s="67">
        <v>0.45000000000000007</v>
      </c>
      <c r="N60" s="70">
        <v>0.45000000000000007</v>
      </c>
      <c r="O60" s="71"/>
      <c r="P60" s="67">
        <v>1</v>
      </c>
      <c r="Q60" s="70">
        <v>1</v>
      </c>
      <c r="R60" s="71"/>
    </row>
    <row r="61" spans="1:18" ht="14.25" customHeight="1">
      <c r="A61" s="31">
        <v>169</v>
      </c>
      <c r="B61" s="10" t="s">
        <v>70</v>
      </c>
      <c r="C61" s="172">
        <v>5</v>
      </c>
      <c r="D61" s="67">
        <v>8.61</v>
      </c>
      <c r="E61" s="68">
        <v>8.6999999999999993</v>
      </c>
      <c r="F61" s="69">
        <v>8.9999999999999858E-2</v>
      </c>
      <c r="G61" s="67">
        <v>1.1000000000000001</v>
      </c>
      <c r="H61" s="70">
        <v>1.1000000000000001</v>
      </c>
      <c r="I61" s="71"/>
      <c r="J61" s="67">
        <v>1.1000000000000001</v>
      </c>
      <c r="K61" s="70">
        <v>1.3</v>
      </c>
      <c r="L61" s="71">
        <v>0.19999999999999996</v>
      </c>
      <c r="M61" s="67">
        <v>0.5</v>
      </c>
      <c r="N61" s="70">
        <v>0.5</v>
      </c>
      <c r="O61" s="71"/>
      <c r="P61" s="67">
        <v>1.1000000000000001</v>
      </c>
      <c r="Q61" s="70">
        <v>1.1000000000000001</v>
      </c>
      <c r="R61" s="71"/>
    </row>
    <row r="62" spans="1:18" ht="14.25" customHeight="1">
      <c r="A62" s="31">
        <v>171</v>
      </c>
      <c r="B62" s="10" t="s">
        <v>71</v>
      </c>
      <c r="C62" s="172">
        <v>10</v>
      </c>
      <c r="D62" s="67">
        <v>8.61</v>
      </c>
      <c r="E62" s="68">
        <v>8.6</v>
      </c>
      <c r="F62" s="69">
        <v>-9.9999999999997868E-3</v>
      </c>
      <c r="G62" s="67">
        <v>1.05</v>
      </c>
      <c r="H62" s="70">
        <v>1.05</v>
      </c>
      <c r="I62" s="71"/>
      <c r="J62" s="67">
        <v>1.05</v>
      </c>
      <c r="K62" s="70">
        <v>1.3</v>
      </c>
      <c r="L62" s="71">
        <v>0.25</v>
      </c>
      <c r="M62" s="67">
        <v>0.49999999999999994</v>
      </c>
      <c r="N62" s="70">
        <v>0.49999999999999994</v>
      </c>
      <c r="O62" s="71"/>
      <c r="P62" s="67">
        <v>1.1000000000000001</v>
      </c>
      <c r="Q62" s="70">
        <v>1.1000000000000001</v>
      </c>
      <c r="R62" s="71"/>
    </row>
    <row r="63" spans="1:18" ht="14.25" customHeight="1">
      <c r="A63" s="31">
        <v>172</v>
      </c>
      <c r="B63" s="19" t="s">
        <v>72</v>
      </c>
      <c r="C63" s="172">
        <v>13</v>
      </c>
      <c r="D63" s="67">
        <v>8.3599999999999977</v>
      </c>
      <c r="E63" s="68">
        <v>9</v>
      </c>
      <c r="F63" s="69">
        <v>0.64000000000000234</v>
      </c>
      <c r="G63" s="67">
        <v>1.1000000000000001</v>
      </c>
      <c r="H63" s="70">
        <v>1.3</v>
      </c>
      <c r="I63" s="71">
        <v>0.19999999999999996</v>
      </c>
      <c r="J63" s="67">
        <v>1.1000000000000001</v>
      </c>
      <c r="K63" s="70">
        <v>1.3</v>
      </c>
      <c r="L63" s="71">
        <v>0.19999999999999996</v>
      </c>
      <c r="M63" s="67">
        <v>0.6</v>
      </c>
      <c r="N63" s="70">
        <v>0.7</v>
      </c>
      <c r="O63" s="71">
        <v>9.9999999999999978E-2</v>
      </c>
      <c r="P63" s="67">
        <v>1.2</v>
      </c>
      <c r="Q63" s="70">
        <v>1.3</v>
      </c>
      <c r="R63" s="71"/>
    </row>
    <row r="64" spans="1:18" ht="14.25" customHeight="1">
      <c r="A64" s="31">
        <v>176</v>
      </c>
      <c r="B64" s="10" t="s">
        <v>73</v>
      </c>
      <c r="C64" s="172">
        <v>12</v>
      </c>
      <c r="D64" s="67">
        <v>8.11</v>
      </c>
      <c r="E64" s="68">
        <v>8.5</v>
      </c>
      <c r="F64" s="69">
        <v>0.39000000000000057</v>
      </c>
      <c r="G64" s="67">
        <v>1</v>
      </c>
      <c r="H64" s="70">
        <v>1</v>
      </c>
      <c r="I64" s="71"/>
      <c r="J64" s="67">
        <v>1</v>
      </c>
      <c r="K64" s="70">
        <v>1.3000000000000003</v>
      </c>
      <c r="L64" s="71">
        <v>0.30000000000000027</v>
      </c>
      <c r="M64" s="67">
        <v>0.45000000000000007</v>
      </c>
      <c r="N64" s="70">
        <v>0.45000000000000007</v>
      </c>
      <c r="O64" s="71"/>
      <c r="P64" s="67">
        <v>0.9900000000000001</v>
      </c>
      <c r="Q64" s="70">
        <v>1.3</v>
      </c>
      <c r="R64" s="71"/>
    </row>
    <row r="65" spans="1:18" ht="14.25" customHeight="1">
      <c r="A65" s="31">
        <v>177</v>
      </c>
      <c r="B65" s="10" t="s">
        <v>74</v>
      </c>
      <c r="C65" s="172">
        <v>6</v>
      </c>
      <c r="D65" s="67">
        <v>8.3600000000000012</v>
      </c>
      <c r="E65" s="68">
        <v>8.4</v>
      </c>
      <c r="F65" s="69">
        <v>3.9999999999999147E-2</v>
      </c>
      <c r="G65" s="67">
        <v>1.1499999999999999</v>
      </c>
      <c r="H65" s="70">
        <v>1.1499999999999999</v>
      </c>
      <c r="I65" s="71"/>
      <c r="J65" s="67">
        <v>1.1499999999999999</v>
      </c>
      <c r="K65" s="70">
        <v>1.3</v>
      </c>
      <c r="L65" s="71">
        <v>0.15000000000000013</v>
      </c>
      <c r="M65" s="67">
        <v>0.45000000000000007</v>
      </c>
      <c r="N65" s="70">
        <v>0.45000000000000007</v>
      </c>
      <c r="O65" s="71"/>
      <c r="P65" s="67">
        <v>1.05</v>
      </c>
      <c r="Q65" s="70">
        <v>1.05</v>
      </c>
      <c r="R65" s="71"/>
    </row>
    <row r="66" spans="1:18" ht="14.25" customHeight="1">
      <c r="A66" s="31">
        <v>178</v>
      </c>
      <c r="B66" s="10" t="s">
        <v>75</v>
      </c>
      <c r="C66" s="172">
        <v>10</v>
      </c>
      <c r="D66" s="67">
        <v>8.11</v>
      </c>
      <c r="E66" s="68">
        <v>8.1</v>
      </c>
      <c r="F66" s="69">
        <v>-9.9999999999997868E-3</v>
      </c>
      <c r="G66" s="67">
        <v>0.95</v>
      </c>
      <c r="H66" s="70">
        <v>0.95</v>
      </c>
      <c r="I66" s="71"/>
      <c r="J66" s="67">
        <v>0.95</v>
      </c>
      <c r="K66" s="70">
        <v>1.3</v>
      </c>
      <c r="L66" s="71">
        <v>0.35000000000000009</v>
      </c>
      <c r="M66" s="67">
        <v>0.43</v>
      </c>
      <c r="N66" s="70">
        <v>0.43</v>
      </c>
      <c r="O66" s="71"/>
      <c r="P66" s="67">
        <v>1.03</v>
      </c>
      <c r="Q66" s="70">
        <v>1.03</v>
      </c>
      <c r="R66" s="71"/>
    </row>
    <row r="67" spans="1:18" ht="14.25" customHeight="1">
      <c r="A67" s="31">
        <v>179</v>
      </c>
      <c r="B67" s="10" t="s">
        <v>76</v>
      </c>
      <c r="C67" s="172">
        <v>13</v>
      </c>
      <c r="D67" s="67">
        <v>7.3599999999999994</v>
      </c>
      <c r="E67" s="68">
        <v>8</v>
      </c>
      <c r="F67" s="69">
        <v>0.64000000000000057</v>
      </c>
      <c r="G67" s="67">
        <v>1.3000000000000003</v>
      </c>
      <c r="H67" s="70">
        <v>1.3</v>
      </c>
      <c r="I67" s="71"/>
      <c r="J67" s="67">
        <v>1.3000000000000003</v>
      </c>
      <c r="K67" s="70">
        <v>1.3</v>
      </c>
      <c r="L67" s="71"/>
      <c r="M67" s="67">
        <v>0.55000000000000004</v>
      </c>
      <c r="N67" s="70">
        <v>0.55000000000000004</v>
      </c>
      <c r="O67" s="71"/>
      <c r="P67" s="67">
        <v>1.5500000000000003</v>
      </c>
      <c r="Q67" s="70">
        <v>1.5500000000000003</v>
      </c>
      <c r="R67" s="71"/>
    </row>
    <row r="68" spans="1:18" ht="14.25" customHeight="1">
      <c r="A68" s="31">
        <v>181</v>
      </c>
      <c r="B68" s="10" t="s">
        <v>77</v>
      </c>
      <c r="C68" s="172">
        <v>4</v>
      </c>
      <c r="D68" s="67">
        <v>9.86</v>
      </c>
      <c r="E68" s="68">
        <v>9.9</v>
      </c>
      <c r="F68" s="69">
        <v>4.0000000000000924E-2</v>
      </c>
      <c r="G68" s="67">
        <v>1.03</v>
      </c>
      <c r="H68" s="70">
        <v>1.1000000000000001</v>
      </c>
      <c r="I68" s="71">
        <v>7.0000000000000062E-2</v>
      </c>
      <c r="J68" s="67">
        <v>1.03</v>
      </c>
      <c r="K68" s="70">
        <v>1.3</v>
      </c>
      <c r="L68" s="71">
        <v>0.27</v>
      </c>
      <c r="M68" s="67">
        <v>0.45000000000000007</v>
      </c>
      <c r="N68" s="70">
        <v>0.45000000000000007</v>
      </c>
      <c r="O68" s="71"/>
      <c r="P68" s="67">
        <v>1.03</v>
      </c>
      <c r="Q68" s="70">
        <v>1.2</v>
      </c>
      <c r="R68" s="71"/>
    </row>
    <row r="69" spans="1:18" ht="14.25" customHeight="1">
      <c r="A69" s="31">
        <v>182</v>
      </c>
      <c r="B69" s="10" t="s">
        <v>78</v>
      </c>
      <c r="C69" s="172">
        <v>13</v>
      </c>
      <c r="D69" s="67">
        <v>8.36</v>
      </c>
      <c r="E69" s="68">
        <v>9.4</v>
      </c>
      <c r="F69" s="69">
        <v>1.0400000000000009</v>
      </c>
      <c r="G69" s="67">
        <v>1</v>
      </c>
      <c r="H69" s="70">
        <v>1</v>
      </c>
      <c r="I69" s="71"/>
      <c r="J69" s="67">
        <v>1</v>
      </c>
      <c r="K69" s="70">
        <v>1.3</v>
      </c>
      <c r="L69" s="71">
        <v>0.30000000000000004</v>
      </c>
      <c r="M69" s="67">
        <v>0.45000000000000007</v>
      </c>
      <c r="N69" s="70">
        <v>0.5</v>
      </c>
      <c r="O69" s="71">
        <v>4.9999999999999933E-2</v>
      </c>
      <c r="P69" s="67">
        <v>1.05</v>
      </c>
      <c r="Q69" s="70">
        <v>1.2</v>
      </c>
      <c r="R69" s="71"/>
    </row>
    <row r="70" spans="1:18" ht="14.25" customHeight="1">
      <c r="A70" s="31">
        <v>186</v>
      </c>
      <c r="B70" s="10" t="s">
        <v>79</v>
      </c>
      <c r="C70" s="172">
        <v>1</v>
      </c>
      <c r="D70" s="67">
        <v>7.61</v>
      </c>
      <c r="E70" s="68">
        <v>7.6</v>
      </c>
      <c r="F70" s="69">
        <v>-1.0000000000000675E-2</v>
      </c>
      <c r="G70" s="67">
        <v>1.4500000000000002</v>
      </c>
      <c r="H70" s="70">
        <v>1.4500000000000002</v>
      </c>
      <c r="I70" s="71"/>
      <c r="J70" s="67">
        <v>1.45</v>
      </c>
      <c r="K70" s="70">
        <v>1.45</v>
      </c>
      <c r="L70" s="71"/>
      <c r="M70" s="67">
        <v>0.65</v>
      </c>
      <c r="N70" s="70">
        <v>0.65</v>
      </c>
      <c r="O70" s="71"/>
      <c r="P70" s="67">
        <v>1.1499999999999999</v>
      </c>
      <c r="Q70" s="70">
        <v>1.1499999999999999</v>
      </c>
      <c r="R70" s="71"/>
    </row>
    <row r="71" spans="1:18" ht="14.25" customHeight="1">
      <c r="A71" s="31">
        <v>202</v>
      </c>
      <c r="B71" s="10" t="s">
        <v>80</v>
      </c>
      <c r="C71" s="172">
        <v>2</v>
      </c>
      <c r="D71" s="67">
        <v>7.61</v>
      </c>
      <c r="E71" s="68">
        <v>7.6</v>
      </c>
      <c r="F71" s="69">
        <v>-1.0000000000000675E-2</v>
      </c>
      <c r="G71" s="67">
        <v>1</v>
      </c>
      <c r="H71" s="70">
        <v>1</v>
      </c>
      <c r="I71" s="71"/>
      <c r="J71" s="67">
        <v>1.0000000000000002</v>
      </c>
      <c r="K71" s="70">
        <v>1.3000000000000003</v>
      </c>
      <c r="L71" s="71">
        <v>0.30000000000000004</v>
      </c>
      <c r="M71" s="67">
        <v>0.40999999999999992</v>
      </c>
      <c r="N71" s="70">
        <v>0.40999999999999992</v>
      </c>
      <c r="O71" s="71"/>
      <c r="P71" s="67">
        <v>1</v>
      </c>
      <c r="Q71" s="70">
        <v>1</v>
      </c>
      <c r="R71" s="71"/>
    </row>
    <row r="72" spans="1:18" ht="14.25" customHeight="1">
      <c r="A72" s="31">
        <v>204</v>
      </c>
      <c r="B72" s="10" t="s">
        <v>81</v>
      </c>
      <c r="C72" s="172">
        <v>11</v>
      </c>
      <c r="D72" s="67">
        <v>9.36</v>
      </c>
      <c r="E72" s="68">
        <v>9.8000000000000007</v>
      </c>
      <c r="F72" s="69">
        <v>0.44000000000000128</v>
      </c>
      <c r="G72" s="67">
        <v>1.5000000000000002</v>
      </c>
      <c r="H72" s="70">
        <v>1.5000000000000002</v>
      </c>
      <c r="I72" s="71"/>
      <c r="J72" s="67">
        <v>1.5</v>
      </c>
      <c r="K72" s="70">
        <v>1.5</v>
      </c>
      <c r="L72" s="71"/>
      <c r="M72" s="67">
        <v>0.75</v>
      </c>
      <c r="N72" s="70">
        <v>0.75</v>
      </c>
      <c r="O72" s="71"/>
      <c r="P72" s="67">
        <v>1.7000000000000002</v>
      </c>
      <c r="Q72" s="70">
        <v>1.7000000000000002</v>
      </c>
      <c r="R72" s="71">
        <v>0.50000000000000044</v>
      </c>
    </row>
    <row r="73" spans="1:18" ht="14.25" customHeight="1">
      <c r="A73" s="31">
        <v>205</v>
      </c>
      <c r="B73" s="10" t="s">
        <v>82</v>
      </c>
      <c r="C73" s="172">
        <v>18</v>
      </c>
      <c r="D73" s="67">
        <v>8.36</v>
      </c>
      <c r="E73" s="68">
        <v>8.4</v>
      </c>
      <c r="F73" s="69">
        <v>4.0000000000000924E-2</v>
      </c>
      <c r="G73" s="67">
        <v>1.0999999999999999</v>
      </c>
      <c r="H73" s="70">
        <v>1.0999999999999999</v>
      </c>
      <c r="I73" s="71"/>
      <c r="J73" s="67">
        <v>1.1000000000000001</v>
      </c>
      <c r="K73" s="70">
        <v>1.3</v>
      </c>
      <c r="L73" s="71">
        <v>0.19999999999999996</v>
      </c>
      <c r="M73" s="67">
        <v>0.55000000000000027</v>
      </c>
      <c r="N73" s="70">
        <v>0.55000000000000004</v>
      </c>
      <c r="O73" s="71"/>
      <c r="P73" s="67">
        <v>1.5500000000000003</v>
      </c>
      <c r="Q73" s="70">
        <v>1.5500000000000003</v>
      </c>
      <c r="R73" s="71"/>
    </row>
    <row r="74" spans="1:18" ht="14.25" customHeight="1">
      <c r="A74" s="31">
        <v>208</v>
      </c>
      <c r="B74" s="10" t="s">
        <v>83</v>
      </c>
      <c r="C74" s="172">
        <v>17</v>
      </c>
      <c r="D74" s="67">
        <v>8.36</v>
      </c>
      <c r="E74" s="68">
        <v>8.3000000000000007</v>
      </c>
      <c r="F74" s="69">
        <v>-5.9999999999998721E-2</v>
      </c>
      <c r="G74" s="67">
        <v>1.0999999999999999</v>
      </c>
      <c r="H74" s="70">
        <v>1.0999999999999999</v>
      </c>
      <c r="I74" s="71"/>
      <c r="J74" s="67">
        <v>1.1000000000000001</v>
      </c>
      <c r="K74" s="70">
        <v>1.3</v>
      </c>
      <c r="L74" s="71">
        <v>0.19999999999999996</v>
      </c>
      <c r="M74" s="67">
        <v>0.5</v>
      </c>
      <c r="N74" s="70">
        <v>0.5</v>
      </c>
      <c r="O74" s="71"/>
      <c r="P74" s="67">
        <v>1.1000000000000001</v>
      </c>
      <c r="Q74" s="70">
        <v>1.1000000000000001</v>
      </c>
      <c r="R74" s="71"/>
    </row>
    <row r="75" spans="1:18" ht="14.25" customHeight="1">
      <c r="A75" s="31">
        <v>211</v>
      </c>
      <c r="B75" s="10" t="s">
        <v>84</v>
      </c>
      <c r="C75" s="172">
        <v>6</v>
      </c>
      <c r="D75" s="67">
        <v>8.36</v>
      </c>
      <c r="E75" s="68">
        <v>9.4</v>
      </c>
      <c r="F75" s="69">
        <v>1.0400000000000009</v>
      </c>
      <c r="G75" s="67">
        <v>0.93</v>
      </c>
      <c r="H75" s="70">
        <v>0.93</v>
      </c>
      <c r="I75" s="71"/>
      <c r="J75" s="67">
        <v>0.93</v>
      </c>
      <c r="K75" s="70">
        <v>1.3</v>
      </c>
      <c r="L75" s="71">
        <v>0.37</v>
      </c>
      <c r="M75" s="67">
        <v>0.43</v>
      </c>
      <c r="N75" s="70">
        <v>0.43</v>
      </c>
      <c r="O75" s="71"/>
      <c r="P75" s="67">
        <v>1.03</v>
      </c>
      <c r="Q75" s="70">
        <v>1.03</v>
      </c>
      <c r="R75" s="71"/>
    </row>
    <row r="76" spans="1:18" ht="14.25" customHeight="1">
      <c r="A76" s="31">
        <v>213</v>
      </c>
      <c r="B76" s="10" t="s">
        <v>85</v>
      </c>
      <c r="C76" s="172">
        <v>10</v>
      </c>
      <c r="D76" s="67">
        <v>8.86</v>
      </c>
      <c r="E76" s="68">
        <v>9.4</v>
      </c>
      <c r="F76" s="69">
        <v>0.54000000000000092</v>
      </c>
      <c r="G76" s="67">
        <v>1</v>
      </c>
      <c r="H76" s="70">
        <v>1</v>
      </c>
      <c r="I76" s="71"/>
      <c r="J76" s="67">
        <v>1</v>
      </c>
      <c r="K76" s="70">
        <v>1.37</v>
      </c>
      <c r="L76" s="71">
        <v>0.37000000000000011</v>
      </c>
      <c r="M76" s="67">
        <v>0.5</v>
      </c>
      <c r="N76" s="70">
        <v>0.5</v>
      </c>
      <c r="O76" s="71"/>
      <c r="P76" s="67">
        <v>1.1000000000000001</v>
      </c>
      <c r="Q76" s="70">
        <v>1.1000000000000001</v>
      </c>
      <c r="R76" s="71"/>
    </row>
    <row r="77" spans="1:18" ht="14.25" customHeight="1">
      <c r="A77" s="31">
        <v>214</v>
      </c>
      <c r="B77" s="10" t="s">
        <v>86</v>
      </c>
      <c r="C77" s="172">
        <v>4</v>
      </c>
      <c r="D77" s="67">
        <v>9.11</v>
      </c>
      <c r="E77" s="68">
        <v>9.1000000000000014</v>
      </c>
      <c r="F77" s="69">
        <v>-9.9999999999980105E-3</v>
      </c>
      <c r="G77" s="67">
        <v>1.2</v>
      </c>
      <c r="H77" s="70">
        <v>1.2</v>
      </c>
      <c r="I77" s="71"/>
      <c r="J77" s="67">
        <v>1.2</v>
      </c>
      <c r="K77" s="70">
        <v>1.3000000000000003</v>
      </c>
      <c r="L77" s="71">
        <v>0.10000000000000031</v>
      </c>
      <c r="M77" s="67">
        <v>0.45000000000000007</v>
      </c>
      <c r="N77" s="70">
        <v>0.45000000000000007</v>
      </c>
      <c r="O77" s="71"/>
      <c r="P77" s="67">
        <v>1.05</v>
      </c>
      <c r="Q77" s="70">
        <v>1.05</v>
      </c>
      <c r="R77" s="71"/>
    </row>
    <row r="78" spans="1:18" ht="14.25" customHeight="1">
      <c r="A78" s="31">
        <v>216</v>
      </c>
      <c r="B78" s="10" t="s">
        <v>87</v>
      </c>
      <c r="C78" s="172">
        <v>13</v>
      </c>
      <c r="D78" s="67">
        <v>8.86</v>
      </c>
      <c r="E78" s="68">
        <v>9.1999999999999993</v>
      </c>
      <c r="F78" s="69">
        <v>0.33999999999999986</v>
      </c>
      <c r="G78" s="67">
        <v>0.95</v>
      </c>
      <c r="H78" s="70">
        <v>1.3</v>
      </c>
      <c r="I78" s="71">
        <v>0.35000000000000009</v>
      </c>
      <c r="J78" s="67">
        <v>0.95</v>
      </c>
      <c r="K78" s="70">
        <v>1.3</v>
      </c>
      <c r="L78" s="71">
        <v>0.35000000000000009</v>
      </c>
      <c r="M78" s="67">
        <v>0.49999999999999994</v>
      </c>
      <c r="N78" s="70">
        <v>0.49999999999999994</v>
      </c>
      <c r="O78" s="71"/>
      <c r="P78" s="67">
        <v>1.6</v>
      </c>
      <c r="Q78" s="70">
        <v>1.6</v>
      </c>
      <c r="R78" s="71"/>
    </row>
    <row r="79" spans="1:18" ht="14.25" customHeight="1">
      <c r="A79" s="31">
        <v>217</v>
      </c>
      <c r="B79" s="10" t="s">
        <v>88</v>
      </c>
      <c r="C79" s="172">
        <v>16</v>
      </c>
      <c r="D79" s="67">
        <v>8.86</v>
      </c>
      <c r="E79" s="68">
        <v>8.9</v>
      </c>
      <c r="F79" s="69">
        <v>4.0000000000000924E-2</v>
      </c>
      <c r="G79" s="67">
        <v>1.1500000000000001</v>
      </c>
      <c r="H79" s="70">
        <v>1.1500000000000001</v>
      </c>
      <c r="I79" s="71"/>
      <c r="J79" s="67">
        <v>1.1499999999999999</v>
      </c>
      <c r="K79" s="70">
        <v>1.3</v>
      </c>
      <c r="L79" s="71">
        <v>0.15000000000000013</v>
      </c>
      <c r="M79" s="67">
        <v>0.55000000000000004</v>
      </c>
      <c r="N79" s="70">
        <v>0.55000000000000004</v>
      </c>
      <c r="O79" s="71"/>
      <c r="P79" s="67">
        <v>1</v>
      </c>
      <c r="Q79" s="70">
        <v>1</v>
      </c>
      <c r="R79" s="71"/>
    </row>
    <row r="80" spans="1:18" ht="14.25" customHeight="1">
      <c r="A80" s="31">
        <v>218</v>
      </c>
      <c r="B80" s="10" t="s">
        <v>89</v>
      </c>
      <c r="C80" s="172">
        <v>14</v>
      </c>
      <c r="D80" s="67">
        <v>9.86</v>
      </c>
      <c r="E80" s="68">
        <v>9.8000000000000007</v>
      </c>
      <c r="F80" s="69">
        <v>-5.9999999999998721E-2</v>
      </c>
      <c r="G80" s="67">
        <v>0.93</v>
      </c>
      <c r="H80" s="70">
        <v>0.93</v>
      </c>
      <c r="I80" s="71"/>
      <c r="J80" s="67">
        <v>0.93</v>
      </c>
      <c r="K80" s="70">
        <v>1.3</v>
      </c>
      <c r="L80" s="71">
        <v>0.37</v>
      </c>
      <c r="M80" s="67">
        <v>0.5</v>
      </c>
      <c r="N80" s="70">
        <v>0.5</v>
      </c>
      <c r="O80" s="71"/>
      <c r="P80" s="67">
        <v>0.99999999999999989</v>
      </c>
      <c r="Q80" s="70">
        <v>1</v>
      </c>
      <c r="R80" s="71"/>
    </row>
    <row r="81" spans="1:18" ht="14.25" customHeight="1">
      <c r="A81" s="31">
        <v>224</v>
      </c>
      <c r="B81" s="10" t="s">
        <v>90</v>
      </c>
      <c r="C81" s="172">
        <v>1</v>
      </c>
      <c r="D81" s="67">
        <v>8.61</v>
      </c>
      <c r="E81" s="68">
        <v>8.6</v>
      </c>
      <c r="F81" s="69">
        <v>-9.9999999999997868E-3</v>
      </c>
      <c r="G81" s="67">
        <v>1.1000000000000001</v>
      </c>
      <c r="H81" s="70">
        <v>1.1000000000000001</v>
      </c>
      <c r="I81" s="71"/>
      <c r="J81" s="67">
        <v>1.1000000000000001</v>
      </c>
      <c r="K81" s="70">
        <v>1.3000000000000003</v>
      </c>
      <c r="L81" s="71">
        <v>0.20000000000000018</v>
      </c>
      <c r="M81" s="67">
        <v>0.65</v>
      </c>
      <c r="N81" s="70">
        <v>0.65</v>
      </c>
      <c r="O81" s="71"/>
      <c r="P81" s="67">
        <v>1.25</v>
      </c>
      <c r="Q81" s="70">
        <v>1.25</v>
      </c>
      <c r="R81" s="71"/>
    </row>
    <row r="82" spans="1:18" ht="14.25" customHeight="1">
      <c r="A82" s="31">
        <v>226</v>
      </c>
      <c r="B82" s="10" t="s">
        <v>91</v>
      </c>
      <c r="C82" s="172">
        <v>13</v>
      </c>
      <c r="D82" s="67">
        <v>8.8600000000000012</v>
      </c>
      <c r="E82" s="68">
        <v>8.7999999999999989</v>
      </c>
      <c r="F82" s="69">
        <v>-6.0000000000002274E-2</v>
      </c>
      <c r="G82" s="67">
        <v>1.03</v>
      </c>
      <c r="H82" s="70">
        <v>1.03</v>
      </c>
      <c r="I82" s="71"/>
      <c r="J82" s="67">
        <v>1.03</v>
      </c>
      <c r="K82" s="70">
        <v>1.3</v>
      </c>
      <c r="L82" s="71">
        <v>0.27</v>
      </c>
      <c r="M82" s="67">
        <v>0.48</v>
      </c>
      <c r="N82" s="70">
        <v>0.48</v>
      </c>
      <c r="O82" s="71"/>
      <c r="P82" s="67">
        <v>1.36</v>
      </c>
      <c r="Q82" s="70">
        <v>1.36</v>
      </c>
      <c r="R82" s="71"/>
    </row>
    <row r="83" spans="1:18" ht="14.25" customHeight="1">
      <c r="A83" s="31">
        <v>230</v>
      </c>
      <c r="B83" s="10" t="s">
        <v>92</v>
      </c>
      <c r="C83" s="172">
        <v>4</v>
      </c>
      <c r="D83" s="67">
        <v>7.86</v>
      </c>
      <c r="E83" s="68">
        <v>8.9</v>
      </c>
      <c r="F83" s="69">
        <v>1.04</v>
      </c>
      <c r="G83" s="67">
        <v>0.93</v>
      </c>
      <c r="H83" s="70">
        <v>0.93</v>
      </c>
      <c r="I83" s="71"/>
      <c r="J83" s="67">
        <v>0.93</v>
      </c>
      <c r="K83" s="70">
        <v>1.3</v>
      </c>
      <c r="L83" s="71">
        <v>0.37</v>
      </c>
      <c r="M83" s="67">
        <v>0.40999999999999992</v>
      </c>
      <c r="N83" s="70">
        <v>0.40999999999999992</v>
      </c>
      <c r="O83" s="71"/>
      <c r="P83" s="67">
        <v>0.93</v>
      </c>
      <c r="Q83" s="70">
        <v>0.93</v>
      </c>
      <c r="R83" s="71"/>
    </row>
    <row r="84" spans="1:18" ht="14.25" customHeight="1">
      <c r="A84" s="31">
        <v>231</v>
      </c>
      <c r="B84" s="10" t="s">
        <v>93</v>
      </c>
      <c r="C84" s="172">
        <v>15</v>
      </c>
      <c r="D84" s="67">
        <v>10.359999999999998</v>
      </c>
      <c r="E84" s="68">
        <v>10.3</v>
      </c>
      <c r="F84" s="69">
        <v>-5.9999999999996945E-2</v>
      </c>
      <c r="G84" s="67">
        <v>1.6</v>
      </c>
      <c r="H84" s="70">
        <v>1.8000000000000003</v>
      </c>
      <c r="I84" s="71">
        <v>0.20000000000000018</v>
      </c>
      <c r="J84" s="67">
        <v>1.6</v>
      </c>
      <c r="K84" s="70">
        <v>2</v>
      </c>
      <c r="L84" s="71">
        <v>0.39999999999999991</v>
      </c>
      <c r="M84" s="67">
        <v>1</v>
      </c>
      <c r="N84" s="70">
        <v>1</v>
      </c>
      <c r="O84" s="71"/>
      <c r="P84" s="67">
        <v>2</v>
      </c>
      <c r="Q84" s="70">
        <v>2</v>
      </c>
      <c r="R84" s="71"/>
    </row>
    <row r="85" spans="1:18" ht="14.25" customHeight="1">
      <c r="A85" s="31">
        <v>232</v>
      </c>
      <c r="B85" s="10" t="s">
        <v>94</v>
      </c>
      <c r="C85" s="172">
        <v>14</v>
      </c>
      <c r="D85" s="67">
        <v>9.36</v>
      </c>
      <c r="E85" s="68">
        <v>9.4</v>
      </c>
      <c r="F85" s="69">
        <v>4.0000000000000924E-2</v>
      </c>
      <c r="G85" s="67">
        <v>0.93</v>
      </c>
      <c r="H85" s="70">
        <v>0.93</v>
      </c>
      <c r="I85" s="71"/>
      <c r="J85" s="67">
        <v>0.93</v>
      </c>
      <c r="K85" s="70">
        <v>1.3</v>
      </c>
      <c r="L85" s="71">
        <v>0.37</v>
      </c>
      <c r="M85" s="67">
        <v>0.65</v>
      </c>
      <c r="N85" s="70">
        <v>0.65</v>
      </c>
      <c r="O85" s="71"/>
      <c r="P85" s="67">
        <v>1.2</v>
      </c>
      <c r="Q85" s="70">
        <v>1.2</v>
      </c>
      <c r="R85" s="71"/>
    </row>
    <row r="86" spans="1:18" ht="14.25" customHeight="1">
      <c r="A86" s="31">
        <v>233</v>
      </c>
      <c r="B86" s="10" t="s">
        <v>95</v>
      </c>
      <c r="C86" s="172">
        <v>14</v>
      </c>
      <c r="D86" s="67">
        <v>9.11</v>
      </c>
      <c r="E86" s="68">
        <v>9.1</v>
      </c>
      <c r="F86" s="69">
        <v>-9.9999999999997868E-3</v>
      </c>
      <c r="G86" s="67">
        <v>0.94999999999999984</v>
      </c>
      <c r="H86" s="70">
        <v>0.95</v>
      </c>
      <c r="I86" s="71"/>
      <c r="J86" s="67">
        <v>0.94999999999999984</v>
      </c>
      <c r="K86" s="70">
        <v>1.3</v>
      </c>
      <c r="L86" s="71">
        <v>0.3500000000000002</v>
      </c>
      <c r="M86" s="67">
        <v>0.55000000000000004</v>
      </c>
      <c r="N86" s="70">
        <v>0.55000000000000004</v>
      </c>
      <c r="O86" s="71"/>
      <c r="P86" s="67">
        <v>1.1000000000000001</v>
      </c>
      <c r="Q86" s="70">
        <v>1.1000000000000001</v>
      </c>
      <c r="R86" s="71"/>
    </row>
    <row r="87" spans="1:18" ht="14.25" customHeight="1">
      <c r="A87" s="31">
        <v>235</v>
      </c>
      <c r="B87" s="10" t="s">
        <v>96</v>
      </c>
      <c r="C87" s="172">
        <v>1</v>
      </c>
      <c r="D87" s="67">
        <v>4.3600000000000003</v>
      </c>
      <c r="E87" s="68">
        <v>4.4000000000000004</v>
      </c>
      <c r="F87" s="69">
        <v>4.0000000000000036E-2</v>
      </c>
      <c r="G87" s="67">
        <v>0.93</v>
      </c>
      <c r="H87" s="70">
        <v>0.93</v>
      </c>
      <c r="I87" s="71"/>
      <c r="J87" s="67">
        <v>0.93</v>
      </c>
      <c r="K87" s="70">
        <v>1.3000000000000003</v>
      </c>
      <c r="L87" s="71">
        <v>0.37000000000000022</v>
      </c>
      <c r="M87" s="67">
        <v>0.40999999999999992</v>
      </c>
      <c r="N87" s="70">
        <v>0.40999999999999992</v>
      </c>
      <c r="O87" s="71"/>
      <c r="P87" s="67">
        <v>0.92999999999999994</v>
      </c>
      <c r="Q87" s="70">
        <v>0.93</v>
      </c>
      <c r="R87" s="71"/>
    </row>
    <row r="88" spans="1:18" ht="14.25" customHeight="1">
      <c r="A88" s="31">
        <v>236</v>
      </c>
      <c r="B88" s="10" t="s">
        <v>97</v>
      </c>
      <c r="C88" s="172">
        <v>16</v>
      </c>
      <c r="D88" s="67">
        <v>9.36</v>
      </c>
      <c r="E88" s="68">
        <v>9.4</v>
      </c>
      <c r="F88" s="69">
        <v>4.0000000000000924E-2</v>
      </c>
      <c r="G88" s="67">
        <v>1.1000000000000001</v>
      </c>
      <c r="H88" s="70">
        <v>1.1000000000000001</v>
      </c>
      <c r="I88" s="71"/>
      <c r="J88" s="67">
        <v>1.1000000000000001</v>
      </c>
      <c r="K88" s="70">
        <v>1.3</v>
      </c>
      <c r="L88" s="71">
        <v>0.19999999999999996</v>
      </c>
      <c r="M88" s="67">
        <v>0.6</v>
      </c>
      <c r="N88" s="70">
        <v>0.6</v>
      </c>
      <c r="O88" s="71"/>
      <c r="P88" s="67">
        <v>1.0999999999999999</v>
      </c>
      <c r="Q88" s="70">
        <v>1.1000000000000001</v>
      </c>
      <c r="R88" s="71"/>
    </row>
    <row r="89" spans="1:18" ht="14.25" customHeight="1">
      <c r="A89" s="31">
        <v>239</v>
      </c>
      <c r="B89" s="10" t="s">
        <v>98</v>
      </c>
      <c r="C89" s="172">
        <v>11</v>
      </c>
      <c r="D89" s="67">
        <v>7.86</v>
      </c>
      <c r="E89" s="68">
        <v>7.9</v>
      </c>
      <c r="F89" s="69">
        <v>4.0000000000000036E-2</v>
      </c>
      <c r="G89" s="67">
        <v>1.05</v>
      </c>
      <c r="H89" s="70">
        <v>1.05</v>
      </c>
      <c r="I89" s="71"/>
      <c r="J89" s="67">
        <v>1.05</v>
      </c>
      <c r="K89" s="70">
        <v>1.3</v>
      </c>
      <c r="L89" s="71">
        <v>0.25</v>
      </c>
      <c r="M89" s="67">
        <v>0.55000000000000016</v>
      </c>
      <c r="N89" s="70">
        <v>0.55000000000000016</v>
      </c>
      <c r="O89" s="71"/>
      <c r="P89" s="67">
        <v>1.1000000000000001</v>
      </c>
      <c r="Q89" s="70">
        <v>1.1000000000000001</v>
      </c>
      <c r="R89" s="71"/>
    </row>
    <row r="90" spans="1:18" ht="14.25" customHeight="1">
      <c r="A90" s="31">
        <v>240</v>
      </c>
      <c r="B90" s="10" t="s">
        <v>99</v>
      </c>
      <c r="C90" s="172">
        <v>19</v>
      </c>
      <c r="D90" s="67">
        <v>9.11</v>
      </c>
      <c r="E90" s="68">
        <v>9.6</v>
      </c>
      <c r="F90" s="69">
        <v>0.49000000000000021</v>
      </c>
      <c r="G90" s="67">
        <v>1.2399999999999998</v>
      </c>
      <c r="H90" s="70">
        <v>1.2399999999999998</v>
      </c>
      <c r="I90" s="71"/>
      <c r="J90" s="67">
        <v>1.24</v>
      </c>
      <c r="K90" s="70">
        <v>1.3</v>
      </c>
      <c r="L90" s="71">
        <v>6.0000000000000053E-2</v>
      </c>
      <c r="M90" s="67">
        <v>0.5</v>
      </c>
      <c r="N90" s="70">
        <v>0.5</v>
      </c>
      <c r="O90" s="71"/>
      <c r="P90" s="67">
        <v>1</v>
      </c>
      <c r="Q90" s="70">
        <v>1</v>
      </c>
      <c r="R90" s="71"/>
    </row>
    <row r="91" spans="1:18" ht="14.25" customHeight="1">
      <c r="A91" s="31">
        <v>241</v>
      </c>
      <c r="B91" s="10" t="s">
        <v>101</v>
      </c>
      <c r="C91" s="172">
        <v>19</v>
      </c>
      <c r="D91" s="67">
        <v>8.61</v>
      </c>
      <c r="E91" s="68">
        <v>8.6</v>
      </c>
      <c r="F91" s="69">
        <v>-9.9999999999997868E-3</v>
      </c>
      <c r="G91" s="67">
        <v>1.1499999999999999</v>
      </c>
      <c r="H91" s="70">
        <v>0.93</v>
      </c>
      <c r="I91" s="71">
        <v>-0.21999999999999986</v>
      </c>
      <c r="J91" s="67">
        <v>1.1499999999999999</v>
      </c>
      <c r="K91" s="70">
        <v>1.3</v>
      </c>
      <c r="L91" s="71">
        <v>0.15000000000000013</v>
      </c>
      <c r="M91" s="67">
        <v>0.40999999999999992</v>
      </c>
      <c r="N91" s="70">
        <v>0.40999999999999992</v>
      </c>
      <c r="O91" s="71"/>
      <c r="P91" s="67">
        <v>1</v>
      </c>
      <c r="Q91" s="70">
        <v>1</v>
      </c>
      <c r="R91" s="71"/>
    </row>
    <row r="92" spans="1:18" ht="14.25" customHeight="1">
      <c r="A92" s="31">
        <v>244</v>
      </c>
      <c r="B92" s="10" t="s">
        <v>103</v>
      </c>
      <c r="C92" s="172">
        <v>17</v>
      </c>
      <c r="D92" s="67">
        <v>7.86</v>
      </c>
      <c r="E92" s="68">
        <v>7.9</v>
      </c>
      <c r="F92" s="69">
        <v>4.0000000000000036E-2</v>
      </c>
      <c r="G92" s="67">
        <v>1.1000000000000001</v>
      </c>
      <c r="H92" s="70">
        <v>1.1000000000000001</v>
      </c>
      <c r="I92" s="71"/>
      <c r="J92" s="67">
        <v>1.1000000000000001</v>
      </c>
      <c r="K92" s="70">
        <v>1.3</v>
      </c>
      <c r="L92" s="71">
        <v>0.19999999999999996</v>
      </c>
      <c r="M92" s="67">
        <v>0.5</v>
      </c>
      <c r="N92" s="70">
        <v>0.5</v>
      </c>
      <c r="O92" s="71"/>
      <c r="P92" s="67">
        <v>1.1000000000000001</v>
      </c>
      <c r="Q92" s="70">
        <v>1.1000000000000001</v>
      </c>
      <c r="R92" s="71"/>
    </row>
    <row r="93" spans="1:18" ht="14.25" customHeight="1">
      <c r="A93" s="31">
        <v>245</v>
      </c>
      <c r="B93" s="10" t="s">
        <v>104</v>
      </c>
      <c r="C93" s="172">
        <v>1</v>
      </c>
      <c r="D93" s="67">
        <v>6.61</v>
      </c>
      <c r="E93" s="68">
        <v>6.9</v>
      </c>
      <c r="F93" s="69">
        <v>0.29000000000000004</v>
      </c>
      <c r="G93" s="67">
        <v>1.4500000000000002</v>
      </c>
      <c r="H93" s="70">
        <v>1.4500000000000002</v>
      </c>
      <c r="I93" s="71"/>
      <c r="J93" s="67">
        <v>1.4500000000000002</v>
      </c>
      <c r="K93" s="70">
        <v>1.45</v>
      </c>
      <c r="L93" s="71"/>
      <c r="M93" s="67">
        <v>0.6</v>
      </c>
      <c r="N93" s="70">
        <v>0.6</v>
      </c>
      <c r="O93" s="71"/>
      <c r="P93" s="67">
        <v>0.93</v>
      </c>
      <c r="Q93" s="70">
        <v>0.93</v>
      </c>
      <c r="R93" s="71"/>
    </row>
    <row r="94" spans="1:18" ht="14.25" customHeight="1">
      <c r="A94" s="31">
        <v>249</v>
      </c>
      <c r="B94" s="10" t="s">
        <v>105</v>
      </c>
      <c r="C94" s="172">
        <v>13</v>
      </c>
      <c r="D94" s="67">
        <v>9.11</v>
      </c>
      <c r="E94" s="68">
        <v>9.1</v>
      </c>
      <c r="F94" s="69">
        <v>-9.9999999999997868E-3</v>
      </c>
      <c r="G94" s="67">
        <v>1.1000000000000001</v>
      </c>
      <c r="H94" s="70">
        <v>1.3</v>
      </c>
      <c r="I94" s="71">
        <v>0.19999999999999996</v>
      </c>
      <c r="J94" s="67">
        <v>1.1000000000000001</v>
      </c>
      <c r="K94" s="70">
        <v>1.3</v>
      </c>
      <c r="L94" s="71">
        <v>0.19999999999999996</v>
      </c>
      <c r="M94" s="67">
        <v>0.51</v>
      </c>
      <c r="N94" s="70">
        <v>0.51</v>
      </c>
      <c r="O94" s="71"/>
      <c r="P94" s="67">
        <v>1.2</v>
      </c>
      <c r="Q94" s="70">
        <v>1.2</v>
      </c>
      <c r="R94" s="71"/>
    </row>
    <row r="95" spans="1:18" ht="14.25" customHeight="1">
      <c r="A95" s="31">
        <v>250</v>
      </c>
      <c r="B95" s="10" t="s">
        <v>106</v>
      </c>
      <c r="C95" s="172">
        <v>6</v>
      </c>
      <c r="D95" s="67">
        <v>8.86</v>
      </c>
      <c r="E95" s="68">
        <v>8.9</v>
      </c>
      <c r="F95" s="69">
        <v>4.0000000000000924E-2</v>
      </c>
      <c r="G95" s="67">
        <v>1.1000000000000001</v>
      </c>
      <c r="H95" s="70">
        <v>1.1000000000000001</v>
      </c>
      <c r="I95" s="71"/>
      <c r="J95" s="67">
        <v>1.1000000000000001</v>
      </c>
      <c r="K95" s="70">
        <v>1.3</v>
      </c>
      <c r="L95" s="71">
        <v>0.19999999999999996</v>
      </c>
      <c r="M95" s="67">
        <v>0.55000000000000004</v>
      </c>
      <c r="N95" s="70">
        <v>0.55000000000000004</v>
      </c>
      <c r="O95" s="71"/>
      <c r="P95" s="67">
        <v>1.1000000000000001</v>
      </c>
      <c r="Q95" s="70">
        <v>1.1000000000000001</v>
      </c>
      <c r="R95" s="71">
        <v>5.0000000000000044E-2</v>
      </c>
    </row>
    <row r="96" spans="1:18" ht="14.25" customHeight="1">
      <c r="A96" s="31">
        <v>256</v>
      </c>
      <c r="B96" s="10" t="s">
        <v>107</v>
      </c>
      <c r="C96" s="172">
        <v>13</v>
      </c>
      <c r="D96" s="67">
        <v>8.86</v>
      </c>
      <c r="E96" s="68">
        <v>9.5</v>
      </c>
      <c r="F96" s="69">
        <v>0.64000000000000057</v>
      </c>
      <c r="G96" s="67">
        <v>1.2</v>
      </c>
      <c r="H96" s="70">
        <v>1.3</v>
      </c>
      <c r="I96" s="71">
        <v>0.10000000000000009</v>
      </c>
      <c r="J96" s="67">
        <v>1.2</v>
      </c>
      <c r="K96" s="70">
        <v>1.3</v>
      </c>
      <c r="L96" s="71">
        <v>0.10000000000000009</v>
      </c>
      <c r="M96" s="67">
        <v>0.6</v>
      </c>
      <c r="N96" s="70">
        <v>0.8</v>
      </c>
      <c r="O96" s="71">
        <v>0.20000000000000007</v>
      </c>
      <c r="P96" s="67">
        <v>1.3</v>
      </c>
      <c r="Q96" s="70">
        <v>1.5</v>
      </c>
      <c r="R96" s="71"/>
    </row>
    <row r="97" spans="1:18" ht="14.25" customHeight="1">
      <c r="A97" s="31">
        <v>257</v>
      </c>
      <c r="B97" s="21" t="s">
        <v>108</v>
      </c>
      <c r="C97" s="172">
        <v>1</v>
      </c>
      <c r="D97" s="67">
        <v>7.1100000000000012</v>
      </c>
      <c r="E97" s="68">
        <v>7.0999999999999979</v>
      </c>
      <c r="F97" s="69">
        <v>-1.000000000000334E-2</v>
      </c>
      <c r="G97" s="67">
        <v>0.93</v>
      </c>
      <c r="H97" s="70">
        <v>0.93</v>
      </c>
      <c r="I97" s="71"/>
      <c r="J97" s="67">
        <v>0.93</v>
      </c>
      <c r="K97" s="70">
        <v>1.3</v>
      </c>
      <c r="L97" s="71">
        <v>0.37</v>
      </c>
      <c r="M97" s="67">
        <v>0.40999999999999992</v>
      </c>
      <c r="N97" s="70">
        <v>0.40999999999999992</v>
      </c>
      <c r="O97" s="71"/>
      <c r="P97" s="67">
        <v>1.4</v>
      </c>
      <c r="Q97" s="70">
        <v>1.4</v>
      </c>
      <c r="R97" s="71"/>
    </row>
    <row r="98" spans="1:18" ht="14.25" customHeight="1">
      <c r="A98" s="31">
        <v>260</v>
      </c>
      <c r="B98" s="10" t="s">
        <v>109</v>
      </c>
      <c r="C98" s="172">
        <v>12</v>
      </c>
      <c r="D98" s="67">
        <v>8.11</v>
      </c>
      <c r="E98" s="68">
        <v>8.1</v>
      </c>
      <c r="F98" s="69">
        <v>-9.9999999999997868E-3</v>
      </c>
      <c r="G98" s="67">
        <v>0.95</v>
      </c>
      <c r="H98" s="70">
        <v>0.95</v>
      </c>
      <c r="I98" s="71"/>
      <c r="J98" s="67">
        <v>0.95</v>
      </c>
      <c r="K98" s="70">
        <v>1.3</v>
      </c>
      <c r="L98" s="71">
        <v>0.35000000000000009</v>
      </c>
      <c r="M98" s="67">
        <v>0.55000000000000004</v>
      </c>
      <c r="N98" s="70">
        <v>0.55000000000000004</v>
      </c>
      <c r="O98" s="71"/>
      <c r="P98" s="67">
        <v>1.0999999999999999</v>
      </c>
      <c r="Q98" s="70">
        <v>1.0999999999999999</v>
      </c>
      <c r="R98" s="71"/>
    </row>
    <row r="99" spans="1:18" ht="14.25" customHeight="1">
      <c r="A99" s="31">
        <v>261</v>
      </c>
      <c r="B99" s="10" t="s">
        <v>110</v>
      </c>
      <c r="C99" s="172">
        <v>19</v>
      </c>
      <c r="D99" s="67">
        <v>7.61</v>
      </c>
      <c r="E99" s="68">
        <v>7.5999999999999988</v>
      </c>
      <c r="F99" s="69">
        <v>-1.0000000000001563E-2</v>
      </c>
      <c r="G99" s="67">
        <v>1.1599999999999999</v>
      </c>
      <c r="H99" s="70">
        <v>1.1599999999999999</v>
      </c>
      <c r="I99" s="71"/>
      <c r="J99" s="67">
        <v>1.1599999999999999</v>
      </c>
      <c r="K99" s="70">
        <v>1.3</v>
      </c>
      <c r="L99" s="71">
        <v>0.14000000000000012</v>
      </c>
      <c r="M99" s="67">
        <v>0.40999999999999992</v>
      </c>
      <c r="N99" s="70">
        <v>0.40999999999999992</v>
      </c>
      <c r="O99" s="71"/>
      <c r="P99" s="67">
        <v>1.2</v>
      </c>
      <c r="Q99" s="70">
        <v>1.2</v>
      </c>
      <c r="R99" s="71">
        <v>0.10000000000000009</v>
      </c>
    </row>
    <row r="100" spans="1:18" ht="14.25" customHeight="1">
      <c r="A100" s="31">
        <v>263</v>
      </c>
      <c r="B100" s="10" t="s">
        <v>111</v>
      </c>
      <c r="C100" s="172">
        <v>11</v>
      </c>
      <c r="D100" s="67">
        <v>9.11</v>
      </c>
      <c r="E100" s="68">
        <v>9.5</v>
      </c>
      <c r="F100" s="69">
        <v>0.39000000000000057</v>
      </c>
      <c r="G100" s="67">
        <v>0.93</v>
      </c>
      <c r="H100" s="70">
        <v>0.93</v>
      </c>
      <c r="I100" s="71"/>
      <c r="J100" s="67">
        <v>0.93</v>
      </c>
      <c r="K100" s="70">
        <v>1.3</v>
      </c>
      <c r="L100" s="71">
        <v>0.37</v>
      </c>
      <c r="M100" s="67">
        <v>0.55000000000000004</v>
      </c>
      <c r="N100" s="70">
        <v>0.55000000000000004</v>
      </c>
      <c r="O100" s="71"/>
      <c r="P100" s="67">
        <v>1</v>
      </c>
      <c r="Q100" s="70">
        <v>1</v>
      </c>
      <c r="R100" s="71"/>
    </row>
    <row r="101" spans="1:18" ht="14.25" customHeight="1">
      <c r="A101" s="31">
        <v>265</v>
      </c>
      <c r="B101" s="10" t="s">
        <v>112</v>
      </c>
      <c r="C101" s="172">
        <v>13</v>
      </c>
      <c r="D101" s="67">
        <v>9.11</v>
      </c>
      <c r="E101" s="68">
        <v>9.1</v>
      </c>
      <c r="F101" s="69">
        <v>-9.9999999999997868E-3</v>
      </c>
      <c r="G101" s="67">
        <v>1.2</v>
      </c>
      <c r="H101" s="70">
        <v>1.2</v>
      </c>
      <c r="I101" s="71"/>
      <c r="J101" s="67">
        <v>1.2</v>
      </c>
      <c r="K101" s="70">
        <v>1.3</v>
      </c>
      <c r="L101" s="71">
        <v>0.10000000000000009</v>
      </c>
      <c r="M101" s="67">
        <v>0.6</v>
      </c>
      <c r="N101" s="70">
        <v>0.6</v>
      </c>
      <c r="O101" s="71"/>
      <c r="P101" s="67">
        <v>1.5</v>
      </c>
      <c r="Q101" s="70">
        <v>1.5</v>
      </c>
      <c r="R101" s="71"/>
    </row>
    <row r="102" spans="1:18" ht="14.25" customHeight="1">
      <c r="A102" s="31">
        <v>271</v>
      </c>
      <c r="B102" s="10" t="s">
        <v>113</v>
      </c>
      <c r="C102" s="172">
        <v>4</v>
      </c>
      <c r="D102" s="67">
        <v>9.11</v>
      </c>
      <c r="E102" s="68">
        <v>9.1999999999999993</v>
      </c>
      <c r="F102" s="69">
        <v>8.9999999999999858E-2</v>
      </c>
      <c r="G102" s="67">
        <v>1.2</v>
      </c>
      <c r="H102" s="70">
        <v>1.2</v>
      </c>
      <c r="I102" s="71"/>
      <c r="J102" s="67">
        <v>1.2000000000000002</v>
      </c>
      <c r="K102" s="70">
        <v>1.3</v>
      </c>
      <c r="L102" s="71">
        <v>9.9999999999999867E-2</v>
      </c>
      <c r="M102" s="67">
        <v>0.51</v>
      </c>
      <c r="N102" s="70">
        <v>0.51</v>
      </c>
      <c r="O102" s="71"/>
      <c r="P102" s="67">
        <v>1.8500000000000003</v>
      </c>
      <c r="Q102" s="70">
        <v>1.8500000000000003</v>
      </c>
      <c r="R102" s="71"/>
    </row>
    <row r="103" spans="1:18" ht="14.25" customHeight="1">
      <c r="A103" s="31">
        <v>272</v>
      </c>
      <c r="B103" s="22" t="s">
        <v>114</v>
      </c>
      <c r="C103" s="172">
        <v>16</v>
      </c>
      <c r="D103" s="67">
        <v>8.860000000000003</v>
      </c>
      <c r="E103" s="68">
        <v>8.9000000000000021</v>
      </c>
      <c r="F103" s="69">
        <v>3.9999999999999147E-2</v>
      </c>
      <c r="G103" s="67">
        <v>1.25</v>
      </c>
      <c r="H103" s="70">
        <v>1.3</v>
      </c>
      <c r="I103" s="71">
        <v>5.0000000000000044E-2</v>
      </c>
      <c r="J103" s="67">
        <v>1.25</v>
      </c>
      <c r="K103" s="70">
        <v>1.3</v>
      </c>
      <c r="L103" s="71">
        <v>5.0000000000000044E-2</v>
      </c>
      <c r="M103" s="67">
        <v>0.6</v>
      </c>
      <c r="N103" s="70">
        <v>0.6</v>
      </c>
      <c r="O103" s="71"/>
      <c r="P103" s="67">
        <v>1.1000000000000001</v>
      </c>
      <c r="Q103" s="70">
        <v>1.1000000000000001</v>
      </c>
      <c r="R103" s="71"/>
    </row>
    <row r="104" spans="1:18" ht="14.25" customHeight="1">
      <c r="A104" s="31">
        <v>273</v>
      </c>
      <c r="B104" s="10" t="s">
        <v>115</v>
      </c>
      <c r="C104" s="172">
        <v>19</v>
      </c>
      <c r="D104" s="67">
        <v>7.86</v>
      </c>
      <c r="E104" s="68">
        <v>7.9</v>
      </c>
      <c r="F104" s="69">
        <v>4.0000000000000036E-2</v>
      </c>
      <c r="G104" s="67">
        <v>1.03</v>
      </c>
      <c r="H104" s="70">
        <v>1.03</v>
      </c>
      <c r="I104" s="71"/>
      <c r="J104" s="67">
        <v>1.03</v>
      </c>
      <c r="K104" s="70">
        <v>1.3</v>
      </c>
      <c r="L104" s="71">
        <v>0.27</v>
      </c>
      <c r="M104" s="67">
        <v>0.47000000000000003</v>
      </c>
      <c r="N104" s="70">
        <v>0.47000000000000003</v>
      </c>
      <c r="O104" s="71"/>
      <c r="P104" s="67">
        <v>1.5000000000000002</v>
      </c>
      <c r="Q104" s="70">
        <v>1.5000000000000002</v>
      </c>
      <c r="R104" s="71"/>
    </row>
    <row r="105" spans="1:18" ht="14.25" customHeight="1">
      <c r="A105" s="31">
        <v>275</v>
      </c>
      <c r="B105" s="10" t="s">
        <v>116</v>
      </c>
      <c r="C105" s="172">
        <v>13</v>
      </c>
      <c r="D105" s="67">
        <v>9.36</v>
      </c>
      <c r="E105" s="68">
        <v>9.8000000000000007</v>
      </c>
      <c r="F105" s="69">
        <v>0.44000000000000128</v>
      </c>
      <c r="G105" s="67">
        <v>1.1000000000000001</v>
      </c>
      <c r="H105" s="70">
        <v>1.3000000000000003</v>
      </c>
      <c r="I105" s="71">
        <v>0.20000000000000018</v>
      </c>
      <c r="J105" s="67">
        <v>1.1000000000000001</v>
      </c>
      <c r="K105" s="70">
        <v>1.3</v>
      </c>
      <c r="L105" s="71">
        <v>0.19999999999999996</v>
      </c>
      <c r="M105" s="67">
        <v>0.55000000000000004</v>
      </c>
      <c r="N105" s="70">
        <v>0.55000000000000004</v>
      </c>
      <c r="O105" s="71"/>
      <c r="P105" s="67">
        <v>1.2</v>
      </c>
      <c r="Q105" s="70">
        <v>1.2</v>
      </c>
      <c r="R105" s="71">
        <v>-0.8</v>
      </c>
    </row>
    <row r="106" spans="1:18" ht="14.25" customHeight="1">
      <c r="A106" s="31">
        <v>276</v>
      </c>
      <c r="B106" s="10" t="s">
        <v>117</v>
      </c>
      <c r="C106" s="172">
        <v>12</v>
      </c>
      <c r="D106" s="67">
        <v>7.8600000000000021</v>
      </c>
      <c r="E106" s="68">
        <v>8.4</v>
      </c>
      <c r="F106" s="69">
        <v>0.53999999999999826</v>
      </c>
      <c r="G106" s="67">
        <v>1.03</v>
      </c>
      <c r="H106" s="70">
        <v>1.03</v>
      </c>
      <c r="I106" s="71"/>
      <c r="J106" s="67">
        <v>1.03</v>
      </c>
      <c r="K106" s="70">
        <v>1.3</v>
      </c>
      <c r="L106" s="71">
        <v>0.27</v>
      </c>
      <c r="M106" s="67">
        <v>0.45000000000000007</v>
      </c>
      <c r="N106" s="70">
        <v>0.45000000000000007</v>
      </c>
      <c r="O106" s="71"/>
      <c r="P106" s="67">
        <v>1</v>
      </c>
      <c r="Q106" s="70">
        <v>1</v>
      </c>
      <c r="R106" s="71">
        <v>0.19999999999999996</v>
      </c>
    </row>
    <row r="107" spans="1:18" ht="14.25" customHeight="1">
      <c r="A107" s="31">
        <v>280</v>
      </c>
      <c r="B107" s="10" t="s">
        <v>118</v>
      </c>
      <c r="C107" s="172">
        <v>15</v>
      </c>
      <c r="D107" s="67">
        <v>9.36</v>
      </c>
      <c r="E107" s="68">
        <v>9.3000000000000007</v>
      </c>
      <c r="F107" s="69">
        <v>-5.9999999999998721E-2</v>
      </c>
      <c r="G107" s="67">
        <v>1</v>
      </c>
      <c r="H107" s="70">
        <v>1</v>
      </c>
      <c r="I107" s="71"/>
      <c r="J107" s="67">
        <v>1</v>
      </c>
      <c r="K107" s="70">
        <v>1.3</v>
      </c>
      <c r="L107" s="71">
        <v>0.30000000000000004</v>
      </c>
      <c r="M107" s="67">
        <v>0.55000000000000004</v>
      </c>
      <c r="N107" s="70">
        <v>0.55000000000000004</v>
      </c>
      <c r="O107" s="71"/>
      <c r="P107" s="67">
        <v>1.35</v>
      </c>
      <c r="Q107" s="70">
        <v>1.35</v>
      </c>
      <c r="R107" s="71"/>
    </row>
    <row r="108" spans="1:18" ht="14.25" customHeight="1">
      <c r="A108" s="31">
        <v>284</v>
      </c>
      <c r="B108" s="10" t="s">
        <v>119</v>
      </c>
      <c r="C108" s="172">
        <v>2</v>
      </c>
      <c r="D108" s="67">
        <v>7.3599999999999994</v>
      </c>
      <c r="E108" s="68">
        <v>7.4000000000000012</v>
      </c>
      <c r="F108" s="69">
        <v>4.0000000000001812E-2</v>
      </c>
      <c r="G108" s="67">
        <v>0.93</v>
      </c>
      <c r="H108" s="70">
        <v>0.93</v>
      </c>
      <c r="I108" s="71"/>
      <c r="J108" s="67">
        <v>0.93</v>
      </c>
      <c r="K108" s="70">
        <v>1.3</v>
      </c>
      <c r="L108" s="71">
        <v>0.37</v>
      </c>
      <c r="M108" s="67">
        <v>0.40999999999999992</v>
      </c>
      <c r="N108" s="70">
        <v>0.40999999999999992</v>
      </c>
      <c r="O108" s="71"/>
      <c r="P108" s="67">
        <v>0.93</v>
      </c>
      <c r="Q108" s="70">
        <v>0.93</v>
      </c>
      <c r="R108" s="71"/>
    </row>
    <row r="109" spans="1:18" ht="14.25" customHeight="1">
      <c r="A109" s="31">
        <v>285</v>
      </c>
      <c r="B109" s="10" t="s">
        <v>120</v>
      </c>
      <c r="C109" s="172">
        <v>8</v>
      </c>
      <c r="D109" s="67">
        <v>9.36</v>
      </c>
      <c r="E109" s="68">
        <v>9.4</v>
      </c>
      <c r="F109" s="69">
        <v>4.0000000000000924E-2</v>
      </c>
      <c r="G109" s="67">
        <v>1.35</v>
      </c>
      <c r="H109" s="70">
        <v>1.35</v>
      </c>
      <c r="I109" s="71"/>
      <c r="J109" s="67">
        <v>1.35</v>
      </c>
      <c r="K109" s="70">
        <v>1.35</v>
      </c>
      <c r="L109" s="71"/>
      <c r="M109" s="67">
        <v>0.55000000000000004</v>
      </c>
      <c r="N109" s="70">
        <v>0.55000000000000004</v>
      </c>
      <c r="O109" s="71"/>
      <c r="P109" s="67">
        <v>1.1499999999999999</v>
      </c>
      <c r="Q109" s="70">
        <v>1.1499999999999999</v>
      </c>
      <c r="R109" s="71"/>
    </row>
    <row r="110" spans="1:18" ht="14.25" customHeight="1">
      <c r="A110" s="31">
        <v>286</v>
      </c>
      <c r="B110" s="10" t="s">
        <v>121</v>
      </c>
      <c r="C110" s="172">
        <v>8</v>
      </c>
      <c r="D110" s="67">
        <v>8.61</v>
      </c>
      <c r="E110" s="68">
        <v>8.9</v>
      </c>
      <c r="F110" s="69">
        <v>0.29000000000000092</v>
      </c>
      <c r="G110" s="67">
        <v>1.45</v>
      </c>
      <c r="H110" s="70">
        <v>1.45</v>
      </c>
      <c r="I110" s="71"/>
      <c r="J110" s="67">
        <v>1.45</v>
      </c>
      <c r="K110" s="70">
        <v>1.45</v>
      </c>
      <c r="L110" s="71"/>
      <c r="M110" s="67">
        <v>0.65</v>
      </c>
      <c r="N110" s="70">
        <v>0.65</v>
      </c>
      <c r="O110" s="71"/>
      <c r="P110" s="67">
        <v>1.35</v>
      </c>
      <c r="Q110" s="70">
        <v>1.35</v>
      </c>
      <c r="R110" s="71"/>
    </row>
    <row r="111" spans="1:18" ht="14.25" customHeight="1">
      <c r="A111" s="31">
        <v>287</v>
      </c>
      <c r="B111" s="22" t="s">
        <v>122</v>
      </c>
      <c r="C111" s="172">
        <v>15</v>
      </c>
      <c r="D111" s="67">
        <v>8.8599999999999977</v>
      </c>
      <c r="E111" s="68">
        <v>8.9</v>
      </c>
      <c r="F111" s="69">
        <v>4.00000000000027E-2</v>
      </c>
      <c r="G111" s="67">
        <v>0.93</v>
      </c>
      <c r="H111" s="70">
        <v>0.93</v>
      </c>
      <c r="I111" s="71"/>
      <c r="J111" s="67">
        <v>0.93</v>
      </c>
      <c r="K111" s="70">
        <v>1.3</v>
      </c>
      <c r="L111" s="71">
        <v>0.37</v>
      </c>
      <c r="M111" s="67">
        <v>0.6</v>
      </c>
      <c r="N111" s="70">
        <v>0.6</v>
      </c>
      <c r="O111" s="71"/>
      <c r="P111" s="67">
        <v>1.2</v>
      </c>
      <c r="Q111" s="70">
        <v>1.2</v>
      </c>
      <c r="R111" s="71">
        <v>0.19999999999999996</v>
      </c>
    </row>
    <row r="112" spans="1:18" ht="14.25" customHeight="1">
      <c r="A112" s="31">
        <v>288</v>
      </c>
      <c r="B112" s="10" t="s">
        <v>123</v>
      </c>
      <c r="C112" s="172">
        <v>15</v>
      </c>
      <c r="D112" s="67">
        <v>9.36</v>
      </c>
      <c r="E112" s="68">
        <v>8.9</v>
      </c>
      <c r="F112" s="69">
        <v>-0.45999999999999908</v>
      </c>
      <c r="G112" s="67">
        <v>1</v>
      </c>
      <c r="H112" s="70">
        <v>1</v>
      </c>
      <c r="I112" s="71"/>
      <c r="J112" s="67">
        <v>1</v>
      </c>
      <c r="K112" s="70">
        <v>1.3</v>
      </c>
      <c r="L112" s="71">
        <v>0.30000000000000004</v>
      </c>
      <c r="M112" s="67">
        <v>0.5</v>
      </c>
      <c r="N112" s="70">
        <v>0.5</v>
      </c>
      <c r="O112" s="71"/>
      <c r="P112" s="67">
        <v>1.3</v>
      </c>
      <c r="Q112" s="70">
        <v>1.3</v>
      </c>
      <c r="R112" s="71"/>
    </row>
    <row r="113" spans="1:18" ht="14.25" customHeight="1">
      <c r="A113" s="31">
        <v>290</v>
      </c>
      <c r="B113" s="10" t="s">
        <v>124</v>
      </c>
      <c r="C113" s="172">
        <v>18</v>
      </c>
      <c r="D113" s="67">
        <v>9.36</v>
      </c>
      <c r="E113" s="68">
        <v>9.4</v>
      </c>
      <c r="F113" s="69">
        <v>4.0000000000000924E-2</v>
      </c>
      <c r="G113" s="67">
        <v>0.98</v>
      </c>
      <c r="H113" s="70">
        <v>0.98</v>
      </c>
      <c r="I113" s="71"/>
      <c r="J113" s="67">
        <v>0.98</v>
      </c>
      <c r="K113" s="70">
        <v>1.3</v>
      </c>
      <c r="L113" s="71">
        <v>0.32000000000000006</v>
      </c>
      <c r="M113" s="67">
        <v>0.54</v>
      </c>
      <c r="N113" s="70">
        <v>0.54</v>
      </c>
      <c r="O113" s="71"/>
      <c r="P113" s="67">
        <v>1.08</v>
      </c>
      <c r="Q113" s="70">
        <v>1.08</v>
      </c>
      <c r="R113" s="71"/>
    </row>
    <row r="114" spans="1:18" ht="14.25" customHeight="1">
      <c r="A114" s="31">
        <v>291</v>
      </c>
      <c r="B114" s="10" t="s">
        <v>125</v>
      </c>
      <c r="C114" s="172">
        <v>13</v>
      </c>
      <c r="D114" s="67">
        <v>9.1100000000000012</v>
      </c>
      <c r="E114" s="68">
        <v>9.1</v>
      </c>
      <c r="F114" s="69">
        <v>-1.0000000000001563E-2</v>
      </c>
      <c r="G114" s="67">
        <v>1.1000000000000001</v>
      </c>
      <c r="H114" s="70">
        <v>1.1000000000000001</v>
      </c>
      <c r="I114" s="71"/>
      <c r="J114" s="67">
        <v>1.1000000000000001</v>
      </c>
      <c r="K114" s="70">
        <v>1.3</v>
      </c>
      <c r="L114" s="71">
        <v>0.19999999999999996</v>
      </c>
      <c r="M114" s="67">
        <v>0.6</v>
      </c>
      <c r="N114" s="70">
        <v>0.6</v>
      </c>
      <c r="O114" s="71"/>
      <c r="P114" s="67">
        <v>1.2</v>
      </c>
      <c r="Q114" s="70">
        <v>1.2</v>
      </c>
      <c r="R114" s="71"/>
    </row>
    <row r="115" spans="1:18" ht="14.25" customHeight="1">
      <c r="A115" s="31">
        <v>297</v>
      </c>
      <c r="B115" s="10" t="s">
        <v>126</v>
      </c>
      <c r="C115" s="172">
        <v>11</v>
      </c>
      <c r="D115" s="67">
        <v>8.11</v>
      </c>
      <c r="E115" s="68">
        <v>8.1</v>
      </c>
      <c r="F115" s="69">
        <v>-9.9999999999997868E-3</v>
      </c>
      <c r="G115" s="67">
        <v>1.3</v>
      </c>
      <c r="H115" s="70">
        <v>1.3</v>
      </c>
      <c r="I115" s="71"/>
      <c r="J115" s="67">
        <v>1.3</v>
      </c>
      <c r="K115" s="70">
        <v>1.3</v>
      </c>
      <c r="L115" s="71"/>
      <c r="M115" s="67">
        <v>0.62</v>
      </c>
      <c r="N115" s="70">
        <v>0.62</v>
      </c>
      <c r="O115" s="71"/>
      <c r="P115" s="67">
        <v>1.35</v>
      </c>
      <c r="Q115" s="70">
        <v>1.35</v>
      </c>
      <c r="R115" s="71">
        <v>9.9999999999999867E-2</v>
      </c>
    </row>
    <row r="116" spans="1:18" ht="14.25" customHeight="1">
      <c r="A116" s="31">
        <v>300</v>
      </c>
      <c r="B116" s="10" t="s">
        <v>127</v>
      </c>
      <c r="C116" s="172">
        <v>14</v>
      </c>
      <c r="D116" s="67">
        <v>8.36</v>
      </c>
      <c r="E116" s="68">
        <v>8.4</v>
      </c>
      <c r="F116" s="69">
        <v>4.0000000000000924E-2</v>
      </c>
      <c r="G116" s="67">
        <v>0.93</v>
      </c>
      <c r="H116" s="70">
        <v>0.93</v>
      </c>
      <c r="I116" s="71"/>
      <c r="J116" s="67">
        <v>0.93</v>
      </c>
      <c r="K116" s="70">
        <v>1.3</v>
      </c>
      <c r="L116" s="71">
        <v>0.37</v>
      </c>
      <c r="M116" s="67">
        <v>0.45000000000000007</v>
      </c>
      <c r="N116" s="70">
        <v>0.45000000000000007</v>
      </c>
      <c r="O116" s="71"/>
      <c r="P116" s="67">
        <v>1.05</v>
      </c>
      <c r="Q116" s="70">
        <v>1.05</v>
      </c>
      <c r="R116" s="71"/>
    </row>
    <row r="117" spans="1:18" ht="14.25" customHeight="1">
      <c r="A117" s="31">
        <v>301</v>
      </c>
      <c r="B117" s="10" t="s">
        <v>128</v>
      </c>
      <c r="C117" s="172">
        <v>14</v>
      </c>
      <c r="D117" s="67">
        <v>8.36</v>
      </c>
      <c r="E117" s="68">
        <v>8.4</v>
      </c>
      <c r="F117" s="69">
        <v>4.0000000000000924E-2</v>
      </c>
      <c r="G117" s="67">
        <v>0.93000000000000027</v>
      </c>
      <c r="H117" s="70">
        <v>0.93</v>
      </c>
      <c r="I117" s="71"/>
      <c r="J117" s="67">
        <v>0.93000000000000027</v>
      </c>
      <c r="K117" s="70">
        <v>1.3000000000000003</v>
      </c>
      <c r="L117" s="71">
        <v>0.37</v>
      </c>
      <c r="M117" s="67">
        <v>0.6</v>
      </c>
      <c r="N117" s="70">
        <v>0.6</v>
      </c>
      <c r="O117" s="71"/>
      <c r="P117" s="67">
        <v>1.2</v>
      </c>
      <c r="Q117" s="70">
        <v>1.2</v>
      </c>
      <c r="R117" s="71"/>
    </row>
    <row r="118" spans="1:18" ht="14.25" customHeight="1">
      <c r="A118" s="31">
        <v>304</v>
      </c>
      <c r="B118" s="10" t="s">
        <v>129</v>
      </c>
      <c r="C118" s="172">
        <v>2</v>
      </c>
      <c r="D118" s="67">
        <v>5.36</v>
      </c>
      <c r="E118" s="68">
        <v>5.2999999999999989</v>
      </c>
      <c r="F118" s="69">
        <v>-6.0000000000001386E-2</v>
      </c>
      <c r="G118" s="67">
        <v>0.93</v>
      </c>
      <c r="H118" s="70">
        <v>0.93</v>
      </c>
      <c r="I118" s="71"/>
      <c r="J118" s="67">
        <v>0.93</v>
      </c>
      <c r="K118" s="70">
        <v>1.3</v>
      </c>
      <c r="L118" s="71">
        <v>0.37</v>
      </c>
      <c r="M118" s="67">
        <v>0.40999999999999992</v>
      </c>
      <c r="N118" s="70">
        <v>0.40999999999999992</v>
      </c>
      <c r="O118" s="71"/>
      <c r="P118" s="67">
        <v>0.98</v>
      </c>
      <c r="Q118" s="70">
        <v>0.98</v>
      </c>
      <c r="R118" s="71"/>
    </row>
    <row r="119" spans="1:18" ht="14.25" customHeight="1">
      <c r="A119" s="31">
        <v>305</v>
      </c>
      <c r="B119" s="10" t="s">
        <v>130</v>
      </c>
      <c r="C119" s="172">
        <v>17</v>
      </c>
      <c r="D119" s="67">
        <v>7.3599999999999994</v>
      </c>
      <c r="E119" s="68">
        <v>7.4000000000000012</v>
      </c>
      <c r="F119" s="69">
        <v>4.0000000000001812E-2</v>
      </c>
      <c r="G119" s="67">
        <v>1.1000000000000001</v>
      </c>
      <c r="H119" s="70">
        <v>1.1000000000000001</v>
      </c>
      <c r="I119" s="71"/>
      <c r="J119" s="67">
        <v>1.1000000000000001</v>
      </c>
      <c r="K119" s="70">
        <v>1.3</v>
      </c>
      <c r="L119" s="71">
        <v>0.19999999999999996</v>
      </c>
      <c r="M119" s="67">
        <v>0.5</v>
      </c>
      <c r="N119" s="70">
        <v>0.5</v>
      </c>
      <c r="O119" s="71"/>
      <c r="P119" s="67">
        <v>1.0999999999999999</v>
      </c>
      <c r="Q119" s="70">
        <v>1.1000000000000001</v>
      </c>
      <c r="R119" s="71"/>
    </row>
    <row r="120" spans="1:18" ht="14.25" customHeight="1">
      <c r="A120" s="31">
        <v>309</v>
      </c>
      <c r="B120" s="21" t="s">
        <v>189</v>
      </c>
      <c r="C120" s="172">
        <v>12</v>
      </c>
      <c r="D120" s="67">
        <v>8.86</v>
      </c>
      <c r="E120" s="68">
        <v>8.9</v>
      </c>
      <c r="F120" s="69">
        <v>4.0000000000000924E-2</v>
      </c>
      <c r="G120" s="67">
        <v>1.1000000000000003</v>
      </c>
      <c r="H120" s="70">
        <v>1.1000000000000001</v>
      </c>
      <c r="I120" s="71"/>
      <c r="J120" s="67">
        <v>1.1000000000000003</v>
      </c>
      <c r="K120" s="70">
        <v>1.3</v>
      </c>
      <c r="L120" s="71">
        <v>0.19999999999999973</v>
      </c>
      <c r="M120" s="67">
        <v>0.55000000000000004</v>
      </c>
      <c r="N120" s="70">
        <v>0.55000000000000004</v>
      </c>
      <c r="O120" s="71"/>
      <c r="P120" s="67">
        <v>1.25</v>
      </c>
      <c r="Q120" s="70">
        <v>1.25</v>
      </c>
      <c r="R120" s="71"/>
    </row>
    <row r="121" spans="1:18" ht="14.25" customHeight="1">
      <c r="A121" s="31">
        <v>312</v>
      </c>
      <c r="B121" s="10" t="s">
        <v>131</v>
      </c>
      <c r="C121" s="172">
        <v>13</v>
      </c>
      <c r="D121" s="67">
        <v>9.86</v>
      </c>
      <c r="E121" s="68">
        <v>9.9</v>
      </c>
      <c r="F121" s="69">
        <v>4.0000000000000924E-2</v>
      </c>
      <c r="G121" s="67">
        <v>1.25</v>
      </c>
      <c r="H121" s="70">
        <v>1.3</v>
      </c>
      <c r="I121" s="71">
        <v>5.0000000000000044E-2</v>
      </c>
      <c r="J121" s="67">
        <v>1.25</v>
      </c>
      <c r="K121" s="70">
        <v>1.3</v>
      </c>
      <c r="L121" s="71">
        <v>5.0000000000000044E-2</v>
      </c>
      <c r="M121" s="67">
        <v>0.75000000000000011</v>
      </c>
      <c r="N121" s="70">
        <v>0.75</v>
      </c>
      <c r="O121" s="71"/>
      <c r="P121" s="67">
        <v>1.6</v>
      </c>
      <c r="Q121" s="70">
        <v>1.6</v>
      </c>
      <c r="R121" s="71"/>
    </row>
    <row r="122" spans="1:18" ht="14.25" customHeight="1">
      <c r="A122" s="31">
        <v>316</v>
      </c>
      <c r="B122" s="10" t="s">
        <v>132</v>
      </c>
      <c r="C122" s="172">
        <v>7</v>
      </c>
      <c r="D122" s="67">
        <v>9.36</v>
      </c>
      <c r="E122" s="68">
        <v>9.4</v>
      </c>
      <c r="F122" s="69">
        <v>4.0000000000000924E-2</v>
      </c>
      <c r="G122" s="67">
        <v>1.35</v>
      </c>
      <c r="H122" s="70">
        <v>1.35</v>
      </c>
      <c r="I122" s="71"/>
      <c r="J122" s="67">
        <v>1.3500000000000003</v>
      </c>
      <c r="K122" s="70">
        <v>1.3500000000000003</v>
      </c>
      <c r="L122" s="71"/>
      <c r="M122" s="67">
        <v>0.6</v>
      </c>
      <c r="N122" s="70">
        <v>0.6</v>
      </c>
      <c r="O122" s="71"/>
      <c r="P122" s="67">
        <v>1.2</v>
      </c>
      <c r="Q122" s="70">
        <v>1.2</v>
      </c>
      <c r="R122" s="71"/>
    </row>
    <row r="123" spans="1:18" ht="14.25" customHeight="1">
      <c r="A123" s="31">
        <v>317</v>
      </c>
      <c r="B123" s="10" t="s">
        <v>133</v>
      </c>
      <c r="C123" s="173">
        <v>17</v>
      </c>
      <c r="D123" s="67">
        <v>8.86</v>
      </c>
      <c r="E123" s="68">
        <v>9.5</v>
      </c>
      <c r="F123" s="69">
        <v>0.64000000000000057</v>
      </c>
      <c r="G123" s="67">
        <v>0.93000000000000027</v>
      </c>
      <c r="H123" s="70">
        <v>0.93</v>
      </c>
      <c r="I123" s="71"/>
      <c r="J123" s="67">
        <v>0.93000000000000027</v>
      </c>
      <c r="K123" s="70">
        <v>1.3</v>
      </c>
      <c r="L123" s="71">
        <v>0.36999999999999977</v>
      </c>
      <c r="M123" s="67">
        <v>0.65</v>
      </c>
      <c r="N123" s="70">
        <v>0.65</v>
      </c>
      <c r="O123" s="71"/>
      <c r="P123" s="67">
        <v>1.1000000000000001</v>
      </c>
      <c r="Q123" s="70">
        <v>1.1000000000000001</v>
      </c>
      <c r="R123" s="71"/>
    </row>
    <row r="124" spans="1:18" ht="14.25" customHeight="1">
      <c r="A124" s="31">
        <v>320</v>
      </c>
      <c r="B124" s="10" t="s">
        <v>100</v>
      </c>
      <c r="C124" s="172">
        <v>19</v>
      </c>
      <c r="D124" s="67">
        <v>8.86</v>
      </c>
      <c r="E124" s="68">
        <v>8.9</v>
      </c>
      <c r="F124" s="69">
        <v>4.0000000000000924E-2</v>
      </c>
      <c r="G124" s="67">
        <v>1.2</v>
      </c>
      <c r="H124" s="70">
        <v>1.3</v>
      </c>
      <c r="I124" s="71">
        <v>0.10000000000000009</v>
      </c>
      <c r="J124" s="67">
        <v>1.2</v>
      </c>
      <c r="K124" s="70">
        <v>1.3</v>
      </c>
      <c r="L124" s="71">
        <v>0.10000000000000009</v>
      </c>
      <c r="M124" s="67">
        <v>0.5</v>
      </c>
      <c r="N124" s="70">
        <v>0.5</v>
      </c>
      <c r="O124" s="71"/>
      <c r="P124" s="67">
        <v>1.35</v>
      </c>
      <c r="Q124" s="70">
        <v>1.35</v>
      </c>
      <c r="R124" s="71"/>
    </row>
    <row r="125" spans="1:18" ht="14.25" customHeight="1">
      <c r="A125" s="31">
        <v>322</v>
      </c>
      <c r="B125" s="21" t="s">
        <v>102</v>
      </c>
      <c r="C125" s="172">
        <v>2</v>
      </c>
      <c r="D125" s="67">
        <v>7.1100000000000012</v>
      </c>
      <c r="E125" s="68">
        <v>7.1</v>
      </c>
      <c r="F125" s="69">
        <v>-1.0000000000001563E-2</v>
      </c>
      <c r="G125" s="67">
        <v>1.1000000000000001</v>
      </c>
      <c r="H125" s="70">
        <v>1.1000000000000001</v>
      </c>
      <c r="I125" s="71"/>
      <c r="J125" s="67">
        <v>1.1000000000000001</v>
      </c>
      <c r="K125" s="70">
        <v>1.3</v>
      </c>
      <c r="L125" s="71">
        <v>0.19999999999999996</v>
      </c>
      <c r="M125" s="67">
        <v>0.40999999999999992</v>
      </c>
      <c r="N125" s="70">
        <v>0.40999999999999992</v>
      </c>
      <c r="O125" s="71"/>
      <c r="P125" s="67">
        <v>1.1000000000000001</v>
      </c>
      <c r="Q125" s="70">
        <v>1.1000000000000001</v>
      </c>
      <c r="R125" s="71"/>
    </row>
    <row r="126" spans="1:18" ht="14.25" customHeight="1">
      <c r="A126" s="31">
        <v>398</v>
      </c>
      <c r="B126" s="10" t="s">
        <v>134</v>
      </c>
      <c r="C126" s="172">
        <v>7</v>
      </c>
      <c r="D126" s="67">
        <v>8.11</v>
      </c>
      <c r="E126" s="68">
        <v>8.1</v>
      </c>
      <c r="F126" s="69">
        <v>-9.9999999999997868E-3</v>
      </c>
      <c r="G126" s="67">
        <v>1.3500000000000003</v>
      </c>
      <c r="H126" s="70">
        <v>1.3500000000000003</v>
      </c>
      <c r="I126" s="71"/>
      <c r="J126" s="67">
        <v>1.35</v>
      </c>
      <c r="K126" s="70">
        <v>1.35</v>
      </c>
      <c r="L126" s="71"/>
      <c r="M126" s="67">
        <v>0.6</v>
      </c>
      <c r="N126" s="70">
        <v>0.6</v>
      </c>
      <c r="O126" s="71"/>
      <c r="P126" s="67">
        <v>1.35</v>
      </c>
      <c r="Q126" s="70">
        <v>1.35</v>
      </c>
      <c r="R126" s="71"/>
    </row>
    <row r="127" spans="1:18" ht="14.25" customHeight="1">
      <c r="A127" s="31">
        <v>399</v>
      </c>
      <c r="B127" s="22" t="s">
        <v>135</v>
      </c>
      <c r="C127" s="172">
        <v>15</v>
      </c>
      <c r="D127" s="67">
        <v>9.11</v>
      </c>
      <c r="E127" s="68">
        <v>9.6</v>
      </c>
      <c r="F127" s="69">
        <v>0.49000000000000021</v>
      </c>
      <c r="G127" s="67">
        <v>1</v>
      </c>
      <c r="H127" s="70">
        <v>1</v>
      </c>
      <c r="I127" s="71"/>
      <c r="J127" s="67">
        <v>1</v>
      </c>
      <c r="K127" s="70">
        <v>1.3</v>
      </c>
      <c r="L127" s="71">
        <v>0.30000000000000004</v>
      </c>
      <c r="M127" s="67">
        <v>0.5</v>
      </c>
      <c r="N127" s="70">
        <v>0.5</v>
      </c>
      <c r="O127" s="71"/>
      <c r="P127" s="67">
        <v>1</v>
      </c>
      <c r="Q127" s="70">
        <v>1</v>
      </c>
      <c r="R127" s="71"/>
    </row>
    <row r="128" spans="1:18" ht="14.25" customHeight="1">
      <c r="A128" s="31">
        <v>400</v>
      </c>
      <c r="B128" s="10" t="s">
        <v>136</v>
      </c>
      <c r="C128" s="172">
        <v>2</v>
      </c>
      <c r="D128" s="67">
        <v>8.11</v>
      </c>
      <c r="E128" s="68">
        <v>8.1</v>
      </c>
      <c r="F128" s="69">
        <v>-9.9999999999997868E-3</v>
      </c>
      <c r="G128" s="67">
        <v>0.93</v>
      </c>
      <c r="H128" s="70">
        <v>0.93</v>
      </c>
      <c r="I128" s="71"/>
      <c r="J128" s="67">
        <v>0.93</v>
      </c>
      <c r="K128" s="70">
        <v>1.3</v>
      </c>
      <c r="L128" s="71">
        <v>0.37</v>
      </c>
      <c r="M128" s="67">
        <v>0.40999999999999992</v>
      </c>
      <c r="N128" s="70">
        <v>0.40999999999999992</v>
      </c>
      <c r="O128" s="71"/>
      <c r="P128" s="67">
        <v>1</v>
      </c>
      <c r="Q128" s="70">
        <v>1</v>
      </c>
      <c r="R128" s="71"/>
    </row>
    <row r="129" spans="1:18" ht="14.25" customHeight="1">
      <c r="A129" s="31">
        <v>402</v>
      </c>
      <c r="B129" s="10" t="s">
        <v>138</v>
      </c>
      <c r="C129" s="172">
        <v>11</v>
      </c>
      <c r="D129" s="67">
        <v>8.61</v>
      </c>
      <c r="E129" s="68">
        <v>9.4</v>
      </c>
      <c r="F129" s="69">
        <v>0.79000000000000092</v>
      </c>
      <c r="G129" s="67">
        <v>0.93</v>
      </c>
      <c r="H129" s="70">
        <v>1.24</v>
      </c>
      <c r="I129" s="71">
        <v>0.30999999999999994</v>
      </c>
      <c r="J129" s="67">
        <v>0.93</v>
      </c>
      <c r="K129" s="70">
        <v>1.3</v>
      </c>
      <c r="L129" s="71">
        <v>0.37</v>
      </c>
      <c r="M129" s="67">
        <v>0.6</v>
      </c>
      <c r="N129" s="70">
        <v>0.6</v>
      </c>
      <c r="O129" s="71"/>
      <c r="P129" s="67">
        <v>1</v>
      </c>
      <c r="Q129" s="70">
        <v>1.23</v>
      </c>
      <c r="R129" s="71"/>
    </row>
    <row r="130" spans="1:18" ht="14.25" customHeight="1">
      <c r="A130" s="31">
        <v>403</v>
      </c>
      <c r="B130" s="10" t="s">
        <v>139</v>
      </c>
      <c r="C130" s="172">
        <v>14</v>
      </c>
      <c r="D130" s="67">
        <v>9.36</v>
      </c>
      <c r="E130" s="68">
        <v>9.4</v>
      </c>
      <c r="F130" s="69">
        <v>4.0000000000000924E-2</v>
      </c>
      <c r="G130" s="67">
        <v>1</v>
      </c>
      <c r="H130" s="70">
        <v>1.05</v>
      </c>
      <c r="I130" s="71">
        <v>5.0000000000000044E-2</v>
      </c>
      <c r="J130" s="67">
        <v>1</v>
      </c>
      <c r="K130" s="70">
        <v>1.3</v>
      </c>
      <c r="L130" s="71">
        <v>0.30000000000000004</v>
      </c>
      <c r="M130" s="67">
        <v>0.55000000000000004</v>
      </c>
      <c r="N130" s="70">
        <v>0.6</v>
      </c>
      <c r="O130" s="71">
        <v>4.9999999999999933E-2</v>
      </c>
      <c r="P130" s="67">
        <v>1.1499999999999999</v>
      </c>
      <c r="Q130" s="70">
        <v>1.2</v>
      </c>
      <c r="R130" s="71"/>
    </row>
    <row r="131" spans="1:18" ht="14.25" customHeight="1">
      <c r="A131" s="31">
        <v>405</v>
      </c>
      <c r="B131" s="10" t="s">
        <v>140</v>
      </c>
      <c r="C131" s="172">
        <v>9</v>
      </c>
      <c r="D131" s="67">
        <v>8.36</v>
      </c>
      <c r="E131" s="68">
        <v>8.3000000000000007</v>
      </c>
      <c r="F131" s="69">
        <v>-5.9999999999998721E-2</v>
      </c>
      <c r="G131" s="67">
        <v>1.43</v>
      </c>
      <c r="H131" s="70">
        <v>1.43</v>
      </c>
      <c r="I131" s="71"/>
      <c r="J131" s="67">
        <v>1.43</v>
      </c>
      <c r="K131" s="70">
        <v>1.43</v>
      </c>
      <c r="L131" s="71"/>
      <c r="M131" s="67">
        <v>0.55000000000000004</v>
      </c>
      <c r="N131" s="70">
        <v>0.55000000000000004</v>
      </c>
      <c r="O131" s="71"/>
      <c r="P131" s="67">
        <v>1.1500000000000001</v>
      </c>
      <c r="Q131" s="70">
        <v>1.1500000000000001</v>
      </c>
      <c r="R131" s="71"/>
    </row>
    <row r="132" spans="1:18" ht="14.25" customHeight="1">
      <c r="A132" s="31">
        <v>407</v>
      </c>
      <c r="B132" s="10" t="s">
        <v>137</v>
      </c>
      <c r="C132" s="172">
        <v>1</v>
      </c>
      <c r="D132" s="67">
        <v>8.86</v>
      </c>
      <c r="E132" s="68">
        <v>8.9</v>
      </c>
      <c r="F132" s="69">
        <v>4.0000000000000924E-2</v>
      </c>
      <c r="G132" s="67">
        <v>1.1000000000000003</v>
      </c>
      <c r="H132" s="70">
        <v>1.1000000000000003</v>
      </c>
      <c r="I132" s="71"/>
      <c r="J132" s="67">
        <v>1.1000000000000001</v>
      </c>
      <c r="K132" s="70">
        <v>1.3</v>
      </c>
      <c r="L132" s="71">
        <v>0.19999999999999996</v>
      </c>
      <c r="M132" s="67">
        <v>0.60000000000000009</v>
      </c>
      <c r="N132" s="70">
        <v>0.56999999999999995</v>
      </c>
      <c r="O132" s="71">
        <v>-3.0000000000000138E-2</v>
      </c>
      <c r="P132" s="67">
        <v>1.2</v>
      </c>
      <c r="Q132" s="70">
        <v>1.2</v>
      </c>
      <c r="R132" s="71">
        <v>5.0000000000000044E-2</v>
      </c>
    </row>
    <row r="133" spans="1:18" ht="14.25" customHeight="1">
      <c r="A133" s="31">
        <v>408</v>
      </c>
      <c r="B133" s="10" t="s">
        <v>141</v>
      </c>
      <c r="C133" s="173">
        <v>14</v>
      </c>
      <c r="D133" s="67">
        <v>8.8599999999999977</v>
      </c>
      <c r="E133" s="68">
        <v>8.9</v>
      </c>
      <c r="F133" s="69">
        <v>4.00000000000027E-2</v>
      </c>
      <c r="G133" s="67">
        <v>1.05</v>
      </c>
      <c r="H133" s="70">
        <v>1.05</v>
      </c>
      <c r="I133" s="71"/>
      <c r="J133" s="67">
        <v>1.05</v>
      </c>
      <c r="K133" s="70">
        <v>1.3</v>
      </c>
      <c r="L133" s="71">
        <v>0.25</v>
      </c>
      <c r="M133" s="67">
        <v>0.45000000000000007</v>
      </c>
      <c r="N133" s="70">
        <v>0.45000000000000007</v>
      </c>
      <c r="O133" s="71"/>
      <c r="P133" s="67">
        <v>1.05</v>
      </c>
      <c r="Q133" s="70">
        <v>1.05</v>
      </c>
      <c r="R133" s="71"/>
    </row>
    <row r="134" spans="1:18" ht="14.25" customHeight="1">
      <c r="A134" s="31">
        <v>410</v>
      </c>
      <c r="B134" s="10" t="s">
        <v>142</v>
      </c>
      <c r="C134" s="172">
        <v>13</v>
      </c>
      <c r="D134" s="67">
        <v>8.86</v>
      </c>
      <c r="E134" s="68">
        <v>9.9</v>
      </c>
      <c r="F134" s="69">
        <v>1.0400000000000009</v>
      </c>
      <c r="G134" s="67">
        <v>1.3</v>
      </c>
      <c r="H134" s="70">
        <v>1.3</v>
      </c>
      <c r="I134" s="71"/>
      <c r="J134" s="67">
        <v>1.3</v>
      </c>
      <c r="K134" s="70">
        <v>1.3</v>
      </c>
      <c r="L134" s="71"/>
      <c r="M134" s="67">
        <v>0.7</v>
      </c>
      <c r="N134" s="70">
        <v>0.7</v>
      </c>
      <c r="O134" s="71"/>
      <c r="P134" s="67">
        <v>1.3999999999999997</v>
      </c>
      <c r="Q134" s="70">
        <v>1.4</v>
      </c>
      <c r="R134" s="71"/>
    </row>
    <row r="135" spans="1:18" ht="14.25" customHeight="1">
      <c r="A135" s="31">
        <v>416</v>
      </c>
      <c r="B135" s="10" t="s">
        <v>143</v>
      </c>
      <c r="C135" s="172">
        <v>9</v>
      </c>
      <c r="D135" s="67">
        <v>9.36</v>
      </c>
      <c r="E135" s="68">
        <v>9.8999999999999986</v>
      </c>
      <c r="F135" s="69">
        <v>0.53999999999999915</v>
      </c>
      <c r="G135" s="67">
        <v>1.4</v>
      </c>
      <c r="H135" s="70">
        <v>1.5</v>
      </c>
      <c r="I135" s="71">
        <v>0.10000000000000009</v>
      </c>
      <c r="J135" s="67">
        <v>1.4</v>
      </c>
      <c r="K135" s="70">
        <v>1.5</v>
      </c>
      <c r="L135" s="71">
        <v>0.10000000000000009</v>
      </c>
      <c r="M135" s="67">
        <v>0.53</v>
      </c>
      <c r="N135" s="70">
        <v>0.72999999999999987</v>
      </c>
      <c r="O135" s="71">
        <v>0.19999999999999984</v>
      </c>
      <c r="P135" s="67">
        <v>1.3</v>
      </c>
      <c r="Q135" s="70">
        <v>1.4</v>
      </c>
      <c r="R135" s="71"/>
    </row>
    <row r="136" spans="1:18" ht="14.25" customHeight="1">
      <c r="A136" s="31">
        <v>418</v>
      </c>
      <c r="B136" s="10" t="s">
        <v>144</v>
      </c>
      <c r="C136" s="172">
        <v>6</v>
      </c>
      <c r="D136" s="67">
        <v>7.86</v>
      </c>
      <c r="E136" s="68">
        <v>8.4</v>
      </c>
      <c r="F136" s="69">
        <v>0.54</v>
      </c>
      <c r="G136" s="67">
        <v>0.95</v>
      </c>
      <c r="H136" s="70">
        <v>0.95</v>
      </c>
      <c r="I136" s="71"/>
      <c r="J136" s="67">
        <v>0.95</v>
      </c>
      <c r="K136" s="70">
        <v>1.3</v>
      </c>
      <c r="L136" s="71">
        <v>0.35000000000000009</v>
      </c>
      <c r="M136" s="67">
        <v>0.45000000000000007</v>
      </c>
      <c r="N136" s="70">
        <v>0.45000000000000007</v>
      </c>
      <c r="O136" s="71"/>
      <c r="P136" s="67">
        <v>1</v>
      </c>
      <c r="Q136" s="70">
        <v>1</v>
      </c>
      <c r="R136" s="71"/>
    </row>
    <row r="137" spans="1:18" ht="14.25" customHeight="1">
      <c r="A137" s="31">
        <v>420</v>
      </c>
      <c r="B137" s="10" t="s">
        <v>145</v>
      </c>
      <c r="C137" s="172">
        <v>11</v>
      </c>
      <c r="D137" s="67">
        <v>8.36</v>
      </c>
      <c r="E137" s="68">
        <v>8.4</v>
      </c>
      <c r="F137" s="69">
        <v>4.0000000000000924E-2</v>
      </c>
      <c r="G137" s="67">
        <v>1</v>
      </c>
      <c r="H137" s="70">
        <v>1</v>
      </c>
      <c r="I137" s="71"/>
      <c r="J137" s="67">
        <v>1</v>
      </c>
      <c r="K137" s="70">
        <v>1.3</v>
      </c>
      <c r="L137" s="71">
        <v>0.30000000000000004</v>
      </c>
      <c r="M137" s="67">
        <v>0.45000000000000007</v>
      </c>
      <c r="N137" s="70">
        <v>0.45000000000000007</v>
      </c>
      <c r="O137" s="71"/>
      <c r="P137" s="67">
        <v>1</v>
      </c>
      <c r="Q137" s="70">
        <v>1</v>
      </c>
      <c r="R137" s="71"/>
    </row>
    <row r="138" spans="1:18" ht="14.25" customHeight="1">
      <c r="A138" s="31">
        <v>421</v>
      </c>
      <c r="B138" s="10" t="s">
        <v>146</v>
      </c>
      <c r="C138" s="172">
        <v>16</v>
      </c>
      <c r="D138" s="67">
        <v>8.36</v>
      </c>
      <c r="E138" s="68">
        <v>9.4</v>
      </c>
      <c r="F138" s="69">
        <v>1.0400000000000009</v>
      </c>
      <c r="G138" s="67">
        <v>1</v>
      </c>
      <c r="H138" s="70">
        <v>1.3</v>
      </c>
      <c r="I138" s="71">
        <v>0.30000000000000004</v>
      </c>
      <c r="J138" s="67">
        <v>1</v>
      </c>
      <c r="K138" s="70">
        <v>1.3</v>
      </c>
      <c r="L138" s="71">
        <v>0.30000000000000004</v>
      </c>
      <c r="M138" s="67">
        <v>0.5</v>
      </c>
      <c r="N138" s="70">
        <v>0.5</v>
      </c>
      <c r="O138" s="71"/>
      <c r="P138" s="67">
        <v>1.4</v>
      </c>
      <c r="Q138" s="70">
        <v>1.4</v>
      </c>
      <c r="R138" s="71"/>
    </row>
    <row r="139" spans="1:18" ht="14.25" customHeight="1">
      <c r="A139" s="31">
        <v>422</v>
      </c>
      <c r="B139" s="10" t="s">
        <v>147</v>
      </c>
      <c r="C139" s="172">
        <v>12</v>
      </c>
      <c r="D139" s="67">
        <v>8.36</v>
      </c>
      <c r="E139" s="68">
        <v>8.4</v>
      </c>
      <c r="F139" s="69">
        <v>4.0000000000000924E-2</v>
      </c>
      <c r="G139" s="67">
        <v>1</v>
      </c>
      <c r="H139" s="70">
        <v>1</v>
      </c>
      <c r="I139" s="71"/>
      <c r="J139" s="67">
        <v>1</v>
      </c>
      <c r="K139" s="70">
        <v>1.3</v>
      </c>
      <c r="L139" s="71">
        <v>0.30000000000000004</v>
      </c>
      <c r="M139" s="67">
        <v>0.43</v>
      </c>
      <c r="N139" s="70">
        <v>0.43</v>
      </c>
      <c r="O139" s="71"/>
      <c r="P139" s="67">
        <v>0.95</v>
      </c>
      <c r="Q139" s="70">
        <v>0.95</v>
      </c>
      <c r="R139" s="71"/>
    </row>
    <row r="140" spans="1:18" ht="14.25" customHeight="1">
      <c r="A140" s="31">
        <v>423</v>
      </c>
      <c r="B140" s="10" t="s">
        <v>148</v>
      </c>
      <c r="C140" s="172">
        <v>2</v>
      </c>
      <c r="D140" s="67">
        <v>6.8600000000000012</v>
      </c>
      <c r="E140" s="68">
        <v>6.9</v>
      </c>
      <c r="F140" s="69">
        <v>3.9999999999999147E-2</v>
      </c>
      <c r="G140" s="67">
        <v>1</v>
      </c>
      <c r="H140" s="70">
        <v>1.2000000000000002</v>
      </c>
      <c r="I140" s="71">
        <v>0.20000000000000018</v>
      </c>
      <c r="J140" s="67">
        <v>1</v>
      </c>
      <c r="K140" s="70">
        <v>1.3000000000000003</v>
      </c>
      <c r="L140" s="71">
        <v>0.30000000000000027</v>
      </c>
      <c r="M140" s="67">
        <v>0.40999999999999992</v>
      </c>
      <c r="N140" s="70">
        <v>0.40999999999999992</v>
      </c>
      <c r="O140" s="71"/>
      <c r="P140" s="67">
        <v>1</v>
      </c>
      <c r="Q140" s="70">
        <v>1</v>
      </c>
      <c r="R140" s="71"/>
    </row>
    <row r="141" spans="1:18" ht="14.25" customHeight="1">
      <c r="A141" s="31">
        <v>425</v>
      </c>
      <c r="B141" s="10" t="s">
        <v>149</v>
      </c>
      <c r="C141" s="172">
        <v>17</v>
      </c>
      <c r="D141" s="67">
        <v>8.86</v>
      </c>
      <c r="E141" s="68">
        <v>8.9</v>
      </c>
      <c r="F141" s="69">
        <v>4.0000000000000924E-2</v>
      </c>
      <c r="G141" s="67">
        <v>0.94000000000000006</v>
      </c>
      <c r="H141" s="70">
        <v>1.1000000000000001</v>
      </c>
      <c r="I141" s="71">
        <v>0.16000000000000003</v>
      </c>
      <c r="J141" s="67">
        <v>0.94000000000000006</v>
      </c>
      <c r="K141" s="70">
        <v>1.3</v>
      </c>
      <c r="L141" s="71">
        <v>0.36</v>
      </c>
      <c r="M141" s="67">
        <v>0.43</v>
      </c>
      <c r="N141" s="70">
        <v>0.5</v>
      </c>
      <c r="O141" s="71">
        <v>7.0000000000000007E-2</v>
      </c>
      <c r="P141" s="67">
        <v>1.03</v>
      </c>
      <c r="Q141" s="70">
        <v>1.1000000000000001</v>
      </c>
      <c r="R141" s="71"/>
    </row>
    <row r="142" spans="1:18" ht="14.25" customHeight="1">
      <c r="A142" s="31">
        <v>426</v>
      </c>
      <c r="B142" s="10" t="s">
        <v>150</v>
      </c>
      <c r="C142" s="172">
        <v>12</v>
      </c>
      <c r="D142" s="67">
        <v>8.86</v>
      </c>
      <c r="E142" s="68">
        <v>8.9</v>
      </c>
      <c r="F142" s="69">
        <v>4.0000000000000924E-2</v>
      </c>
      <c r="G142" s="67">
        <v>1.05</v>
      </c>
      <c r="H142" s="70">
        <v>1.05</v>
      </c>
      <c r="I142" s="71"/>
      <c r="J142" s="67">
        <v>1.05</v>
      </c>
      <c r="K142" s="70">
        <v>1.3</v>
      </c>
      <c r="L142" s="71">
        <v>0.25</v>
      </c>
      <c r="M142" s="67">
        <v>0.5</v>
      </c>
      <c r="N142" s="70">
        <v>0.5</v>
      </c>
      <c r="O142" s="71"/>
      <c r="P142" s="67">
        <v>1</v>
      </c>
      <c r="Q142" s="70">
        <v>1</v>
      </c>
      <c r="R142" s="71"/>
    </row>
    <row r="143" spans="1:18" ht="14.25" customHeight="1">
      <c r="A143" s="31">
        <v>430</v>
      </c>
      <c r="B143" s="10" t="s">
        <v>152</v>
      </c>
      <c r="C143" s="172">
        <v>2</v>
      </c>
      <c r="D143" s="67">
        <v>8.36</v>
      </c>
      <c r="E143" s="68">
        <v>8.4</v>
      </c>
      <c r="F143" s="69">
        <v>4.0000000000000924E-2</v>
      </c>
      <c r="G143" s="67">
        <v>1</v>
      </c>
      <c r="H143" s="70">
        <v>1</v>
      </c>
      <c r="I143" s="71"/>
      <c r="J143" s="67">
        <v>1</v>
      </c>
      <c r="K143" s="70">
        <v>1.3000000000000003</v>
      </c>
      <c r="L143" s="71">
        <v>0.30000000000000027</v>
      </c>
      <c r="M143" s="67">
        <v>0.5</v>
      </c>
      <c r="N143" s="70">
        <v>0.5</v>
      </c>
      <c r="O143" s="71"/>
      <c r="P143" s="67">
        <v>1.05</v>
      </c>
      <c r="Q143" s="70">
        <v>1.05</v>
      </c>
      <c r="R143" s="71"/>
    </row>
    <row r="144" spans="1:18" ht="14.25" customHeight="1">
      <c r="A144" s="31">
        <v>433</v>
      </c>
      <c r="B144" s="10" t="s">
        <v>153</v>
      </c>
      <c r="C144" s="173">
        <v>5</v>
      </c>
      <c r="D144" s="67">
        <v>8.86</v>
      </c>
      <c r="E144" s="68">
        <v>8.9</v>
      </c>
      <c r="F144" s="69">
        <v>4.0000000000000924E-2</v>
      </c>
      <c r="G144" s="67">
        <v>0.93</v>
      </c>
      <c r="H144" s="70">
        <v>0.93</v>
      </c>
      <c r="I144" s="71"/>
      <c r="J144" s="67">
        <v>0.93</v>
      </c>
      <c r="K144" s="70">
        <v>1.3</v>
      </c>
      <c r="L144" s="71">
        <v>0.37</v>
      </c>
      <c r="M144" s="67">
        <v>0.40999999999999992</v>
      </c>
      <c r="N144" s="70">
        <v>0.40999999999999992</v>
      </c>
      <c r="O144" s="71"/>
      <c r="P144" s="67">
        <v>0.93</v>
      </c>
      <c r="Q144" s="70">
        <v>0.93</v>
      </c>
      <c r="R144" s="71"/>
    </row>
    <row r="145" spans="1:18" ht="14.25" customHeight="1">
      <c r="A145" s="31">
        <v>434</v>
      </c>
      <c r="B145" s="10" t="s">
        <v>154</v>
      </c>
      <c r="C145" s="172">
        <v>1</v>
      </c>
      <c r="D145" s="67">
        <v>7.61</v>
      </c>
      <c r="E145" s="68">
        <v>7.6</v>
      </c>
      <c r="F145" s="69">
        <v>-1.0000000000000675E-2</v>
      </c>
      <c r="G145" s="67">
        <v>1</v>
      </c>
      <c r="H145" s="70">
        <v>1</v>
      </c>
      <c r="I145" s="71"/>
      <c r="J145" s="67">
        <v>1</v>
      </c>
      <c r="K145" s="70">
        <v>1.3</v>
      </c>
      <c r="L145" s="71">
        <v>0.30000000000000004</v>
      </c>
      <c r="M145" s="67">
        <v>0.5</v>
      </c>
      <c r="N145" s="70">
        <v>0.5</v>
      </c>
      <c r="O145" s="71"/>
      <c r="P145" s="67">
        <v>1.2</v>
      </c>
      <c r="Q145" s="70">
        <v>1.2</v>
      </c>
      <c r="R145" s="71"/>
    </row>
    <row r="146" spans="1:18" ht="14.25" customHeight="1">
      <c r="A146" s="31">
        <v>435</v>
      </c>
      <c r="B146" s="10" t="s">
        <v>155</v>
      </c>
      <c r="C146" s="172">
        <v>13</v>
      </c>
      <c r="D146" s="67">
        <v>5.86</v>
      </c>
      <c r="E146" s="68">
        <v>6.4</v>
      </c>
      <c r="F146" s="69">
        <v>0.54</v>
      </c>
      <c r="G146" s="67">
        <v>1.2</v>
      </c>
      <c r="H146" s="70">
        <v>1.3</v>
      </c>
      <c r="I146" s="71">
        <v>0.10000000000000009</v>
      </c>
      <c r="J146" s="67">
        <v>1.2</v>
      </c>
      <c r="K146" s="70">
        <v>1.3</v>
      </c>
      <c r="L146" s="71">
        <v>0.10000000000000009</v>
      </c>
      <c r="M146" s="67">
        <v>0.5</v>
      </c>
      <c r="N146" s="70">
        <v>0.5</v>
      </c>
      <c r="O146" s="71"/>
      <c r="P146" s="67">
        <v>1.3</v>
      </c>
      <c r="Q146" s="70">
        <v>1.3</v>
      </c>
      <c r="R146" s="71"/>
    </row>
    <row r="147" spans="1:18" ht="14.25" customHeight="1">
      <c r="A147" s="31">
        <v>436</v>
      </c>
      <c r="B147" s="10" t="s">
        <v>156</v>
      </c>
      <c r="C147" s="172">
        <v>17</v>
      </c>
      <c r="D147" s="67">
        <v>8.36</v>
      </c>
      <c r="E147" s="68">
        <v>8.9</v>
      </c>
      <c r="F147" s="69">
        <v>0.54000000000000092</v>
      </c>
      <c r="G147" s="67">
        <v>0.95</v>
      </c>
      <c r="H147" s="70">
        <v>0.95</v>
      </c>
      <c r="I147" s="71"/>
      <c r="J147" s="67">
        <v>0.95</v>
      </c>
      <c r="K147" s="70">
        <v>1.3000000000000003</v>
      </c>
      <c r="L147" s="71">
        <v>0.35000000000000031</v>
      </c>
      <c r="M147" s="67">
        <v>0.5</v>
      </c>
      <c r="N147" s="70">
        <v>0.5</v>
      </c>
      <c r="O147" s="71"/>
      <c r="P147" s="67">
        <v>1.1499999999999999</v>
      </c>
      <c r="Q147" s="70">
        <v>1.1499999999999999</v>
      </c>
      <c r="R147" s="71"/>
    </row>
    <row r="148" spans="1:18" ht="14.25" customHeight="1">
      <c r="A148" s="31">
        <v>440</v>
      </c>
      <c r="B148" s="10" t="s">
        <v>157</v>
      </c>
      <c r="C148" s="172">
        <v>15</v>
      </c>
      <c r="D148" s="67">
        <v>7.3599999999999994</v>
      </c>
      <c r="E148" s="68">
        <v>8.3000000000000007</v>
      </c>
      <c r="F148" s="69">
        <v>0.94000000000000128</v>
      </c>
      <c r="G148" s="67">
        <v>1.3</v>
      </c>
      <c r="H148" s="70">
        <v>1.5</v>
      </c>
      <c r="I148" s="71">
        <v>0.19999999999999996</v>
      </c>
      <c r="J148" s="67">
        <v>1.3</v>
      </c>
      <c r="K148" s="70">
        <v>1.3</v>
      </c>
      <c r="L148" s="71"/>
      <c r="M148" s="67">
        <v>0.5</v>
      </c>
      <c r="N148" s="70">
        <v>0.5</v>
      </c>
      <c r="O148" s="71"/>
      <c r="P148" s="67">
        <v>1.2</v>
      </c>
      <c r="Q148" s="70">
        <v>1.6</v>
      </c>
      <c r="R148" s="71"/>
    </row>
    <row r="149" spans="1:18" ht="14.25" customHeight="1">
      <c r="A149" s="31">
        <v>441</v>
      </c>
      <c r="B149" s="10" t="s">
        <v>158</v>
      </c>
      <c r="C149" s="172">
        <v>9</v>
      </c>
      <c r="D149" s="67">
        <v>8.36</v>
      </c>
      <c r="E149" s="68">
        <v>8.8000000000000007</v>
      </c>
      <c r="F149" s="69">
        <v>0.44000000000000128</v>
      </c>
      <c r="G149" s="67">
        <v>1</v>
      </c>
      <c r="H149" s="70">
        <v>1</v>
      </c>
      <c r="I149" s="71"/>
      <c r="J149" s="67">
        <v>1</v>
      </c>
      <c r="K149" s="70">
        <v>1.3</v>
      </c>
      <c r="L149" s="71">
        <v>0.30000000000000004</v>
      </c>
      <c r="M149" s="67">
        <v>0.49999999999999994</v>
      </c>
      <c r="N149" s="70">
        <v>0.5</v>
      </c>
      <c r="O149" s="71"/>
      <c r="P149" s="67">
        <v>1.05</v>
      </c>
      <c r="Q149" s="70">
        <v>1.05</v>
      </c>
      <c r="R149" s="71"/>
    </row>
    <row r="150" spans="1:18" ht="14.25" customHeight="1">
      <c r="A150" s="31">
        <v>444</v>
      </c>
      <c r="B150" s="10" t="s">
        <v>151</v>
      </c>
      <c r="C150" s="172">
        <v>1</v>
      </c>
      <c r="D150" s="67">
        <v>7.8600000000000021</v>
      </c>
      <c r="E150" s="68">
        <v>7.9</v>
      </c>
      <c r="F150" s="69">
        <v>3.9999999999998259E-2</v>
      </c>
      <c r="G150" s="67">
        <v>1.03</v>
      </c>
      <c r="H150" s="70">
        <v>1.03</v>
      </c>
      <c r="I150" s="71"/>
      <c r="J150" s="67">
        <v>1.0299999999999998</v>
      </c>
      <c r="K150" s="70">
        <v>1.3</v>
      </c>
      <c r="L150" s="71">
        <v>0.27000000000000024</v>
      </c>
      <c r="M150" s="67">
        <v>0.45000000000000007</v>
      </c>
      <c r="N150" s="70">
        <v>0.45000000000000007</v>
      </c>
      <c r="O150" s="71"/>
      <c r="P150" s="67">
        <v>1.05</v>
      </c>
      <c r="Q150" s="70">
        <v>1.05</v>
      </c>
      <c r="R150" s="71">
        <v>0.30999999999999994</v>
      </c>
    </row>
    <row r="151" spans="1:18" ht="14.25" customHeight="1">
      <c r="A151" s="31">
        <v>445</v>
      </c>
      <c r="B151" s="10" t="s">
        <v>193</v>
      </c>
      <c r="C151" s="172">
        <v>2</v>
      </c>
      <c r="D151" s="67">
        <v>7.86</v>
      </c>
      <c r="E151" s="68">
        <v>7.9</v>
      </c>
      <c r="F151" s="69">
        <v>4.0000000000000036E-2</v>
      </c>
      <c r="G151" s="67">
        <v>1.5000000000000002</v>
      </c>
      <c r="H151" s="70">
        <v>1.5</v>
      </c>
      <c r="I151" s="71"/>
      <c r="J151" s="67">
        <v>1.5000000000000002</v>
      </c>
      <c r="K151" s="70">
        <v>1.5</v>
      </c>
      <c r="L151" s="71"/>
      <c r="M151" s="67">
        <v>0.47000000000000003</v>
      </c>
      <c r="N151" s="70">
        <v>0.47000000000000003</v>
      </c>
      <c r="O151" s="71"/>
      <c r="P151" s="67">
        <v>1.4999999999999998</v>
      </c>
      <c r="Q151" s="70">
        <v>1.4999999999999998</v>
      </c>
      <c r="R151" s="71"/>
    </row>
    <row r="152" spans="1:18" ht="14.25" customHeight="1">
      <c r="A152" s="31">
        <v>475</v>
      </c>
      <c r="B152" s="10" t="s">
        <v>159</v>
      </c>
      <c r="C152" s="172">
        <v>15</v>
      </c>
      <c r="D152" s="67">
        <v>8.86</v>
      </c>
      <c r="E152" s="68">
        <v>8.9</v>
      </c>
      <c r="F152" s="69">
        <v>4.0000000000000924E-2</v>
      </c>
      <c r="G152" s="67">
        <v>1</v>
      </c>
      <c r="H152" s="70">
        <v>1</v>
      </c>
      <c r="I152" s="71"/>
      <c r="J152" s="67">
        <v>1</v>
      </c>
      <c r="K152" s="70">
        <v>1.3</v>
      </c>
      <c r="L152" s="71">
        <v>0.30000000000000004</v>
      </c>
      <c r="M152" s="67">
        <v>0.55000000000000004</v>
      </c>
      <c r="N152" s="70">
        <v>0.55000000000000004</v>
      </c>
      <c r="O152" s="71"/>
      <c r="P152" s="67">
        <v>1.2</v>
      </c>
      <c r="Q152" s="70">
        <v>1.2</v>
      </c>
      <c r="R152" s="71"/>
    </row>
    <row r="153" spans="1:18" ht="14.25" customHeight="1">
      <c r="A153" s="31">
        <v>480</v>
      </c>
      <c r="B153" s="10" t="s">
        <v>160</v>
      </c>
      <c r="C153" s="172">
        <v>2</v>
      </c>
      <c r="D153" s="67">
        <v>8.1100000000000012</v>
      </c>
      <c r="E153" s="68">
        <v>8.5</v>
      </c>
      <c r="F153" s="69">
        <v>0.38999999999999879</v>
      </c>
      <c r="G153" s="67">
        <v>0.95</v>
      </c>
      <c r="H153" s="70">
        <v>0.95</v>
      </c>
      <c r="I153" s="71"/>
      <c r="J153" s="67">
        <v>0.95</v>
      </c>
      <c r="K153" s="70">
        <v>1.3</v>
      </c>
      <c r="L153" s="71">
        <v>0.35000000000000009</v>
      </c>
      <c r="M153" s="67">
        <v>0.45000000000000007</v>
      </c>
      <c r="N153" s="70">
        <v>0.45000000000000007</v>
      </c>
      <c r="O153" s="71"/>
      <c r="P153" s="67">
        <v>0.95</v>
      </c>
      <c r="Q153" s="70">
        <v>0.95</v>
      </c>
      <c r="R153" s="71"/>
    </row>
    <row r="154" spans="1:18" ht="14.25" customHeight="1">
      <c r="A154" s="31">
        <v>481</v>
      </c>
      <c r="B154" s="10" t="s">
        <v>161</v>
      </c>
      <c r="C154" s="172">
        <v>2</v>
      </c>
      <c r="D154" s="67">
        <v>8.11</v>
      </c>
      <c r="E154" s="68">
        <v>8.1</v>
      </c>
      <c r="F154" s="69">
        <v>-9.9999999999997868E-3</v>
      </c>
      <c r="G154" s="67">
        <v>0.95</v>
      </c>
      <c r="H154" s="70">
        <v>0.95</v>
      </c>
      <c r="I154" s="71"/>
      <c r="J154" s="67">
        <v>0.95</v>
      </c>
      <c r="K154" s="70">
        <v>1.3</v>
      </c>
      <c r="L154" s="71">
        <v>0.35000000000000009</v>
      </c>
      <c r="M154" s="67">
        <v>0.40999999999999992</v>
      </c>
      <c r="N154" s="70">
        <v>0.40999999999999992</v>
      </c>
      <c r="O154" s="71"/>
      <c r="P154" s="67">
        <v>1.0000000000000002</v>
      </c>
      <c r="Q154" s="70">
        <v>1.0000000000000002</v>
      </c>
      <c r="R154" s="71">
        <v>-4.9999999999999822E-2</v>
      </c>
    </row>
    <row r="155" spans="1:18" ht="14.25" customHeight="1">
      <c r="A155" s="31">
        <v>483</v>
      </c>
      <c r="B155" s="10" t="s">
        <v>162</v>
      </c>
      <c r="C155" s="172">
        <v>17</v>
      </c>
      <c r="D155" s="67">
        <v>9.86</v>
      </c>
      <c r="E155" s="68">
        <v>10</v>
      </c>
      <c r="F155" s="69">
        <v>0.14000000000000057</v>
      </c>
      <c r="G155" s="67">
        <v>1.03</v>
      </c>
      <c r="H155" s="70">
        <v>1.03</v>
      </c>
      <c r="I155" s="71"/>
      <c r="J155" s="67">
        <v>1.03</v>
      </c>
      <c r="K155" s="70">
        <v>1.3</v>
      </c>
      <c r="L155" s="71">
        <v>0.27</v>
      </c>
      <c r="M155" s="67">
        <v>0.45000000000000007</v>
      </c>
      <c r="N155" s="70">
        <v>0.45000000000000007</v>
      </c>
      <c r="O155" s="71"/>
      <c r="P155" s="67">
        <v>1.0299999999999996</v>
      </c>
      <c r="Q155" s="70">
        <v>1.53</v>
      </c>
      <c r="R155" s="71"/>
    </row>
    <row r="156" spans="1:18" ht="14.25" customHeight="1">
      <c r="A156" s="31">
        <v>484</v>
      </c>
      <c r="B156" s="10" t="s">
        <v>163</v>
      </c>
      <c r="C156" s="172">
        <v>4</v>
      </c>
      <c r="D156" s="67">
        <v>7.86</v>
      </c>
      <c r="E156" s="68">
        <v>7.9</v>
      </c>
      <c r="F156" s="69">
        <v>4.0000000000000036E-2</v>
      </c>
      <c r="G156" s="67">
        <v>1.1000000000000001</v>
      </c>
      <c r="H156" s="70">
        <v>1.3</v>
      </c>
      <c r="I156" s="71">
        <v>0.19999999999999996</v>
      </c>
      <c r="J156" s="67">
        <v>1.1000000000000001</v>
      </c>
      <c r="K156" s="70">
        <v>1.3</v>
      </c>
      <c r="L156" s="71">
        <v>0.19999999999999996</v>
      </c>
      <c r="M156" s="67">
        <v>0.5</v>
      </c>
      <c r="N156" s="70">
        <v>0.5</v>
      </c>
      <c r="O156" s="71"/>
      <c r="P156" s="67">
        <v>1.2</v>
      </c>
      <c r="Q156" s="70">
        <v>1.3</v>
      </c>
      <c r="R156" s="71"/>
    </row>
    <row r="157" spans="1:18" ht="14.25" customHeight="1">
      <c r="A157" s="31">
        <v>489</v>
      </c>
      <c r="B157" s="10" t="s">
        <v>164</v>
      </c>
      <c r="C157" s="173">
        <v>8</v>
      </c>
      <c r="D157" s="67">
        <v>8.8600000000000012</v>
      </c>
      <c r="E157" s="68">
        <v>8.9</v>
      </c>
      <c r="F157" s="69">
        <v>3.9999999999999147E-2</v>
      </c>
      <c r="G157" s="67">
        <v>1.1499999999999999</v>
      </c>
      <c r="H157" s="70">
        <v>1.3</v>
      </c>
      <c r="I157" s="71">
        <v>0.15000000000000013</v>
      </c>
      <c r="J157" s="67">
        <v>1.1499999999999999</v>
      </c>
      <c r="K157" s="70">
        <v>1.3</v>
      </c>
      <c r="L157" s="71">
        <v>0.15000000000000013</v>
      </c>
      <c r="M157" s="67">
        <v>0.5</v>
      </c>
      <c r="N157" s="70">
        <v>0.5</v>
      </c>
      <c r="O157" s="71"/>
      <c r="P157" s="67">
        <v>1.25</v>
      </c>
      <c r="Q157" s="70">
        <v>1.25</v>
      </c>
      <c r="R157" s="71"/>
    </row>
    <row r="158" spans="1:18" ht="14.25" customHeight="1">
      <c r="A158" s="31">
        <v>491</v>
      </c>
      <c r="B158" s="10" t="s">
        <v>165</v>
      </c>
      <c r="C158" s="172">
        <v>10</v>
      </c>
      <c r="D158" s="67">
        <v>9.36</v>
      </c>
      <c r="E158" s="68">
        <v>9.3999999999999986</v>
      </c>
      <c r="F158" s="69">
        <v>3.9999999999999147E-2</v>
      </c>
      <c r="G158" s="67">
        <v>1.37</v>
      </c>
      <c r="H158" s="70">
        <v>1.37</v>
      </c>
      <c r="I158" s="71"/>
      <c r="J158" s="67">
        <v>1.3700000000000003</v>
      </c>
      <c r="K158" s="70">
        <v>1.3700000000000003</v>
      </c>
      <c r="L158" s="71"/>
      <c r="M158" s="67">
        <v>0.62</v>
      </c>
      <c r="N158" s="70">
        <v>0.62</v>
      </c>
      <c r="O158" s="71"/>
      <c r="P158" s="67">
        <v>1.4999999999999998</v>
      </c>
      <c r="Q158" s="70">
        <v>1.5</v>
      </c>
      <c r="R158" s="71">
        <v>7.0000000000000062E-2</v>
      </c>
    </row>
    <row r="159" spans="1:18" ht="14.25" customHeight="1">
      <c r="A159" s="31">
        <v>494</v>
      </c>
      <c r="B159" s="10" t="s">
        <v>166</v>
      </c>
      <c r="C159" s="172">
        <v>17</v>
      </c>
      <c r="D159" s="67">
        <v>9.36</v>
      </c>
      <c r="E159" s="68">
        <v>9.4</v>
      </c>
      <c r="F159" s="69">
        <v>4.0000000000000924E-2</v>
      </c>
      <c r="G159" s="67">
        <v>1</v>
      </c>
      <c r="H159" s="70">
        <v>1</v>
      </c>
      <c r="I159" s="71"/>
      <c r="J159" s="67">
        <v>1</v>
      </c>
      <c r="K159" s="70">
        <v>1.3</v>
      </c>
      <c r="L159" s="71">
        <v>0.30000000000000004</v>
      </c>
      <c r="M159" s="67">
        <v>0.49999999999999994</v>
      </c>
      <c r="N159" s="70">
        <v>0.49999999999999994</v>
      </c>
      <c r="O159" s="71"/>
      <c r="P159" s="67">
        <v>1</v>
      </c>
      <c r="Q159" s="70">
        <v>1</v>
      </c>
      <c r="R159" s="71"/>
    </row>
    <row r="160" spans="1:18" ht="14.25" customHeight="1">
      <c r="A160" s="31">
        <v>495</v>
      </c>
      <c r="B160" s="10" t="s">
        <v>167</v>
      </c>
      <c r="C160" s="172">
        <v>13</v>
      </c>
      <c r="D160" s="67">
        <v>9.36</v>
      </c>
      <c r="E160" s="68">
        <v>9.8000000000000007</v>
      </c>
      <c r="F160" s="69">
        <v>0.44000000000000128</v>
      </c>
      <c r="G160" s="67">
        <v>1.05</v>
      </c>
      <c r="H160" s="70">
        <v>1.05</v>
      </c>
      <c r="I160" s="71"/>
      <c r="J160" s="67">
        <v>1.05</v>
      </c>
      <c r="K160" s="70">
        <v>1.3</v>
      </c>
      <c r="L160" s="71">
        <v>0.25</v>
      </c>
      <c r="M160" s="67">
        <v>0.55000000000000004</v>
      </c>
      <c r="N160" s="70">
        <v>0.55000000000000004</v>
      </c>
      <c r="O160" s="71"/>
      <c r="P160" s="67">
        <v>1.1499999999999999</v>
      </c>
      <c r="Q160" s="70">
        <v>1.1499999999999999</v>
      </c>
      <c r="R160" s="71"/>
    </row>
    <row r="161" spans="1:18" ht="14.25" customHeight="1">
      <c r="A161" s="31">
        <v>498</v>
      </c>
      <c r="B161" s="10" t="s">
        <v>168</v>
      </c>
      <c r="C161" s="172">
        <v>19</v>
      </c>
      <c r="D161" s="67">
        <v>8.86</v>
      </c>
      <c r="E161" s="68">
        <v>8.9</v>
      </c>
      <c r="F161" s="69">
        <v>4.0000000000000924E-2</v>
      </c>
      <c r="G161" s="67">
        <v>1.1499999999999999</v>
      </c>
      <c r="H161" s="70">
        <v>1.1499999999999999</v>
      </c>
      <c r="I161" s="71"/>
      <c r="J161" s="67">
        <v>1.1499999999999999</v>
      </c>
      <c r="K161" s="70">
        <v>1.3</v>
      </c>
      <c r="L161" s="71">
        <v>0.15000000000000013</v>
      </c>
      <c r="M161" s="67">
        <v>0.45000000000000007</v>
      </c>
      <c r="N161" s="70">
        <v>0.45000000000000007</v>
      </c>
      <c r="O161" s="71"/>
      <c r="P161" s="67">
        <v>1.2</v>
      </c>
      <c r="Q161" s="70">
        <v>1.2</v>
      </c>
      <c r="R161" s="71"/>
    </row>
    <row r="162" spans="1:18" ht="14.25" customHeight="1">
      <c r="A162" s="31">
        <v>499</v>
      </c>
      <c r="B162" s="10" t="s">
        <v>169</v>
      </c>
      <c r="C162" s="172">
        <v>15</v>
      </c>
      <c r="D162" s="67">
        <v>8.11</v>
      </c>
      <c r="E162" s="68">
        <v>8.4</v>
      </c>
      <c r="F162" s="69">
        <v>0.29000000000000092</v>
      </c>
      <c r="G162" s="67">
        <v>1</v>
      </c>
      <c r="H162" s="70">
        <v>1</v>
      </c>
      <c r="I162" s="71"/>
      <c r="J162" s="67">
        <v>1</v>
      </c>
      <c r="K162" s="70">
        <v>1.3</v>
      </c>
      <c r="L162" s="71">
        <v>0.30000000000000004</v>
      </c>
      <c r="M162" s="67">
        <v>0.55000000000000004</v>
      </c>
      <c r="N162" s="70">
        <v>0.55000000000000004</v>
      </c>
      <c r="O162" s="71"/>
      <c r="P162" s="67">
        <v>1.1499999999999999</v>
      </c>
      <c r="Q162" s="70">
        <v>1.1499999999999999</v>
      </c>
      <c r="R162" s="71"/>
    </row>
    <row r="163" spans="1:18" ht="14.25" customHeight="1">
      <c r="A163" s="31">
        <v>500</v>
      </c>
      <c r="B163" s="10" t="s">
        <v>170</v>
      </c>
      <c r="C163" s="173">
        <v>13</v>
      </c>
      <c r="D163" s="67">
        <v>6.8600000000000012</v>
      </c>
      <c r="E163" s="68">
        <v>6.9</v>
      </c>
      <c r="F163" s="69">
        <v>3.9999999999999147E-2</v>
      </c>
      <c r="G163" s="67">
        <v>1.1000000000000001</v>
      </c>
      <c r="H163" s="70">
        <v>1.3</v>
      </c>
      <c r="I163" s="71">
        <v>0.19999999999999996</v>
      </c>
      <c r="J163" s="67">
        <v>1.1000000000000001</v>
      </c>
      <c r="K163" s="70">
        <v>1.3</v>
      </c>
      <c r="L163" s="71">
        <v>0.19999999999999996</v>
      </c>
      <c r="M163" s="67">
        <v>0.5</v>
      </c>
      <c r="N163" s="70">
        <v>0.5</v>
      </c>
      <c r="O163" s="71"/>
      <c r="P163" s="67">
        <v>1.2</v>
      </c>
      <c r="Q163" s="70">
        <v>1.2</v>
      </c>
      <c r="R163" s="71"/>
    </row>
    <row r="164" spans="1:18" ht="14.25" customHeight="1">
      <c r="A164" s="31">
        <v>503</v>
      </c>
      <c r="B164" s="10" t="s">
        <v>171</v>
      </c>
      <c r="C164" s="172">
        <v>2</v>
      </c>
      <c r="D164" s="67">
        <v>8.61</v>
      </c>
      <c r="E164" s="68">
        <v>9.1</v>
      </c>
      <c r="F164" s="69">
        <v>0.49000000000000021</v>
      </c>
      <c r="G164" s="67">
        <v>0.98</v>
      </c>
      <c r="H164" s="70">
        <v>0.98</v>
      </c>
      <c r="I164" s="71"/>
      <c r="J164" s="67">
        <v>0.98</v>
      </c>
      <c r="K164" s="70">
        <v>1.3</v>
      </c>
      <c r="L164" s="71">
        <v>0.32000000000000006</v>
      </c>
      <c r="M164" s="67">
        <v>0.55000000000000004</v>
      </c>
      <c r="N164" s="70">
        <v>0.55000000000000004</v>
      </c>
      <c r="O164" s="71"/>
      <c r="P164" s="67">
        <v>1.1499999999999999</v>
      </c>
      <c r="Q164" s="70">
        <v>1.1499999999999999</v>
      </c>
      <c r="R164" s="71"/>
    </row>
    <row r="165" spans="1:18" ht="14.25" customHeight="1">
      <c r="A165" s="31">
        <v>504</v>
      </c>
      <c r="B165" s="10" t="s">
        <v>172</v>
      </c>
      <c r="C165" s="172">
        <v>1</v>
      </c>
      <c r="D165" s="67">
        <v>8.86</v>
      </c>
      <c r="E165" s="68">
        <v>9.9</v>
      </c>
      <c r="F165" s="69">
        <v>1.0400000000000009</v>
      </c>
      <c r="G165" s="67">
        <v>1</v>
      </c>
      <c r="H165" s="70">
        <v>1.3</v>
      </c>
      <c r="I165" s="71">
        <v>0.30000000000000004</v>
      </c>
      <c r="J165" s="67">
        <v>1</v>
      </c>
      <c r="K165" s="70">
        <v>1.3</v>
      </c>
      <c r="L165" s="71">
        <v>0.30000000000000004</v>
      </c>
      <c r="M165" s="67">
        <v>0.55000000000000004</v>
      </c>
      <c r="N165" s="70">
        <v>0.7400000000000001</v>
      </c>
      <c r="O165" s="71">
        <v>0.19000000000000006</v>
      </c>
      <c r="P165" s="67">
        <v>1.1499999999999999</v>
      </c>
      <c r="Q165" s="70">
        <v>1.3</v>
      </c>
      <c r="R165" s="71"/>
    </row>
    <row r="166" spans="1:18" ht="14.25" customHeight="1">
      <c r="A166" s="31">
        <v>505</v>
      </c>
      <c r="B166" s="10" t="s">
        <v>173</v>
      </c>
      <c r="C166" s="172">
        <v>1</v>
      </c>
      <c r="D166" s="67">
        <v>8.36</v>
      </c>
      <c r="E166" s="68">
        <v>8.3000000000000007</v>
      </c>
      <c r="F166" s="69">
        <v>-5.9999999999998721E-2</v>
      </c>
      <c r="G166" s="67">
        <v>1.3999999999999995</v>
      </c>
      <c r="H166" s="70">
        <v>1.4</v>
      </c>
      <c r="I166" s="71"/>
      <c r="J166" s="67">
        <v>1.3999999999999995</v>
      </c>
      <c r="K166" s="70">
        <v>1.4</v>
      </c>
      <c r="L166" s="71"/>
      <c r="M166" s="67">
        <v>0.65</v>
      </c>
      <c r="N166" s="70">
        <v>0.65</v>
      </c>
      <c r="O166" s="71"/>
      <c r="P166" s="67">
        <v>1.3</v>
      </c>
      <c r="Q166" s="70">
        <v>1.3</v>
      </c>
      <c r="R166" s="71"/>
    </row>
    <row r="167" spans="1:18" ht="14.25" customHeight="1">
      <c r="A167" s="31">
        <v>507</v>
      </c>
      <c r="B167" s="10" t="s">
        <v>175</v>
      </c>
      <c r="C167" s="172">
        <v>10</v>
      </c>
      <c r="D167" s="67">
        <v>8.11</v>
      </c>
      <c r="E167" s="68">
        <v>8.1</v>
      </c>
      <c r="F167" s="69">
        <v>-9.9999999999997868E-3</v>
      </c>
      <c r="G167" s="67">
        <v>1.0999999999999999</v>
      </c>
      <c r="H167" s="70">
        <v>1.0999999999999999</v>
      </c>
      <c r="I167" s="71"/>
      <c r="J167" s="67">
        <v>1.1000000000000001</v>
      </c>
      <c r="K167" s="70">
        <v>1.3</v>
      </c>
      <c r="L167" s="71">
        <v>0.19999999999999996</v>
      </c>
      <c r="M167" s="67">
        <v>0.55000000000000004</v>
      </c>
      <c r="N167" s="70">
        <v>0.55000000000000004</v>
      </c>
      <c r="O167" s="71"/>
      <c r="P167" s="67">
        <v>1.1499999999999999</v>
      </c>
      <c r="Q167" s="70">
        <v>1.1499999999999999</v>
      </c>
      <c r="R167" s="71">
        <v>0.10000000000000009</v>
      </c>
    </row>
    <row r="168" spans="1:18" ht="14.25" customHeight="1">
      <c r="A168" s="31">
        <v>508</v>
      </c>
      <c r="B168" s="10" t="s">
        <v>174</v>
      </c>
      <c r="C168" s="172">
        <v>6</v>
      </c>
      <c r="D168" s="67">
        <v>9.86</v>
      </c>
      <c r="E168" s="68">
        <v>9.9</v>
      </c>
      <c r="F168" s="69">
        <v>4.0000000000000924E-2</v>
      </c>
      <c r="G168" s="67">
        <v>1.1000000000000001</v>
      </c>
      <c r="H168" s="70">
        <v>1.1000000000000001</v>
      </c>
      <c r="I168" s="71"/>
      <c r="J168" s="67">
        <v>1.1000000000000001</v>
      </c>
      <c r="K168" s="70">
        <v>1.3</v>
      </c>
      <c r="L168" s="71">
        <v>0.19999999999999996</v>
      </c>
      <c r="M168" s="67">
        <v>0.6</v>
      </c>
      <c r="N168" s="70">
        <v>0.6</v>
      </c>
      <c r="O168" s="71"/>
      <c r="P168" s="67">
        <v>1.1499999999999999</v>
      </c>
      <c r="Q168" s="70">
        <v>1.1499999999999999</v>
      </c>
      <c r="R168" s="71"/>
    </row>
    <row r="169" spans="1:18" ht="14.25" customHeight="1">
      <c r="A169" s="31">
        <v>529</v>
      </c>
      <c r="B169" s="10" t="s">
        <v>176</v>
      </c>
      <c r="C169" s="172">
        <v>2</v>
      </c>
      <c r="D169" s="67">
        <v>6.36</v>
      </c>
      <c r="E169" s="68">
        <v>6.4</v>
      </c>
      <c r="F169" s="69">
        <v>4.0000000000000036E-2</v>
      </c>
      <c r="G169" s="67">
        <v>1.05</v>
      </c>
      <c r="H169" s="70">
        <v>1.05</v>
      </c>
      <c r="I169" s="71"/>
      <c r="J169" s="67">
        <v>1.0500000000000003</v>
      </c>
      <c r="K169" s="70">
        <v>1.3</v>
      </c>
      <c r="L169" s="71">
        <v>0.24999999999999978</v>
      </c>
      <c r="M169" s="67">
        <v>0.45000000000000007</v>
      </c>
      <c r="N169" s="70">
        <v>0.45000000000000007</v>
      </c>
      <c r="O169" s="71"/>
      <c r="P169" s="67">
        <v>1.35</v>
      </c>
      <c r="Q169" s="70">
        <v>1.35</v>
      </c>
      <c r="R169" s="71"/>
    </row>
    <row r="170" spans="1:18" ht="14.25" customHeight="1">
      <c r="A170" s="31">
        <v>531</v>
      </c>
      <c r="B170" s="10" t="s">
        <v>177</v>
      </c>
      <c r="C170" s="172">
        <v>4</v>
      </c>
      <c r="D170" s="67">
        <v>9.11</v>
      </c>
      <c r="E170" s="68">
        <v>9.1</v>
      </c>
      <c r="F170" s="69">
        <v>-9.9999999999997868E-3</v>
      </c>
      <c r="G170" s="67">
        <v>1.05</v>
      </c>
      <c r="H170" s="70">
        <v>1.05</v>
      </c>
      <c r="I170" s="71"/>
      <c r="J170" s="67">
        <v>1.05</v>
      </c>
      <c r="K170" s="70">
        <v>1.3</v>
      </c>
      <c r="L170" s="71">
        <v>0.25</v>
      </c>
      <c r="M170" s="67">
        <v>0.5</v>
      </c>
      <c r="N170" s="70">
        <v>0.5</v>
      </c>
      <c r="O170" s="71"/>
      <c r="P170" s="67">
        <v>1.03</v>
      </c>
      <c r="Q170" s="70">
        <v>1.03</v>
      </c>
      <c r="R170" s="71"/>
    </row>
    <row r="171" spans="1:18" ht="14.25" customHeight="1">
      <c r="A171" s="31">
        <v>535</v>
      </c>
      <c r="B171" s="10" t="s">
        <v>178</v>
      </c>
      <c r="C171" s="172">
        <v>17</v>
      </c>
      <c r="D171" s="67">
        <v>9.36</v>
      </c>
      <c r="E171" s="68">
        <v>9.9</v>
      </c>
      <c r="F171" s="69">
        <v>0.54000000000000092</v>
      </c>
      <c r="G171" s="67">
        <v>1</v>
      </c>
      <c r="H171" s="70">
        <v>1</v>
      </c>
      <c r="I171" s="71"/>
      <c r="J171" s="67">
        <v>1</v>
      </c>
      <c r="K171" s="70">
        <v>1.3</v>
      </c>
      <c r="L171" s="71">
        <v>0.30000000000000004</v>
      </c>
      <c r="M171" s="67">
        <v>0.65</v>
      </c>
      <c r="N171" s="70">
        <v>0.6</v>
      </c>
      <c r="O171" s="71">
        <v>-5.0000000000000044E-2</v>
      </c>
      <c r="P171" s="67">
        <v>1</v>
      </c>
      <c r="Q171" s="70">
        <v>1</v>
      </c>
      <c r="R171" s="71"/>
    </row>
    <row r="172" spans="1:18" ht="14.25" customHeight="1">
      <c r="A172" s="31">
        <v>536</v>
      </c>
      <c r="B172" s="10" t="s">
        <v>179</v>
      </c>
      <c r="C172" s="172">
        <v>6</v>
      </c>
      <c r="D172" s="67">
        <v>8.36</v>
      </c>
      <c r="E172" s="68">
        <v>8.4</v>
      </c>
      <c r="F172" s="69">
        <v>4.0000000000000924E-2</v>
      </c>
      <c r="G172" s="67">
        <v>1</v>
      </c>
      <c r="H172" s="70">
        <v>1</v>
      </c>
      <c r="I172" s="71"/>
      <c r="J172" s="67">
        <v>1</v>
      </c>
      <c r="K172" s="70">
        <v>1.3</v>
      </c>
      <c r="L172" s="71">
        <v>0.30000000000000004</v>
      </c>
      <c r="M172" s="67">
        <v>0.55000000000000004</v>
      </c>
      <c r="N172" s="70">
        <v>0.55000000000000004</v>
      </c>
      <c r="O172" s="71"/>
      <c r="P172" s="67">
        <v>1.4000000000000004</v>
      </c>
      <c r="Q172" s="70">
        <v>1.4</v>
      </c>
      <c r="R172" s="71"/>
    </row>
    <row r="173" spans="1:18" ht="14.25" customHeight="1">
      <c r="A173" s="31">
        <v>538</v>
      </c>
      <c r="B173" s="10" t="s">
        <v>180</v>
      </c>
      <c r="C173" s="172">
        <v>2</v>
      </c>
      <c r="D173" s="67">
        <v>8.86</v>
      </c>
      <c r="E173" s="68">
        <v>9.1</v>
      </c>
      <c r="F173" s="69">
        <v>0.24000000000000021</v>
      </c>
      <c r="G173" s="67">
        <v>1</v>
      </c>
      <c r="H173" s="70">
        <v>1.1000000000000001</v>
      </c>
      <c r="I173" s="71">
        <v>0.10000000000000009</v>
      </c>
      <c r="J173" s="67">
        <v>0.99999999999999989</v>
      </c>
      <c r="K173" s="70">
        <v>1.3</v>
      </c>
      <c r="L173" s="71">
        <v>0.30000000000000016</v>
      </c>
      <c r="M173" s="67">
        <v>0.5</v>
      </c>
      <c r="N173" s="70">
        <v>0.6</v>
      </c>
      <c r="O173" s="71">
        <v>9.9999999999999978E-2</v>
      </c>
      <c r="P173" s="67">
        <v>1.2</v>
      </c>
      <c r="Q173" s="70">
        <v>1.2</v>
      </c>
      <c r="R173" s="71"/>
    </row>
    <row r="174" spans="1:18" ht="14.25" customHeight="1">
      <c r="A174" s="31">
        <v>541</v>
      </c>
      <c r="B174" s="10" t="s">
        <v>181</v>
      </c>
      <c r="C174" s="172">
        <v>12</v>
      </c>
      <c r="D174" s="67">
        <v>8.36</v>
      </c>
      <c r="E174" s="68">
        <v>8.9</v>
      </c>
      <c r="F174" s="69">
        <v>0.54000000000000092</v>
      </c>
      <c r="G174" s="67">
        <v>1.05</v>
      </c>
      <c r="H174" s="70">
        <v>1.05</v>
      </c>
      <c r="I174" s="71"/>
      <c r="J174" s="67">
        <v>1.05</v>
      </c>
      <c r="K174" s="70">
        <v>1.3</v>
      </c>
      <c r="L174" s="71">
        <v>0.25</v>
      </c>
      <c r="M174" s="67">
        <v>0.47000000000000003</v>
      </c>
      <c r="N174" s="70">
        <v>0.47000000000000003</v>
      </c>
      <c r="O174" s="71"/>
      <c r="P174" s="67">
        <v>1.04</v>
      </c>
      <c r="Q174" s="70">
        <v>1.04</v>
      </c>
      <c r="R174" s="71"/>
    </row>
    <row r="175" spans="1:18" ht="14.25" customHeight="1">
      <c r="A175" s="31">
        <v>543</v>
      </c>
      <c r="B175" s="10" t="s">
        <v>182</v>
      </c>
      <c r="C175" s="172">
        <v>1</v>
      </c>
      <c r="D175" s="67">
        <v>7.1100000000000012</v>
      </c>
      <c r="E175" s="68">
        <v>7.5</v>
      </c>
      <c r="F175" s="69">
        <v>0.38999999999999879</v>
      </c>
      <c r="G175" s="67">
        <v>1.18</v>
      </c>
      <c r="H175" s="70">
        <v>1.18</v>
      </c>
      <c r="I175" s="71"/>
      <c r="J175" s="67">
        <v>1.18</v>
      </c>
      <c r="K175" s="70">
        <v>1.3000000000000003</v>
      </c>
      <c r="L175" s="71">
        <v>0.12000000000000033</v>
      </c>
      <c r="M175" s="67">
        <v>0.48</v>
      </c>
      <c r="N175" s="70">
        <v>0.48</v>
      </c>
      <c r="O175" s="71"/>
      <c r="P175" s="67">
        <v>1.18</v>
      </c>
      <c r="Q175" s="70">
        <v>1.18</v>
      </c>
      <c r="R175" s="71"/>
    </row>
    <row r="176" spans="1:18" ht="14.25" customHeight="1">
      <c r="A176" s="31">
        <v>545</v>
      </c>
      <c r="B176" s="10" t="s">
        <v>183</v>
      </c>
      <c r="C176" s="172">
        <v>15</v>
      </c>
      <c r="D176" s="67">
        <v>8.36</v>
      </c>
      <c r="E176" s="68">
        <v>8.4</v>
      </c>
      <c r="F176" s="69">
        <v>4.0000000000000924E-2</v>
      </c>
      <c r="G176" s="67">
        <v>0.93</v>
      </c>
      <c r="H176" s="70">
        <v>0.93</v>
      </c>
      <c r="I176" s="71"/>
      <c r="J176" s="67">
        <v>0.93</v>
      </c>
      <c r="K176" s="70">
        <v>1.3</v>
      </c>
      <c r="L176" s="71">
        <v>0.37</v>
      </c>
      <c r="M176" s="67">
        <v>0.5</v>
      </c>
      <c r="N176" s="70">
        <v>0.5</v>
      </c>
      <c r="O176" s="71"/>
      <c r="P176" s="67">
        <v>1.1000000000000001</v>
      </c>
      <c r="Q176" s="70">
        <v>1.1000000000000001</v>
      </c>
      <c r="R176" s="71">
        <v>0.14999999999999991</v>
      </c>
    </row>
    <row r="177" spans="1:18" ht="14.25" customHeight="1">
      <c r="A177" s="31">
        <v>560</v>
      </c>
      <c r="B177" s="10" t="s">
        <v>184</v>
      </c>
      <c r="C177" s="172">
        <v>7</v>
      </c>
      <c r="D177" s="67">
        <v>8.61</v>
      </c>
      <c r="E177" s="68">
        <v>8.6999999999999993</v>
      </c>
      <c r="F177" s="69">
        <v>8.9999999999999858E-2</v>
      </c>
      <c r="G177" s="67">
        <v>1.2</v>
      </c>
      <c r="H177" s="70">
        <v>1.1000000000000001</v>
      </c>
      <c r="I177" s="71">
        <v>-9.9999999999999867E-2</v>
      </c>
      <c r="J177" s="67">
        <v>1.2</v>
      </c>
      <c r="K177" s="70">
        <v>1.3</v>
      </c>
      <c r="L177" s="71">
        <v>0.10000000000000009</v>
      </c>
      <c r="M177" s="67">
        <v>0.55000000000000004</v>
      </c>
      <c r="N177" s="70">
        <v>0.55000000000000004</v>
      </c>
      <c r="O177" s="71"/>
      <c r="P177" s="67">
        <v>1.1000000000000001</v>
      </c>
      <c r="Q177" s="70">
        <v>1.1000000000000001</v>
      </c>
      <c r="R177" s="71">
        <v>0.2000000000000004</v>
      </c>
    </row>
    <row r="178" spans="1:18" ht="14.25" customHeight="1">
      <c r="A178" s="31">
        <v>561</v>
      </c>
      <c r="B178" s="10" t="s">
        <v>185</v>
      </c>
      <c r="C178" s="172">
        <v>2</v>
      </c>
      <c r="D178" s="67">
        <v>8.36</v>
      </c>
      <c r="E178" s="68">
        <v>8.4</v>
      </c>
      <c r="F178" s="69">
        <v>4.0000000000000924E-2</v>
      </c>
      <c r="G178" s="67">
        <v>1.1000000000000001</v>
      </c>
      <c r="H178" s="70">
        <v>1.3</v>
      </c>
      <c r="I178" s="71">
        <v>0.19999999999999996</v>
      </c>
      <c r="J178" s="67">
        <v>1.1000000000000001</v>
      </c>
      <c r="K178" s="70">
        <v>1.3</v>
      </c>
      <c r="L178" s="71">
        <v>0.19999999999999996</v>
      </c>
      <c r="M178" s="67">
        <v>0.55000000000000004</v>
      </c>
      <c r="N178" s="70">
        <v>0.55000000000000004</v>
      </c>
      <c r="O178" s="71"/>
      <c r="P178" s="67">
        <v>1.2</v>
      </c>
      <c r="Q178" s="70">
        <v>1.2</v>
      </c>
      <c r="R178" s="71"/>
    </row>
    <row r="179" spans="1:18" ht="14.25" customHeight="1">
      <c r="A179" s="31">
        <v>562</v>
      </c>
      <c r="B179" s="22" t="s">
        <v>186</v>
      </c>
      <c r="C179" s="172">
        <v>6</v>
      </c>
      <c r="D179" s="67">
        <v>9.36</v>
      </c>
      <c r="E179" s="68">
        <v>9.4</v>
      </c>
      <c r="F179" s="69">
        <v>4.0000000000000924E-2</v>
      </c>
      <c r="G179" s="67">
        <v>1.1000000000000001</v>
      </c>
      <c r="H179" s="70">
        <v>1.1000000000000001</v>
      </c>
      <c r="I179" s="71"/>
      <c r="J179" s="67">
        <v>1.1000000000000001</v>
      </c>
      <c r="K179" s="70">
        <v>1.3</v>
      </c>
      <c r="L179" s="71">
        <v>0.19999999999999996</v>
      </c>
      <c r="M179" s="67">
        <v>0.6</v>
      </c>
      <c r="N179" s="70">
        <v>0.6</v>
      </c>
      <c r="O179" s="71"/>
      <c r="P179" s="67">
        <v>1.45</v>
      </c>
      <c r="Q179" s="70">
        <v>1.45</v>
      </c>
      <c r="R179" s="71"/>
    </row>
    <row r="180" spans="1:18" ht="14.25" customHeight="1">
      <c r="A180" s="31">
        <v>563</v>
      </c>
      <c r="B180" s="10" t="s">
        <v>187</v>
      </c>
      <c r="C180" s="172">
        <v>17</v>
      </c>
      <c r="D180" s="67">
        <v>9.36</v>
      </c>
      <c r="E180" s="68">
        <v>10</v>
      </c>
      <c r="F180" s="69">
        <v>0.64000000000000057</v>
      </c>
      <c r="G180" s="67">
        <v>1.25</v>
      </c>
      <c r="H180" s="70">
        <v>1.3</v>
      </c>
      <c r="I180" s="71">
        <v>5.0000000000000044E-2</v>
      </c>
      <c r="J180" s="67">
        <v>1.25</v>
      </c>
      <c r="K180" s="70">
        <v>1.35</v>
      </c>
      <c r="L180" s="71">
        <v>0.10000000000000009</v>
      </c>
      <c r="M180" s="67">
        <v>0.7</v>
      </c>
      <c r="N180" s="70">
        <v>0.75</v>
      </c>
      <c r="O180" s="71">
        <v>5.0000000000000044E-2</v>
      </c>
      <c r="P180" s="67">
        <v>1.05</v>
      </c>
      <c r="Q180" s="70">
        <v>1.2</v>
      </c>
      <c r="R180" s="71"/>
    </row>
    <row r="181" spans="1:18" ht="14.25" customHeight="1">
      <c r="A181" s="31">
        <v>564</v>
      </c>
      <c r="B181" s="10" t="s">
        <v>188</v>
      </c>
      <c r="C181" s="172">
        <v>17</v>
      </c>
      <c r="D181" s="67">
        <v>7.86</v>
      </c>
      <c r="E181" s="68">
        <v>7.9</v>
      </c>
      <c r="F181" s="69">
        <v>4.0000000000000036E-2</v>
      </c>
      <c r="G181" s="67">
        <v>1.1500000000000001</v>
      </c>
      <c r="H181" s="70">
        <v>1.1499999999999999</v>
      </c>
      <c r="I181" s="71"/>
      <c r="J181" s="67">
        <v>1.1500000000000001</v>
      </c>
      <c r="K181" s="70">
        <v>1.3</v>
      </c>
      <c r="L181" s="71">
        <v>0.14999999999999991</v>
      </c>
      <c r="M181" s="67">
        <v>0.5</v>
      </c>
      <c r="N181" s="70">
        <v>0.5</v>
      </c>
      <c r="O181" s="71"/>
      <c r="P181" s="67">
        <v>0.93</v>
      </c>
      <c r="Q181" s="70">
        <v>0.93</v>
      </c>
      <c r="R181" s="71"/>
    </row>
    <row r="182" spans="1:18" ht="14.25" customHeight="1">
      <c r="A182" s="31">
        <v>576</v>
      </c>
      <c r="B182" s="10" t="s">
        <v>190</v>
      </c>
      <c r="C182" s="172">
        <v>7</v>
      </c>
      <c r="D182" s="67">
        <v>8.36</v>
      </c>
      <c r="E182" s="68">
        <v>8.4</v>
      </c>
      <c r="F182" s="69">
        <v>4.0000000000000924E-2</v>
      </c>
      <c r="G182" s="67">
        <v>0.93</v>
      </c>
      <c r="H182" s="70">
        <v>0.93</v>
      </c>
      <c r="I182" s="71"/>
      <c r="J182" s="67">
        <v>0.93</v>
      </c>
      <c r="K182" s="70">
        <v>1.3</v>
      </c>
      <c r="L182" s="71">
        <v>0.37</v>
      </c>
      <c r="M182" s="67">
        <v>0.6</v>
      </c>
      <c r="N182" s="70">
        <v>0.6</v>
      </c>
      <c r="O182" s="71"/>
      <c r="P182" s="67">
        <v>1.2</v>
      </c>
      <c r="Q182" s="70">
        <v>1.2</v>
      </c>
      <c r="R182" s="71"/>
    </row>
    <row r="183" spans="1:18" ht="14.25" customHeight="1">
      <c r="A183" s="31">
        <v>577</v>
      </c>
      <c r="B183" s="10" t="s">
        <v>191</v>
      </c>
      <c r="C183" s="172">
        <v>2</v>
      </c>
      <c r="D183" s="67">
        <v>8.11</v>
      </c>
      <c r="E183" s="68">
        <v>8.1999999999999993</v>
      </c>
      <c r="F183" s="69">
        <v>8.9999999999999858E-2</v>
      </c>
      <c r="G183" s="67">
        <v>1</v>
      </c>
      <c r="H183" s="70">
        <v>1.1000000000000001</v>
      </c>
      <c r="I183" s="71">
        <v>0.10000000000000009</v>
      </c>
      <c r="J183" s="67">
        <v>1</v>
      </c>
      <c r="K183" s="70">
        <v>1.3</v>
      </c>
      <c r="L183" s="71">
        <v>0.30000000000000004</v>
      </c>
      <c r="M183" s="67">
        <v>0.45000000000000007</v>
      </c>
      <c r="N183" s="70">
        <v>0.45000000000000007</v>
      </c>
      <c r="O183" s="71"/>
      <c r="P183" s="67">
        <v>1.2</v>
      </c>
      <c r="Q183" s="70">
        <v>1.2</v>
      </c>
      <c r="R183" s="71"/>
    </row>
    <row r="184" spans="1:18" ht="14.25" customHeight="1">
      <c r="A184" s="31">
        <v>578</v>
      </c>
      <c r="B184" s="22" t="s">
        <v>192</v>
      </c>
      <c r="C184" s="172">
        <v>18</v>
      </c>
      <c r="D184" s="67">
        <v>9.36</v>
      </c>
      <c r="E184" s="68">
        <v>9.4</v>
      </c>
      <c r="F184" s="69">
        <v>4.0000000000000924E-2</v>
      </c>
      <c r="G184" s="67">
        <v>1.1000000000000001</v>
      </c>
      <c r="H184" s="70">
        <v>1.1000000000000001</v>
      </c>
      <c r="I184" s="71"/>
      <c r="J184" s="67">
        <v>1.1000000000000001</v>
      </c>
      <c r="K184" s="70">
        <v>1.3</v>
      </c>
      <c r="L184" s="71">
        <v>0.19999999999999996</v>
      </c>
      <c r="M184" s="67">
        <v>0.60000000000000009</v>
      </c>
      <c r="N184" s="70">
        <v>0.6</v>
      </c>
      <c r="O184" s="71"/>
      <c r="P184" s="67">
        <v>1.1000000000000001</v>
      </c>
      <c r="Q184" s="70">
        <v>1.1000000000000001</v>
      </c>
      <c r="R184" s="71"/>
    </row>
    <row r="185" spans="1:18" ht="14.25" customHeight="1">
      <c r="A185" s="31">
        <v>580</v>
      </c>
      <c r="B185" s="10" t="s">
        <v>194</v>
      </c>
      <c r="C185" s="172">
        <v>9</v>
      </c>
      <c r="D185" s="67">
        <v>8.86</v>
      </c>
      <c r="E185" s="68">
        <v>9.5</v>
      </c>
      <c r="F185" s="69">
        <v>0.64000000000000057</v>
      </c>
      <c r="G185" s="67">
        <v>1</v>
      </c>
      <c r="H185" s="70">
        <v>1.1000000000000001</v>
      </c>
      <c r="I185" s="71">
        <v>0.10000000000000009</v>
      </c>
      <c r="J185" s="67">
        <v>0.99999999999999989</v>
      </c>
      <c r="K185" s="70">
        <v>1.3</v>
      </c>
      <c r="L185" s="71">
        <v>0.30000000000000016</v>
      </c>
      <c r="M185" s="67">
        <v>0.5</v>
      </c>
      <c r="N185" s="70">
        <v>0.54999999999999993</v>
      </c>
      <c r="O185" s="71">
        <v>4.9999999999999933E-2</v>
      </c>
      <c r="P185" s="67">
        <v>1.1000000000000001</v>
      </c>
      <c r="Q185" s="70">
        <v>1.3</v>
      </c>
      <c r="R185" s="71"/>
    </row>
    <row r="186" spans="1:18" ht="14.25" customHeight="1">
      <c r="A186" s="31">
        <v>581</v>
      </c>
      <c r="B186" s="10" t="s">
        <v>195</v>
      </c>
      <c r="C186" s="172">
        <v>6</v>
      </c>
      <c r="D186" s="67">
        <v>9.36</v>
      </c>
      <c r="E186" s="68">
        <v>9.4</v>
      </c>
      <c r="F186" s="69">
        <v>4.0000000000000924E-2</v>
      </c>
      <c r="G186" s="67">
        <v>1.1000000000000001</v>
      </c>
      <c r="H186" s="70">
        <v>1.1000000000000001</v>
      </c>
      <c r="I186" s="71"/>
      <c r="J186" s="67">
        <v>1.1000000000000001</v>
      </c>
      <c r="K186" s="70">
        <v>1.3</v>
      </c>
      <c r="L186" s="71">
        <v>0.19999999999999996</v>
      </c>
      <c r="M186" s="67">
        <v>0.52</v>
      </c>
      <c r="N186" s="70">
        <v>0.52</v>
      </c>
      <c r="O186" s="71"/>
      <c r="P186" s="67">
        <v>1.1000000000000001</v>
      </c>
      <c r="Q186" s="70">
        <v>1.1000000000000001</v>
      </c>
      <c r="R186" s="71"/>
    </row>
    <row r="187" spans="1:18" ht="14.25" customHeight="1">
      <c r="A187" s="31">
        <v>583</v>
      </c>
      <c r="B187" s="10" t="s">
        <v>197</v>
      </c>
      <c r="C187" s="172">
        <v>19</v>
      </c>
      <c r="D187" s="67">
        <v>9.36</v>
      </c>
      <c r="E187" s="68">
        <v>9.1</v>
      </c>
      <c r="F187" s="69">
        <v>-0.25999999999999979</v>
      </c>
      <c r="G187" s="67">
        <v>1.4000000000000001</v>
      </c>
      <c r="H187" s="70">
        <v>1.4000000000000001</v>
      </c>
      <c r="I187" s="71"/>
      <c r="J187" s="67">
        <v>1.4</v>
      </c>
      <c r="K187" s="70">
        <v>1.4</v>
      </c>
      <c r="L187" s="71"/>
      <c r="M187" s="67">
        <v>0.6</v>
      </c>
      <c r="N187" s="70">
        <v>0.6</v>
      </c>
      <c r="O187" s="71"/>
      <c r="P187" s="67">
        <v>1.6</v>
      </c>
      <c r="Q187" s="70">
        <v>1.6</v>
      </c>
      <c r="R187" s="71"/>
    </row>
    <row r="188" spans="1:18" ht="14.25" customHeight="1">
      <c r="A188" s="31">
        <v>584</v>
      </c>
      <c r="B188" s="10" t="s">
        <v>199</v>
      </c>
      <c r="C188" s="172">
        <v>16</v>
      </c>
      <c r="D188" s="67">
        <v>8.86</v>
      </c>
      <c r="E188" s="68">
        <v>9.3000000000000007</v>
      </c>
      <c r="F188" s="69">
        <v>0.44000000000000128</v>
      </c>
      <c r="G188" s="67">
        <v>1</v>
      </c>
      <c r="H188" s="70">
        <v>1</v>
      </c>
      <c r="I188" s="71"/>
      <c r="J188" s="67">
        <v>1</v>
      </c>
      <c r="K188" s="70">
        <v>1.3000000000000003</v>
      </c>
      <c r="L188" s="71">
        <v>0.30000000000000027</v>
      </c>
      <c r="M188" s="67">
        <v>0.66</v>
      </c>
      <c r="N188" s="70">
        <v>0.66</v>
      </c>
      <c r="O188" s="71"/>
      <c r="P188" s="67">
        <v>1.1400000000000001</v>
      </c>
      <c r="Q188" s="70">
        <v>1.1399999999999997</v>
      </c>
      <c r="R188" s="71"/>
    </row>
    <row r="189" spans="1:18" ht="14.25" customHeight="1">
      <c r="A189" s="31">
        <v>588</v>
      </c>
      <c r="B189" s="10" t="s">
        <v>200</v>
      </c>
      <c r="C189" s="172">
        <v>10</v>
      </c>
      <c r="D189" s="67">
        <v>8.86</v>
      </c>
      <c r="E189" s="68">
        <v>8.9</v>
      </c>
      <c r="F189" s="69">
        <v>4.0000000000000924E-2</v>
      </c>
      <c r="G189" s="67">
        <v>1.05</v>
      </c>
      <c r="H189" s="70">
        <v>1.05</v>
      </c>
      <c r="I189" s="71"/>
      <c r="J189" s="67">
        <v>1.05</v>
      </c>
      <c r="K189" s="70">
        <v>1.3</v>
      </c>
      <c r="L189" s="71">
        <v>0.25</v>
      </c>
      <c r="M189" s="67">
        <v>0.65</v>
      </c>
      <c r="N189" s="70">
        <v>0.65</v>
      </c>
      <c r="O189" s="71"/>
      <c r="P189" s="67">
        <v>1.3</v>
      </c>
      <c r="Q189" s="70">
        <v>1.3</v>
      </c>
      <c r="R189" s="71"/>
    </row>
    <row r="190" spans="1:18" ht="14.25" customHeight="1">
      <c r="A190" s="31">
        <v>592</v>
      </c>
      <c r="B190" s="10" t="s">
        <v>201</v>
      </c>
      <c r="C190" s="172">
        <v>13</v>
      </c>
      <c r="D190" s="67">
        <v>9.11</v>
      </c>
      <c r="E190" s="68">
        <v>9.9000000000000021</v>
      </c>
      <c r="F190" s="69">
        <v>0.7900000000000027</v>
      </c>
      <c r="G190" s="67">
        <v>1.3</v>
      </c>
      <c r="H190" s="70">
        <v>1.3</v>
      </c>
      <c r="I190" s="71"/>
      <c r="J190" s="67">
        <v>1.3</v>
      </c>
      <c r="K190" s="70">
        <v>1.3</v>
      </c>
      <c r="L190" s="71"/>
      <c r="M190" s="67">
        <v>0.6</v>
      </c>
      <c r="N190" s="70">
        <v>0.6</v>
      </c>
      <c r="O190" s="71"/>
      <c r="P190" s="67">
        <v>1.35</v>
      </c>
      <c r="Q190" s="70">
        <v>1.35</v>
      </c>
      <c r="R190" s="71"/>
    </row>
    <row r="191" spans="1:18" ht="14.25" customHeight="1">
      <c r="A191" s="31">
        <v>593</v>
      </c>
      <c r="B191" s="10" t="s">
        <v>202</v>
      </c>
      <c r="C191" s="172">
        <v>10</v>
      </c>
      <c r="D191" s="67">
        <v>9.36</v>
      </c>
      <c r="E191" s="68">
        <v>9.4</v>
      </c>
      <c r="F191" s="69">
        <v>4.0000000000000924E-2</v>
      </c>
      <c r="G191" s="67">
        <v>1.1499999999999999</v>
      </c>
      <c r="H191" s="70">
        <v>1.1499999999999999</v>
      </c>
      <c r="I191" s="71"/>
      <c r="J191" s="67">
        <v>1.1499999999999999</v>
      </c>
      <c r="K191" s="70">
        <v>1.3</v>
      </c>
      <c r="L191" s="71">
        <v>0.15000000000000013</v>
      </c>
      <c r="M191" s="67">
        <v>0.54999999999999993</v>
      </c>
      <c r="N191" s="70">
        <v>0.54999999999999993</v>
      </c>
      <c r="O191" s="71"/>
      <c r="P191" s="67">
        <v>1.1499999999999999</v>
      </c>
      <c r="Q191" s="70">
        <v>1.1499999999999999</v>
      </c>
      <c r="R191" s="71"/>
    </row>
    <row r="192" spans="1:18" ht="14.25" customHeight="1">
      <c r="A192" s="31">
        <v>595</v>
      </c>
      <c r="B192" s="10" t="s">
        <v>203</v>
      </c>
      <c r="C192" s="172">
        <v>11</v>
      </c>
      <c r="D192" s="67">
        <v>9.1100000000000012</v>
      </c>
      <c r="E192" s="68">
        <v>9.1000000000000014</v>
      </c>
      <c r="F192" s="69">
        <v>-9.9999999999997868E-3</v>
      </c>
      <c r="G192" s="67">
        <v>0.93</v>
      </c>
      <c r="H192" s="70">
        <v>0.93</v>
      </c>
      <c r="I192" s="71"/>
      <c r="J192" s="67">
        <v>0.93</v>
      </c>
      <c r="K192" s="70">
        <v>1.3</v>
      </c>
      <c r="L192" s="71">
        <v>0.37</v>
      </c>
      <c r="M192" s="67">
        <v>0.6</v>
      </c>
      <c r="N192" s="70">
        <v>0.6</v>
      </c>
      <c r="O192" s="71"/>
      <c r="P192" s="67">
        <v>1.1000000000000001</v>
      </c>
      <c r="Q192" s="70">
        <v>1.1000000000000001</v>
      </c>
      <c r="R192" s="71"/>
    </row>
    <row r="193" spans="1:18" ht="14.25" customHeight="1">
      <c r="A193" s="31">
        <v>598</v>
      </c>
      <c r="B193" s="10" t="s">
        <v>204</v>
      </c>
      <c r="C193" s="172">
        <v>15</v>
      </c>
      <c r="D193" s="67">
        <v>8.61</v>
      </c>
      <c r="E193" s="68">
        <v>9</v>
      </c>
      <c r="F193" s="69">
        <v>0.39000000000000057</v>
      </c>
      <c r="G193" s="67">
        <v>1.4000000000000004</v>
      </c>
      <c r="H193" s="70">
        <v>1.4</v>
      </c>
      <c r="I193" s="71"/>
      <c r="J193" s="67">
        <v>1.4000000000000001</v>
      </c>
      <c r="K193" s="70">
        <v>1.4</v>
      </c>
      <c r="L193" s="71"/>
      <c r="M193" s="67">
        <v>0.5</v>
      </c>
      <c r="N193" s="70">
        <v>0.6</v>
      </c>
      <c r="O193" s="71">
        <v>9.9999999999999978E-2</v>
      </c>
      <c r="P193" s="67">
        <v>1.1499999999999999</v>
      </c>
      <c r="Q193" s="70">
        <v>1.25</v>
      </c>
      <c r="R193" s="71">
        <v>0.10000000000000009</v>
      </c>
    </row>
    <row r="194" spans="1:18" ht="14.25" customHeight="1">
      <c r="A194" s="31">
        <v>599</v>
      </c>
      <c r="B194" s="10" t="s">
        <v>196</v>
      </c>
      <c r="C194" s="172">
        <v>15</v>
      </c>
      <c r="D194" s="67">
        <v>8.36</v>
      </c>
      <c r="E194" s="68">
        <v>9</v>
      </c>
      <c r="F194" s="69">
        <v>0.64000000000000057</v>
      </c>
      <c r="G194" s="67">
        <v>0.93</v>
      </c>
      <c r="H194" s="70">
        <v>0.93</v>
      </c>
      <c r="I194" s="71"/>
      <c r="J194" s="67">
        <v>0.93</v>
      </c>
      <c r="K194" s="70">
        <v>1.3</v>
      </c>
      <c r="L194" s="71">
        <v>0.37</v>
      </c>
      <c r="M194" s="67">
        <v>0.55000000000000004</v>
      </c>
      <c r="N194" s="70">
        <v>0.55000000000000004</v>
      </c>
      <c r="O194" s="71"/>
      <c r="P194" s="67">
        <v>1.1499999999999999</v>
      </c>
      <c r="Q194" s="70">
        <v>1.1499999999999999</v>
      </c>
      <c r="R194" s="71"/>
    </row>
    <row r="195" spans="1:18" ht="14.25" customHeight="1">
      <c r="A195" s="31">
        <v>601</v>
      </c>
      <c r="B195" s="10" t="s">
        <v>205</v>
      </c>
      <c r="C195" s="172">
        <v>13</v>
      </c>
      <c r="D195" s="67">
        <v>8.3600000000000012</v>
      </c>
      <c r="E195" s="68">
        <v>8.4</v>
      </c>
      <c r="F195" s="69">
        <v>3.9999999999999147E-2</v>
      </c>
      <c r="G195" s="67">
        <v>0.93</v>
      </c>
      <c r="H195" s="70">
        <v>0.93</v>
      </c>
      <c r="I195" s="71"/>
      <c r="J195" s="67">
        <v>0.93</v>
      </c>
      <c r="K195" s="70">
        <v>1.3</v>
      </c>
      <c r="L195" s="71">
        <v>0.37</v>
      </c>
      <c r="M195" s="67">
        <v>0.6</v>
      </c>
      <c r="N195" s="70">
        <v>0.6</v>
      </c>
      <c r="O195" s="71"/>
      <c r="P195" s="67">
        <v>1.1000000000000001</v>
      </c>
      <c r="Q195" s="70">
        <v>1.1000000000000001</v>
      </c>
      <c r="R195" s="71"/>
    </row>
    <row r="196" spans="1:18" ht="14.25" customHeight="1">
      <c r="A196" s="31">
        <v>604</v>
      </c>
      <c r="B196" s="10" t="s">
        <v>206</v>
      </c>
      <c r="C196" s="172">
        <v>6</v>
      </c>
      <c r="D196" s="67">
        <v>7.86</v>
      </c>
      <c r="E196" s="68">
        <v>7.9</v>
      </c>
      <c r="F196" s="69">
        <v>4.0000000000000036E-2</v>
      </c>
      <c r="G196" s="67">
        <v>1.05</v>
      </c>
      <c r="H196" s="70">
        <v>1.05</v>
      </c>
      <c r="I196" s="71"/>
      <c r="J196" s="67">
        <v>1.05</v>
      </c>
      <c r="K196" s="70">
        <v>1.3</v>
      </c>
      <c r="L196" s="71">
        <v>0.25</v>
      </c>
      <c r="M196" s="67">
        <v>0.55000000000000004</v>
      </c>
      <c r="N196" s="70">
        <v>0.55000000000000004</v>
      </c>
      <c r="O196" s="71"/>
      <c r="P196" s="67">
        <v>1.05</v>
      </c>
      <c r="Q196" s="70">
        <v>1.05</v>
      </c>
      <c r="R196" s="71"/>
    </row>
    <row r="197" spans="1:18" ht="14.25" customHeight="1">
      <c r="A197" s="31">
        <v>607</v>
      </c>
      <c r="B197" s="10" t="s">
        <v>207</v>
      </c>
      <c r="C197" s="172">
        <v>12</v>
      </c>
      <c r="D197" s="67">
        <v>7.61</v>
      </c>
      <c r="E197" s="68">
        <v>8.5</v>
      </c>
      <c r="F197" s="69">
        <v>0.88999999999999968</v>
      </c>
      <c r="G197" s="67">
        <v>0.93</v>
      </c>
      <c r="H197" s="70">
        <v>1</v>
      </c>
      <c r="I197" s="71">
        <v>6.9999999999999951E-2</v>
      </c>
      <c r="J197" s="67">
        <v>0.93</v>
      </c>
      <c r="K197" s="70">
        <v>1.3000000000000003</v>
      </c>
      <c r="L197" s="71">
        <v>0.37000000000000022</v>
      </c>
      <c r="M197" s="67">
        <v>0.5</v>
      </c>
      <c r="N197" s="70">
        <v>0.5</v>
      </c>
      <c r="O197" s="71"/>
      <c r="P197" s="67">
        <v>1</v>
      </c>
      <c r="Q197" s="70">
        <v>1</v>
      </c>
      <c r="R197" s="71"/>
    </row>
    <row r="198" spans="1:18" ht="14.25" customHeight="1">
      <c r="A198" s="31">
        <v>608</v>
      </c>
      <c r="B198" s="10" t="s">
        <v>208</v>
      </c>
      <c r="C198" s="172">
        <v>4</v>
      </c>
      <c r="D198" s="67">
        <v>8.86</v>
      </c>
      <c r="E198" s="68">
        <v>9.9</v>
      </c>
      <c r="F198" s="69">
        <v>1.0400000000000009</v>
      </c>
      <c r="G198" s="67">
        <v>1.1000000000000001</v>
      </c>
      <c r="H198" s="70">
        <v>1.1000000000000001</v>
      </c>
      <c r="I198" s="71"/>
      <c r="J198" s="67">
        <v>1.1000000000000001</v>
      </c>
      <c r="K198" s="70">
        <v>1.3</v>
      </c>
      <c r="L198" s="71">
        <v>0.19999999999999996</v>
      </c>
      <c r="M198" s="67">
        <v>0.45000000000000007</v>
      </c>
      <c r="N198" s="70">
        <v>0.45000000000000007</v>
      </c>
      <c r="O198" s="71"/>
      <c r="P198" s="67">
        <v>1.2</v>
      </c>
      <c r="Q198" s="70">
        <v>1.2</v>
      </c>
      <c r="R198" s="71"/>
    </row>
    <row r="199" spans="1:18" ht="14.25" customHeight="1">
      <c r="A199" s="31">
        <v>609</v>
      </c>
      <c r="B199" s="10" t="s">
        <v>209</v>
      </c>
      <c r="C199" s="172">
        <v>4</v>
      </c>
      <c r="D199" s="67">
        <v>8.36</v>
      </c>
      <c r="E199" s="68">
        <v>8.4</v>
      </c>
      <c r="F199" s="69">
        <v>4.0000000000000924E-2</v>
      </c>
      <c r="G199" s="67">
        <v>0.93</v>
      </c>
      <c r="H199" s="70">
        <v>0.93</v>
      </c>
      <c r="I199" s="71"/>
      <c r="J199" s="67">
        <v>0.93</v>
      </c>
      <c r="K199" s="70">
        <v>1.3</v>
      </c>
      <c r="L199" s="71">
        <v>0.37</v>
      </c>
      <c r="M199" s="67">
        <v>0.5</v>
      </c>
      <c r="N199" s="70">
        <v>0.5</v>
      </c>
      <c r="O199" s="71"/>
      <c r="P199" s="67">
        <v>1.1000000000000001</v>
      </c>
      <c r="Q199" s="70">
        <v>1.1000000000000001</v>
      </c>
      <c r="R199" s="71"/>
    </row>
    <row r="200" spans="1:18" ht="14.25" customHeight="1">
      <c r="A200" s="31">
        <v>611</v>
      </c>
      <c r="B200" s="10" t="s">
        <v>210</v>
      </c>
      <c r="C200" s="172">
        <v>1</v>
      </c>
      <c r="D200" s="67">
        <v>7.86</v>
      </c>
      <c r="E200" s="68">
        <v>7.9</v>
      </c>
      <c r="F200" s="69">
        <v>4.0000000000000036E-2</v>
      </c>
      <c r="G200" s="67">
        <v>1</v>
      </c>
      <c r="H200" s="70">
        <v>1</v>
      </c>
      <c r="I200" s="71"/>
      <c r="J200" s="67">
        <v>1</v>
      </c>
      <c r="K200" s="70">
        <v>1.3</v>
      </c>
      <c r="L200" s="71">
        <v>0.30000000000000004</v>
      </c>
      <c r="M200" s="67">
        <v>0.5</v>
      </c>
      <c r="N200" s="70">
        <v>0.5</v>
      </c>
      <c r="O200" s="71"/>
      <c r="P200" s="67">
        <v>1</v>
      </c>
      <c r="Q200" s="70">
        <v>1</v>
      </c>
      <c r="R200" s="71"/>
    </row>
    <row r="201" spans="1:18" ht="14.25" customHeight="1">
      <c r="A201" s="31">
        <v>614</v>
      </c>
      <c r="B201" s="10" t="s">
        <v>212</v>
      </c>
      <c r="C201" s="172">
        <v>19</v>
      </c>
      <c r="D201" s="67">
        <v>9.11</v>
      </c>
      <c r="E201" s="68">
        <v>9.1</v>
      </c>
      <c r="F201" s="69">
        <v>-9.9999999999997868E-3</v>
      </c>
      <c r="G201" s="67">
        <v>1</v>
      </c>
      <c r="H201" s="70">
        <v>1.3</v>
      </c>
      <c r="I201" s="71">
        <v>0.30000000000000004</v>
      </c>
      <c r="J201" s="67">
        <v>1</v>
      </c>
      <c r="K201" s="70">
        <v>1.3</v>
      </c>
      <c r="L201" s="71">
        <v>0.30000000000000004</v>
      </c>
      <c r="M201" s="67">
        <v>0.6</v>
      </c>
      <c r="N201" s="70">
        <v>0.6</v>
      </c>
      <c r="O201" s="71"/>
      <c r="P201" s="67">
        <v>1.1000000000000001</v>
      </c>
      <c r="Q201" s="70">
        <v>1.1000000000000001</v>
      </c>
      <c r="R201" s="71"/>
    </row>
    <row r="202" spans="1:18" ht="14.25" customHeight="1">
      <c r="A202" s="31">
        <v>615</v>
      </c>
      <c r="B202" s="10" t="s">
        <v>213</v>
      </c>
      <c r="C202" s="172">
        <v>17</v>
      </c>
      <c r="D202" s="67">
        <v>8.36</v>
      </c>
      <c r="E202" s="68">
        <v>9</v>
      </c>
      <c r="F202" s="69">
        <v>0.64000000000000057</v>
      </c>
      <c r="G202" s="67">
        <v>1.0000000000000002</v>
      </c>
      <c r="H202" s="70">
        <v>1</v>
      </c>
      <c r="I202" s="71"/>
      <c r="J202" s="67">
        <v>1.0000000000000002</v>
      </c>
      <c r="K202" s="70">
        <v>1.3</v>
      </c>
      <c r="L202" s="71">
        <v>0.29999999999999982</v>
      </c>
      <c r="M202" s="67">
        <v>0.40999999999999992</v>
      </c>
      <c r="N202" s="70">
        <v>0.40999999999999992</v>
      </c>
      <c r="O202" s="71"/>
      <c r="P202" s="67">
        <v>1.1000000000000001</v>
      </c>
      <c r="Q202" s="70">
        <v>1.1000000000000001</v>
      </c>
      <c r="R202" s="71"/>
    </row>
    <row r="203" spans="1:18" ht="14.25" customHeight="1">
      <c r="A203" s="31">
        <v>616</v>
      </c>
      <c r="B203" s="10" t="s">
        <v>214</v>
      </c>
      <c r="C203" s="172">
        <v>1</v>
      </c>
      <c r="D203" s="67">
        <v>8.8600000000000012</v>
      </c>
      <c r="E203" s="68">
        <v>8.9</v>
      </c>
      <c r="F203" s="69">
        <v>3.9999999999999147E-2</v>
      </c>
      <c r="G203" s="67">
        <v>1.1500000000000001</v>
      </c>
      <c r="H203" s="70">
        <v>1.3</v>
      </c>
      <c r="I203" s="71">
        <v>0.14999999999999991</v>
      </c>
      <c r="J203" s="67">
        <v>1.1499999999999999</v>
      </c>
      <c r="K203" s="70">
        <v>1.3</v>
      </c>
      <c r="L203" s="71">
        <v>0.15000000000000013</v>
      </c>
      <c r="M203" s="67">
        <v>0.65</v>
      </c>
      <c r="N203" s="70">
        <v>0.74</v>
      </c>
      <c r="O203" s="71">
        <v>8.9999999999999969E-2</v>
      </c>
      <c r="P203" s="67">
        <v>1.25</v>
      </c>
      <c r="Q203" s="70">
        <v>1.3</v>
      </c>
      <c r="R203" s="71"/>
    </row>
    <row r="204" spans="1:18" ht="14.25" customHeight="1">
      <c r="A204" s="31">
        <v>619</v>
      </c>
      <c r="B204" s="10" t="s">
        <v>215</v>
      </c>
      <c r="C204" s="172">
        <v>6</v>
      </c>
      <c r="D204" s="67">
        <v>9.36</v>
      </c>
      <c r="E204" s="68">
        <v>9</v>
      </c>
      <c r="F204" s="69">
        <v>-0.35999999999999943</v>
      </c>
      <c r="G204" s="67">
        <v>1.05</v>
      </c>
      <c r="H204" s="70">
        <v>1.05</v>
      </c>
      <c r="I204" s="71"/>
      <c r="J204" s="67">
        <v>1.05</v>
      </c>
      <c r="K204" s="70">
        <v>1.3</v>
      </c>
      <c r="L204" s="71">
        <v>0.25</v>
      </c>
      <c r="M204" s="67">
        <v>0.6</v>
      </c>
      <c r="N204" s="70">
        <v>0.53</v>
      </c>
      <c r="O204" s="71">
        <v>-6.9999999999999951E-2</v>
      </c>
      <c r="P204" s="67">
        <v>1.05</v>
      </c>
      <c r="Q204" s="70">
        <v>1.05</v>
      </c>
      <c r="R204" s="71"/>
    </row>
    <row r="205" spans="1:18" ht="14.25" customHeight="1">
      <c r="A205" s="31">
        <v>620</v>
      </c>
      <c r="B205" s="10" t="s">
        <v>216</v>
      </c>
      <c r="C205" s="172">
        <v>18</v>
      </c>
      <c r="D205" s="67">
        <v>8.86</v>
      </c>
      <c r="E205" s="68">
        <v>8.9</v>
      </c>
      <c r="F205" s="69">
        <v>4.0000000000000924E-2</v>
      </c>
      <c r="G205" s="67">
        <v>0.93</v>
      </c>
      <c r="H205" s="70">
        <v>0.93</v>
      </c>
      <c r="I205" s="71"/>
      <c r="J205" s="67">
        <v>0.93</v>
      </c>
      <c r="K205" s="70">
        <v>1.3</v>
      </c>
      <c r="L205" s="71">
        <v>0.37</v>
      </c>
      <c r="M205" s="67">
        <v>0.54999999999999993</v>
      </c>
      <c r="N205" s="70">
        <v>0.54999999999999993</v>
      </c>
      <c r="O205" s="71"/>
      <c r="P205" s="67">
        <v>1.1000000000000001</v>
      </c>
      <c r="Q205" s="70">
        <v>1.1000000000000001</v>
      </c>
      <c r="R205" s="71">
        <v>0.19999999999999996</v>
      </c>
    </row>
    <row r="206" spans="1:18" ht="14.25" customHeight="1">
      <c r="A206" s="31">
        <v>623</v>
      </c>
      <c r="B206" s="10" t="s">
        <v>217</v>
      </c>
      <c r="C206" s="172">
        <v>10</v>
      </c>
      <c r="D206" s="67">
        <v>6.8600000000000012</v>
      </c>
      <c r="E206" s="68">
        <v>6.6000000000000005</v>
      </c>
      <c r="F206" s="69">
        <v>-0.26000000000000068</v>
      </c>
      <c r="G206" s="67">
        <v>0.95</v>
      </c>
      <c r="H206" s="70">
        <v>0.95</v>
      </c>
      <c r="I206" s="71"/>
      <c r="J206" s="67">
        <v>0.95</v>
      </c>
      <c r="K206" s="70">
        <v>1.3</v>
      </c>
      <c r="L206" s="71">
        <v>0.35000000000000009</v>
      </c>
      <c r="M206" s="67">
        <v>0.48</v>
      </c>
      <c r="N206" s="70">
        <v>0.48</v>
      </c>
      <c r="O206" s="71"/>
      <c r="P206" s="67">
        <v>1.08</v>
      </c>
      <c r="Q206" s="70">
        <v>1.08</v>
      </c>
      <c r="R206" s="71"/>
    </row>
    <row r="207" spans="1:18" ht="14.25" customHeight="1">
      <c r="A207" s="31">
        <v>624</v>
      </c>
      <c r="B207" s="10" t="s">
        <v>218</v>
      </c>
      <c r="C207" s="172">
        <v>8</v>
      </c>
      <c r="D207" s="67">
        <v>8.11</v>
      </c>
      <c r="E207" s="68">
        <v>8.1</v>
      </c>
      <c r="F207" s="69">
        <v>-9.9999999999997868E-3</v>
      </c>
      <c r="G207" s="67">
        <v>1.3</v>
      </c>
      <c r="H207" s="70">
        <v>1.3</v>
      </c>
      <c r="I207" s="71"/>
      <c r="J207" s="67">
        <v>1.3</v>
      </c>
      <c r="K207" s="70">
        <v>1.3</v>
      </c>
      <c r="L207" s="71"/>
      <c r="M207" s="67">
        <v>0.62</v>
      </c>
      <c r="N207" s="70">
        <v>0.62</v>
      </c>
      <c r="O207" s="71"/>
      <c r="P207" s="67">
        <v>1.5500000000000003</v>
      </c>
      <c r="Q207" s="70">
        <v>1.5500000000000003</v>
      </c>
      <c r="R207" s="71"/>
    </row>
    <row r="208" spans="1:18" ht="14.25" customHeight="1">
      <c r="A208" s="31">
        <v>625</v>
      </c>
      <c r="B208" s="10" t="s">
        <v>219</v>
      </c>
      <c r="C208" s="172">
        <v>17</v>
      </c>
      <c r="D208" s="67">
        <v>8.1099999999999977</v>
      </c>
      <c r="E208" s="68">
        <v>7.9</v>
      </c>
      <c r="F208" s="69">
        <v>-0.2099999999999973</v>
      </c>
      <c r="G208" s="67">
        <v>1.1499999999999999</v>
      </c>
      <c r="H208" s="70">
        <v>1.1499999999999999</v>
      </c>
      <c r="I208" s="71"/>
      <c r="J208" s="67">
        <v>1.1499999999999999</v>
      </c>
      <c r="K208" s="70">
        <v>1.3</v>
      </c>
      <c r="L208" s="71">
        <v>0.15000000000000013</v>
      </c>
      <c r="M208" s="67">
        <v>0.40999999999999992</v>
      </c>
      <c r="N208" s="70">
        <v>0.40999999999999992</v>
      </c>
      <c r="O208" s="71"/>
      <c r="P208" s="67">
        <v>1.3000000000000003</v>
      </c>
      <c r="Q208" s="70">
        <v>1.3000000000000003</v>
      </c>
      <c r="R208" s="71"/>
    </row>
    <row r="209" spans="1:18" ht="14.25" customHeight="1">
      <c r="A209" s="31">
        <v>626</v>
      </c>
      <c r="B209" s="10" t="s">
        <v>220</v>
      </c>
      <c r="C209" s="172">
        <v>17</v>
      </c>
      <c r="D209" s="67">
        <v>9.11</v>
      </c>
      <c r="E209" s="68">
        <v>9.1</v>
      </c>
      <c r="F209" s="69">
        <v>-9.9999999999997868E-3</v>
      </c>
      <c r="G209" s="67">
        <v>1.3</v>
      </c>
      <c r="H209" s="70">
        <v>1.3</v>
      </c>
      <c r="I209" s="71"/>
      <c r="J209" s="67">
        <v>1.3</v>
      </c>
      <c r="K209" s="70">
        <v>1.3</v>
      </c>
      <c r="L209" s="71"/>
      <c r="M209" s="67">
        <v>0.5</v>
      </c>
      <c r="N209" s="70">
        <v>0.5</v>
      </c>
      <c r="O209" s="71"/>
      <c r="P209" s="67">
        <v>1.4</v>
      </c>
      <c r="Q209" s="70">
        <v>1.4</v>
      </c>
      <c r="R209" s="71"/>
    </row>
    <row r="210" spans="1:18" ht="14.25" customHeight="1">
      <c r="A210" s="31">
        <v>630</v>
      </c>
      <c r="B210" s="10" t="s">
        <v>221</v>
      </c>
      <c r="C210" s="172">
        <v>17</v>
      </c>
      <c r="D210" s="67">
        <v>7.1100000000000012</v>
      </c>
      <c r="E210" s="68">
        <v>8</v>
      </c>
      <c r="F210" s="69">
        <v>0.88999999999999879</v>
      </c>
      <c r="G210" s="67">
        <v>1.05</v>
      </c>
      <c r="H210" s="70">
        <v>1.05</v>
      </c>
      <c r="I210" s="71"/>
      <c r="J210" s="67">
        <v>1.05</v>
      </c>
      <c r="K210" s="70">
        <v>1.3</v>
      </c>
      <c r="L210" s="71">
        <v>0.25</v>
      </c>
      <c r="M210" s="67">
        <v>0.6</v>
      </c>
      <c r="N210" s="70">
        <v>0.6</v>
      </c>
      <c r="O210" s="71"/>
      <c r="P210" s="67">
        <v>1.2000000000000002</v>
      </c>
      <c r="Q210" s="70">
        <v>1.2</v>
      </c>
      <c r="R210" s="71"/>
    </row>
    <row r="211" spans="1:18" ht="14.25" customHeight="1">
      <c r="A211" s="31">
        <v>631</v>
      </c>
      <c r="B211" s="10" t="s">
        <v>222</v>
      </c>
      <c r="C211" s="172">
        <v>2</v>
      </c>
      <c r="D211" s="67">
        <v>9.11</v>
      </c>
      <c r="E211" s="68">
        <v>9.1</v>
      </c>
      <c r="F211" s="69">
        <v>-9.9999999999997868E-3</v>
      </c>
      <c r="G211" s="67">
        <v>1.8000000000000005</v>
      </c>
      <c r="H211" s="70">
        <v>1.8000000000000005</v>
      </c>
      <c r="I211" s="71"/>
      <c r="J211" s="67">
        <v>1.8000000000000003</v>
      </c>
      <c r="K211" s="70">
        <v>1.8000000000000003</v>
      </c>
      <c r="L211" s="71"/>
      <c r="M211" s="67">
        <v>0.5</v>
      </c>
      <c r="N211" s="70">
        <v>0.5</v>
      </c>
      <c r="O211" s="71"/>
      <c r="P211" s="67">
        <v>1.8000000000000003</v>
      </c>
      <c r="Q211" s="70">
        <v>1.8000000000000003</v>
      </c>
      <c r="R211" s="71"/>
    </row>
    <row r="212" spans="1:18" ht="14.25" customHeight="1">
      <c r="A212" s="31">
        <v>635</v>
      </c>
      <c r="B212" s="10" t="s">
        <v>223</v>
      </c>
      <c r="C212" s="172">
        <v>6</v>
      </c>
      <c r="D212" s="67">
        <v>8.86</v>
      </c>
      <c r="E212" s="68">
        <v>8.9</v>
      </c>
      <c r="F212" s="69">
        <v>4.0000000000000924E-2</v>
      </c>
      <c r="G212" s="67">
        <v>1.1000000000000001</v>
      </c>
      <c r="H212" s="70">
        <v>1.1000000000000001</v>
      </c>
      <c r="I212" s="71"/>
      <c r="J212" s="67">
        <v>1.1000000000000001</v>
      </c>
      <c r="K212" s="70">
        <v>1.3</v>
      </c>
      <c r="L212" s="71">
        <v>0.19999999999999996</v>
      </c>
      <c r="M212" s="67">
        <v>0.48</v>
      </c>
      <c r="N212" s="70">
        <v>0.48</v>
      </c>
      <c r="O212" s="71"/>
      <c r="P212" s="67">
        <v>1.1000000000000001</v>
      </c>
      <c r="Q212" s="70">
        <v>1.1000000000000001</v>
      </c>
      <c r="R212" s="71"/>
    </row>
    <row r="213" spans="1:18" ht="14.25" customHeight="1">
      <c r="A213" s="31">
        <v>636</v>
      </c>
      <c r="B213" s="10" t="s">
        <v>224</v>
      </c>
      <c r="C213" s="172">
        <v>2</v>
      </c>
      <c r="D213" s="67">
        <v>8.61</v>
      </c>
      <c r="E213" s="68">
        <v>8.6</v>
      </c>
      <c r="F213" s="69">
        <v>-9.9999999999997868E-3</v>
      </c>
      <c r="G213" s="67">
        <v>1.2</v>
      </c>
      <c r="H213" s="70">
        <v>1.05</v>
      </c>
      <c r="I213" s="71">
        <v>-0.14999999999999991</v>
      </c>
      <c r="J213" s="67">
        <v>1.2</v>
      </c>
      <c r="K213" s="70">
        <v>1.3</v>
      </c>
      <c r="L213" s="71">
        <v>0.10000000000000009</v>
      </c>
      <c r="M213" s="67">
        <v>0.5</v>
      </c>
      <c r="N213" s="70">
        <v>0.5</v>
      </c>
      <c r="O213" s="71"/>
      <c r="P213" s="67">
        <v>1.3</v>
      </c>
      <c r="Q213" s="70">
        <v>1.3</v>
      </c>
      <c r="R213" s="71">
        <v>5.0000000000000266E-2</v>
      </c>
    </row>
    <row r="214" spans="1:18" ht="14.25" customHeight="1">
      <c r="A214" s="31">
        <v>638</v>
      </c>
      <c r="B214" s="10" t="s">
        <v>211</v>
      </c>
      <c r="C214" s="172">
        <v>1</v>
      </c>
      <c r="D214" s="67">
        <v>7.1100000000000012</v>
      </c>
      <c r="E214" s="68">
        <v>7.1</v>
      </c>
      <c r="F214" s="69">
        <v>-1.0000000000001563E-2</v>
      </c>
      <c r="G214" s="67">
        <v>1.3</v>
      </c>
      <c r="H214" s="70">
        <v>1.3</v>
      </c>
      <c r="I214" s="71"/>
      <c r="J214" s="67">
        <v>1.3</v>
      </c>
      <c r="K214" s="70">
        <v>1.3</v>
      </c>
      <c r="L214" s="71"/>
      <c r="M214" s="67">
        <v>0.5</v>
      </c>
      <c r="N214" s="70">
        <v>0.5</v>
      </c>
      <c r="O214" s="71"/>
      <c r="P214" s="67">
        <v>1.3</v>
      </c>
      <c r="Q214" s="70">
        <v>1.3</v>
      </c>
      <c r="R214" s="71"/>
    </row>
    <row r="215" spans="1:18" ht="14.25" customHeight="1">
      <c r="A215" s="31">
        <v>678</v>
      </c>
      <c r="B215" s="10" t="s">
        <v>225</v>
      </c>
      <c r="C215" s="172">
        <v>17</v>
      </c>
      <c r="D215" s="67">
        <v>8.6099999999999977</v>
      </c>
      <c r="E215" s="68">
        <v>8.7999999999999989</v>
      </c>
      <c r="F215" s="69">
        <v>0.19000000000000128</v>
      </c>
      <c r="G215" s="67">
        <v>1.2</v>
      </c>
      <c r="H215" s="70">
        <v>1.2</v>
      </c>
      <c r="I215" s="71"/>
      <c r="J215" s="67">
        <v>1.2</v>
      </c>
      <c r="K215" s="70">
        <v>1.3</v>
      </c>
      <c r="L215" s="71">
        <v>0.10000000000000009</v>
      </c>
      <c r="M215" s="67">
        <v>0.55000000000000004</v>
      </c>
      <c r="N215" s="70">
        <v>0.55000000000000004</v>
      </c>
      <c r="O215" s="71"/>
      <c r="P215" s="67">
        <v>1.2</v>
      </c>
      <c r="Q215" s="70">
        <v>1.2</v>
      </c>
      <c r="R215" s="71"/>
    </row>
    <row r="216" spans="1:18" ht="14.25" customHeight="1">
      <c r="A216" s="31">
        <v>680</v>
      </c>
      <c r="B216" s="10" t="s">
        <v>227</v>
      </c>
      <c r="C216" s="172">
        <v>2</v>
      </c>
      <c r="D216" s="67">
        <v>7.61</v>
      </c>
      <c r="E216" s="68">
        <v>7.6</v>
      </c>
      <c r="F216" s="69">
        <v>-1.0000000000000675E-2</v>
      </c>
      <c r="G216" s="67">
        <v>1.25</v>
      </c>
      <c r="H216" s="70">
        <v>1.25</v>
      </c>
      <c r="I216" s="71"/>
      <c r="J216" s="67">
        <v>1.25</v>
      </c>
      <c r="K216" s="70">
        <v>1.3</v>
      </c>
      <c r="L216" s="71">
        <v>5.0000000000000044E-2</v>
      </c>
      <c r="M216" s="67">
        <v>0.40999999999999992</v>
      </c>
      <c r="N216" s="70">
        <v>0.40999999999999992</v>
      </c>
      <c r="O216" s="71"/>
      <c r="P216" s="67">
        <v>0.93</v>
      </c>
      <c r="Q216" s="70">
        <v>0.93</v>
      </c>
      <c r="R216" s="71"/>
    </row>
    <row r="217" spans="1:18" ht="14.25" customHeight="1">
      <c r="A217" s="31">
        <v>681</v>
      </c>
      <c r="B217" s="10" t="s">
        <v>228</v>
      </c>
      <c r="C217" s="172">
        <v>10</v>
      </c>
      <c r="D217" s="67">
        <v>9.36</v>
      </c>
      <c r="E217" s="68">
        <v>9.4</v>
      </c>
      <c r="F217" s="69">
        <v>4.0000000000000924E-2</v>
      </c>
      <c r="G217" s="67">
        <v>1.1000000000000001</v>
      </c>
      <c r="H217" s="70">
        <v>1.1000000000000001</v>
      </c>
      <c r="I217" s="71"/>
      <c r="J217" s="67">
        <v>1.1000000000000001</v>
      </c>
      <c r="K217" s="70">
        <v>1.3000000000000003</v>
      </c>
      <c r="L217" s="71">
        <v>0.20000000000000018</v>
      </c>
      <c r="M217" s="67">
        <v>0.55000000000000004</v>
      </c>
      <c r="N217" s="70">
        <v>0.55000000000000004</v>
      </c>
      <c r="O217" s="71"/>
      <c r="P217" s="67">
        <v>1.1000000000000001</v>
      </c>
      <c r="Q217" s="70">
        <v>1.1000000000000001</v>
      </c>
      <c r="R217" s="71"/>
    </row>
    <row r="218" spans="1:18" ht="14.25" customHeight="1">
      <c r="A218" s="31">
        <v>683</v>
      </c>
      <c r="B218" s="10" t="s">
        <v>229</v>
      </c>
      <c r="C218" s="172">
        <v>19</v>
      </c>
      <c r="D218" s="67">
        <v>7.1100000000000012</v>
      </c>
      <c r="E218" s="68">
        <v>7.1</v>
      </c>
      <c r="F218" s="69">
        <v>-1.0000000000001563E-2</v>
      </c>
      <c r="G218" s="67">
        <v>1.1000000000000001</v>
      </c>
      <c r="H218" s="70">
        <v>1.1000000000000001</v>
      </c>
      <c r="I218" s="71"/>
      <c r="J218" s="67">
        <v>1.1000000000000001</v>
      </c>
      <c r="K218" s="70">
        <v>1.3</v>
      </c>
      <c r="L218" s="71">
        <v>0.19999999999999996</v>
      </c>
      <c r="M218" s="67">
        <v>0.5</v>
      </c>
      <c r="N218" s="70">
        <v>0.5</v>
      </c>
      <c r="O218" s="71"/>
      <c r="P218" s="67">
        <v>1.1499999999999999</v>
      </c>
      <c r="Q218" s="70">
        <v>1.1499999999999999</v>
      </c>
      <c r="R218" s="71"/>
    </row>
    <row r="219" spans="1:18" ht="14.25" customHeight="1">
      <c r="A219" s="31">
        <v>684</v>
      </c>
      <c r="B219" s="10" t="s">
        <v>230</v>
      </c>
      <c r="C219" s="172">
        <v>4</v>
      </c>
      <c r="D219" s="67">
        <v>7.86</v>
      </c>
      <c r="E219" s="68">
        <v>7.9</v>
      </c>
      <c r="F219" s="69">
        <v>4.0000000000000036E-2</v>
      </c>
      <c r="G219" s="67">
        <v>0.93</v>
      </c>
      <c r="H219" s="70">
        <v>0.93</v>
      </c>
      <c r="I219" s="71"/>
      <c r="J219" s="67">
        <v>0.93</v>
      </c>
      <c r="K219" s="70">
        <v>1.3</v>
      </c>
      <c r="L219" s="71">
        <v>0.37</v>
      </c>
      <c r="M219" s="67">
        <v>0.40999999999999992</v>
      </c>
      <c r="N219" s="70">
        <v>0.40999999999999992</v>
      </c>
      <c r="O219" s="71"/>
      <c r="P219" s="67">
        <v>0.93</v>
      </c>
      <c r="Q219" s="70">
        <v>0.93</v>
      </c>
      <c r="R219" s="71"/>
    </row>
    <row r="220" spans="1:18" ht="14.25" customHeight="1">
      <c r="A220" s="31">
        <v>686</v>
      </c>
      <c r="B220" s="10" t="s">
        <v>231</v>
      </c>
      <c r="C220" s="172">
        <v>11</v>
      </c>
      <c r="D220" s="67">
        <v>9.86</v>
      </c>
      <c r="E220" s="68">
        <v>9.9</v>
      </c>
      <c r="F220" s="69">
        <v>4.0000000000000924E-2</v>
      </c>
      <c r="G220" s="67">
        <v>1.05</v>
      </c>
      <c r="H220" s="70">
        <v>1.05</v>
      </c>
      <c r="I220" s="71"/>
      <c r="J220" s="67">
        <v>1.05</v>
      </c>
      <c r="K220" s="70">
        <v>1.3</v>
      </c>
      <c r="L220" s="71">
        <v>0.25</v>
      </c>
      <c r="M220" s="67">
        <v>0.75000000000000011</v>
      </c>
      <c r="N220" s="70">
        <v>0.75000000000000011</v>
      </c>
      <c r="O220" s="71"/>
      <c r="P220" s="67">
        <v>1.35</v>
      </c>
      <c r="Q220" s="70">
        <v>1.35</v>
      </c>
      <c r="R220" s="71"/>
    </row>
    <row r="221" spans="1:18" ht="14.25" customHeight="1">
      <c r="A221" s="31">
        <v>687</v>
      </c>
      <c r="B221" s="10" t="s">
        <v>232</v>
      </c>
      <c r="C221" s="172">
        <v>11</v>
      </c>
      <c r="D221" s="67">
        <v>9.36</v>
      </c>
      <c r="E221" s="68">
        <v>9.4</v>
      </c>
      <c r="F221" s="69">
        <v>4.0000000000000924E-2</v>
      </c>
      <c r="G221" s="67">
        <v>1.23</v>
      </c>
      <c r="H221" s="70">
        <v>1.3</v>
      </c>
      <c r="I221" s="71">
        <v>7.0000000000000062E-2</v>
      </c>
      <c r="J221" s="67">
        <v>1.23</v>
      </c>
      <c r="K221" s="70">
        <v>1.3</v>
      </c>
      <c r="L221" s="71">
        <v>7.0000000000000062E-2</v>
      </c>
      <c r="M221" s="67">
        <v>0.65</v>
      </c>
      <c r="N221" s="70">
        <v>0.65</v>
      </c>
      <c r="O221" s="71"/>
      <c r="P221" s="67">
        <v>1.25</v>
      </c>
      <c r="Q221" s="70">
        <v>1.25</v>
      </c>
      <c r="R221" s="71"/>
    </row>
    <row r="222" spans="1:18" ht="14.25" customHeight="1">
      <c r="A222" s="31">
        <v>689</v>
      </c>
      <c r="B222" s="10" t="s">
        <v>233</v>
      </c>
      <c r="C222" s="172">
        <v>9</v>
      </c>
      <c r="D222" s="67">
        <v>8.36</v>
      </c>
      <c r="E222" s="68">
        <v>8.3000000000000007</v>
      </c>
      <c r="F222" s="69">
        <v>-5.9999999999998721E-2</v>
      </c>
      <c r="G222" s="67">
        <v>1.03</v>
      </c>
      <c r="H222" s="70">
        <v>1.03</v>
      </c>
      <c r="I222" s="71"/>
      <c r="J222" s="67">
        <v>1.03</v>
      </c>
      <c r="K222" s="70">
        <v>1.3</v>
      </c>
      <c r="L222" s="71">
        <v>0.27</v>
      </c>
      <c r="M222" s="67">
        <v>0.49</v>
      </c>
      <c r="N222" s="70">
        <v>0.59</v>
      </c>
      <c r="O222" s="71">
        <v>9.9999999999999978E-2</v>
      </c>
      <c r="P222" s="67">
        <v>1.19</v>
      </c>
      <c r="Q222" s="70">
        <v>1.19</v>
      </c>
      <c r="R222" s="71"/>
    </row>
    <row r="223" spans="1:18" ht="14.25" customHeight="1">
      <c r="A223" s="31">
        <v>691</v>
      </c>
      <c r="B223" s="10" t="s">
        <v>234</v>
      </c>
      <c r="C223" s="172">
        <v>17</v>
      </c>
      <c r="D223" s="67">
        <v>9.86</v>
      </c>
      <c r="E223" s="68">
        <v>9.9</v>
      </c>
      <c r="F223" s="69">
        <v>4.0000000000000924E-2</v>
      </c>
      <c r="G223" s="67">
        <v>1.1000000000000001</v>
      </c>
      <c r="H223" s="70">
        <v>1.1000000000000001</v>
      </c>
      <c r="I223" s="71"/>
      <c r="J223" s="67">
        <v>1.1000000000000001</v>
      </c>
      <c r="K223" s="70">
        <v>1.3</v>
      </c>
      <c r="L223" s="71">
        <v>0.19999999999999996</v>
      </c>
      <c r="M223" s="67">
        <v>0.7</v>
      </c>
      <c r="N223" s="70">
        <v>0.7</v>
      </c>
      <c r="O223" s="71"/>
      <c r="P223" s="67">
        <v>1.5</v>
      </c>
      <c r="Q223" s="70">
        <v>0.7</v>
      </c>
      <c r="R223" s="71"/>
    </row>
    <row r="224" spans="1:18" ht="14.25" customHeight="1">
      <c r="A224" s="31">
        <v>694</v>
      </c>
      <c r="B224" s="10" t="s">
        <v>235</v>
      </c>
      <c r="C224" s="172">
        <v>5</v>
      </c>
      <c r="D224" s="67">
        <v>7.86</v>
      </c>
      <c r="E224" s="68">
        <v>7.9</v>
      </c>
      <c r="F224" s="69">
        <v>4.0000000000000036E-2</v>
      </c>
      <c r="G224" s="67">
        <v>1.4500000000000002</v>
      </c>
      <c r="H224" s="70">
        <v>1.45</v>
      </c>
      <c r="I224" s="71"/>
      <c r="J224" s="67">
        <v>1.4500000000000002</v>
      </c>
      <c r="K224" s="70">
        <v>1.3</v>
      </c>
      <c r="L224" s="71">
        <v>-0.15000000000000013</v>
      </c>
      <c r="M224" s="67">
        <v>0.5</v>
      </c>
      <c r="N224" s="70">
        <v>0.5</v>
      </c>
      <c r="O224" s="71"/>
      <c r="P224" s="67">
        <v>1.5</v>
      </c>
      <c r="Q224" s="70">
        <v>1.5</v>
      </c>
      <c r="R224" s="71"/>
    </row>
    <row r="225" spans="1:18" ht="14.25" customHeight="1">
      <c r="A225" s="31">
        <v>697</v>
      </c>
      <c r="B225" s="10" t="s">
        <v>236</v>
      </c>
      <c r="C225" s="172">
        <v>18</v>
      </c>
      <c r="D225" s="67">
        <v>9.36</v>
      </c>
      <c r="E225" s="68">
        <v>9.3000000000000007</v>
      </c>
      <c r="F225" s="69">
        <v>-5.9999999999998721E-2</v>
      </c>
      <c r="G225" s="67">
        <v>1.1000000000000001</v>
      </c>
      <c r="H225" s="70">
        <v>0.93</v>
      </c>
      <c r="I225" s="71">
        <v>-0.17000000000000004</v>
      </c>
      <c r="J225" s="67">
        <v>1.1000000000000001</v>
      </c>
      <c r="K225" s="70">
        <v>1.3</v>
      </c>
      <c r="L225" s="71">
        <v>0.19999999999999996</v>
      </c>
      <c r="M225" s="67">
        <v>0.55000000000000004</v>
      </c>
      <c r="N225" s="70">
        <v>0.55000000000000004</v>
      </c>
      <c r="O225" s="71"/>
      <c r="P225" s="67">
        <v>1.5500000000000003</v>
      </c>
      <c r="Q225" s="70">
        <v>1.55</v>
      </c>
      <c r="R225" s="71">
        <v>5.0000000000000044E-2</v>
      </c>
    </row>
    <row r="226" spans="1:18" ht="14.25" customHeight="1">
      <c r="A226" s="31">
        <v>698</v>
      </c>
      <c r="B226" s="14" t="s">
        <v>237</v>
      </c>
      <c r="C226" s="172">
        <v>19</v>
      </c>
      <c r="D226" s="67">
        <v>8.86</v>
      </c>
      <c r="E226" s="68">
        <v>8.9</v>
      </c>
      <c r="F226" s="69">
        <v>4.0000000000000924E-2</v>
      </c>
      <c r="G226" s="67">
        <v>1.5500000000000003</v>
      </c>
      <c r="H226" s="70">
        <v>1.5500000000000003</v>
      </c>
      <c r="I226" s="71"/>
      <c r="J226" s="67">
        <v>1.5500000000000003</v>
      </c>
      <c r="K226" s="70">
        <v>1.5500000000000003</v>
      </c>
      <c r="L226" s="71"/>
      <c r="M226" s="67">
        <v>0.6</v>
      </c>
      <c r="N226" s="70">
        <v>0.6</v>
      </c>
      <c r="O226" s="71"/>
      <c r="P226" s="67">
        <v>1.2</v>
      </c>
      <c r="Q226" s="70">
        <v>1.2</v>
      </c>
      <c r="R226" s="71"/>
    </row>
    <row r="227" spans="1:18" ht="14.25" customHeight="1">
      <c r="A227" s="31">
        <v>700</v>
      </c>
      <c r="B227" s="14" t="s">
        <v>238</v>
      </c>
      <c r="C227" s="172">
        <v>9</v>
      </c>
      <c r="D227" s="67">
        <v>7.86</v>
      </c>
      <c r="E227" s="68">
        <v>8.6</v>
      </c>
      <c r="F227" s="69">
        <v>0.73999999999999932</v>
      </c>
      <c r="G227" s="67">
        <v>0.93</v>
      </c>
      <c r="H227" s="70">
        <v>0.93</v>
      </c>
      <c r="I227" s="71"/>
      <c r="J227" s="67">
        <v>0.93</v>
      </c>
      <c r="K227" s="70">
        <v>1.3</v>
      </c>
      <c r="L227" s="71">
        <v>0.37</v>
      </c>
      <c r="M227" s="67">
        <v>0.5</v>
      </c>
      <c r="N227" s="70">
        <v>0.5</v>
      </c>
      <c r="O227" s="71"/>
      <c r="P227" s="67">
        <v>1.1000000000000001</v>
      </c>
      <c r="Q227" s="70">
        <v>1.1000000000000001</v>
      </c>
      <c r="R227" s="71"/>
    </row>
    <row r="228" spans="1:18" ht="14.25" customHeight="1">
      <c r="A228" s="31">
        <v>702</v>
      </c>
      <c r="B228" s="19" t="s">
        <v>239</v>
      </c>
      <c r="C228" s="172">
        <v>6</v>
      </c>
      <c r="D228" s="67">
        <v>9.36</v>
      </c>
      <c r="E228" s="68">
        <v>9.4</v>
      </c>
      <c r="F228" s="69">
        <v>4.0000000000000924E-2</v>
      </c>
      <c r="G228" s="67">
        <v>1.1499999999999999</v>
      </c>
      <c r="H228" s="70">
        <v>1.1499999999999999</v>
      </c>
      <c r="I228" s="71"/>
      <c r="J228" s="67">
        <v>1.1499999999999999</v>
      </c>
      <c r="K228" s="70">
        <v>1.3</v>
      </c>
      <c r="L228" s="71">
        <v>0.15000000000000013</v>
      </c>
      <c r="M228" s="67">
        <v>0.60000000000000009</v>
      </c>
      <c r="N228" s="70">
        <v>0.60000000000000009</v>
      </c>
      <c r="O228" s="71"/>
      <c r="P228" s="67">
        <v>1.3</v>
      </c>
      <c r="Q228" s="70">
        <v>1.3</v>
      </c>
      <c r="R228" s="71">
        <v>9.9999999999999867E-2</v>
      </c>
    </row>
    <row r="229" spans="1:18" ht="14.25" customHeight="1">
      <c r="A229" s="31">
        <v>704</v>
      </c>
      <c r="B229" s="10" t="s">
        <v>240</v>
      </c>
      <c r="C229" s="172">
        <v>2</v>
      </c>
      <c r="D229" s="67">
        <v>7.1100000000000012</v>
      </c>
      <c r="E229" s="68">
        <v>7.1</v>
      </c>
      <c r="F229" s="69">
        <v>-1.0000000000001563E-2</v>
      </c>
      <c r="G229" s="67">
        <v>0.95</v>
      </c>
      <c r="H229" s="70">
        <v>0.95</v>
      </c>
      <c r="I229" s="71"/>
      <c r="J229" s="67">
        <v>0.95</v>
      </c>
      <c r="K229" s="70">
        <v>1.3</v>
      </c>
      <c r="L229" s="71">
        <v>0.35000000000000009</v>
      </c>
      <c r="M229" s="67">
        <v>0.42</v>
      </c>
      <c r="N229" s="70">
        <v>0.42</v>
      </c>
      <c r="O229" s="71"/>
      <c r="P229" s="67">
        <v>1.02</v>
      </c>
      <c r="Q229" s="70">
        <v>1.02</v>
      </c>
      <c r="R229" s="71"/>
    </row>
    <row r="230" spans="1:18" ht="14.25" customHeight="1">
      <c r="A230" s="31">
        <v>707</v>
      </c>
      <c r="B230" s="10" t="s">
        <v>241</v>
      </c>
      <c r="C230" s="172">
        <v>12</v>
      </c>
      <c r="D230" s="67">
        <v>8.86</v>
      </c>
      <c r="E230" s="68">
        <v>8.9000000000000021</v>
      </c>
      <c r="F230" s="69">
        <v>4.00000000000027E-2</v>
      </c>
      <c r="G230" s="67">
        <v>1</v>
      </c>
      <c r="H230" s="70">
        <v>1</v>
      </c>
      <c r="I230" s="71"/>
      <c r="J230" s="67">
        <v>1</v>
      </c>
      <c r="K230" s="70">
        <v>1.3</v>
      </c>
      <c r="L230" s="71">
        <v>0.30000000000000004</v>
      </c>
      <c r="M230" s="67">
        <v>0.55000000000000004</v>
      </c>
      <c r="N230" s="70">
        <v>0.55000000000000004</v>
      </c>
      <c r="O230" s="71"/>
      <c r="P230" s="67">
        <v>1.05</v>
      </c>
      <c r="Q230" s="70">
        <v>1.05</v>
      </c>
      <c r="R230" s="71"/>
    </row>
    <row r="231" spans="1:18" ht="14.25" customHeight="1">
      <c r="A231" s="31">
        <v>710</v>
      </c>
      <c r="B231" s="10" t="s">
        <v>226</v>
      </c>
      <c r="C231" s="172">
        <v>1</v>
      </c>
      <c r="D231" s="67">
        <v>9.36</v>
      </c>
      <c r="E231" s="68">
        <v>9.3000000000000007</v>
      </c>
      <c r="F231" s="69">
        <v>-5.9999999999998721E-2</v>
      </c>
      <c r="G231" s="67">
        <v>1.35</v>
      </c>
      <c r="H231" s="70">
        <v>1.35</v>
      </c>
      <c r="I231" s="71"/>
      <c r="J231" s="67">
        <v>1.35</v>
      </c>
      <c r="K231" s="70">
        <v>1.35</v>
      </c>
      <c r="L231" s="71"/>
      <c r="M231" s="67">
        <v>0.40999999999999992</v>
      </c>
      <c r="N231" s="70">
        <v>0.40999999999999992</v>
      </c>
      <c r="O231" s="71"/>
      <c r="P231" s="67">
        <v>1.8000000000000003</v>
      </c>
      <c r="Q231" s="70">
        <v>1.8000000000000003</v>
      </c>
      <c r="R231" s="71"/>
    </row>
    <row r="232" spans="1:18" ht="14.25" customHeight="1">
      <c r="A232" s="31">
        <v>729</v>
      </c>
      <c r="B232" s="10" t="s">
        <v>242</v>
      </c>
      <c r="C232" s="172">
        <v>13</v>
      </c>
      <c r="D232" s="67">
        <v>9.36</v>
      </c>
      <c r="E232" s="68">
        <v>9.3000000000000007</v>
      </c>
      <c r="F232" s="69">
        <v>-5.9999999999998721E-2</v>
      </c>
      <c r="G232" s="67">
        <v>1.04</v>
      </c>
      <c r="H232" s="70">
        <v>1.04</v>
      </c>
      <c r="I232" s="71"/>
      <c r="J232" s="67">
        <v>1.04</v>
      </c>
      <c r="K232" s="70">
        <v>1.3</v>
      </c>
      <c r="L232" s="71">
        <v>0.26</v>
      </c>
      <c r="M232" s="67">
        <v>0.49</v>
      </c>
      <c r="N232" s="70">
        <v>0.49</v>
      </c>
      <c r="O232" s="71"/>
      <c r="P232" s="67">
        <v>1.3600000000000003</v>
      </c>
      <c r="Q232" s="70">
        <v>1.36</v>
      </c>
      <c r="R232" s="71"/>
    </row>
    <row r="233" spans="1:18" ht="14.25" customHeight="1">
      <c r="A233" s="31">
        <v>732</v>
      </c>
      <c r="B233" s="10" t="s">
        <v>243</v>
      </c>
      <c r="C233" s="172">
        <v>19</v>
      </c>
      <c r="D233" s="67">
        <v>7.61</v>
      </c>
      <c r="E233" s="68">
        <v>8.6</v>
      </c>
      <c r="F233" s="69">
        <v>0.98999999999999932</v>
      </c>
      <c r="G233" s="67">
        <v>1.1500000000000001</v>
      </c>
      <c r="H233" s="70">
        <v>1.1499999999999999</v>
      </c>
      <c r="I233" s="71"/>
      <c r="J233" s="67">
        <v>1.1500000000000001</v>
      </c>
      <c r="K233" s="70">
        <v>1.3</v>
      </c>
      <c r="L233" s="71">
        <v>0.14999999999999991</v>
      </c>
      <c r="M233" s="67">
        <v>0.40999999999999992</v>
      </c>
      <c r="N233" s="70">
        <v>0.55000000000000004</v>
      </c>
      <c r="O233" s="71">
        <v>0.14000000000000012</v>
      </c>
      <c r="P233" s="67">
        <v>1.45</v>
      </c>
      <c r="Q233" s="70">
        <v>1.45</v>
      </c>
      <c r="R233" s="71"/>
    </row>
    <row r="234" spans="1:18" ht="14.25" customHeight="1">
      <c r="A234" s="31">
        <v>734</v>
      </c>
      <c r="B234" s="10" t="s">
        <v>244</v>
      </c>
      <c r="C234" s="172">
        <v>2</v>
      </c>
      <c r="D234" s="67">
        <v>8.11</v>
      </c>
      <c r="E234" s="68">
        <v>8.1</v>
      </c>
      <c r="F234" s="69">
        <v>-9.9999999999997868E-3</v>
      </c>
      <c r="G234" s="67">
        <v>0.93</v>
      </c>
      <c r="H234" s="70">
        <v>0.93</v>
      </c>
      <c r="I234" s="71"/>
      <c r="J234" s="67">
        <v>0.93</v>
      </c>
      <c r="K234" s="70">
        <v>1.3</v>
      </c>
      <c r="L234" s="71">
        <v>0.37</v>
      </c>
      <c r="M234" s="67">
        <v>0.55000000000000004</v>
      </c>
      <c r="N234" s="70">
        <v>0.55000000000000004</v>
      </c>
      <c r="O234" s="71"/>
      <c r="P234" s="67">
        <v>1.3000000000000003</v>
      </c>
      <c r="Q234" s="70">
        <v>1.3</v>
      </c>
      <c r="R234" s="71">
        <v>0.10000000000000009</v>
      </c>
    </row>
    <row r="235" spans="1:18" ht="14.25" customHeight="1">
      <c r="A235" s="31">
        <v>738</v>
      </c>
      <c r="B235" s="22" t="s">
        <v>246</v>
      </c>
      <c r="C235" s="172">
        <v>2</v>
      </c>
      <c r="D235" s="67">
        <v>8.8600000000000012</v>
      </c>
      <c r="E235" s="68">
        <v>8.8000000000000007</v>
      </c>
      <c r="F235" s="69">
        <v>-6.0000000000000497E-2</v>
      </c>
      <c r="G235" s="67">
        <v>1.2</v>
      </c>
      <c r="H235" s="70">
        <v>1.3</v>
      </c>
      <c r="I235" s="71">
        <v>0.10000000000000009</v>
      </c>
      <c r="J235" s="67">
        <v>1.2</v>
      </c>
      <c r="K235" s="70">
        <v>1.3</v>
      </c>
      <c r="L235" s="71">
        <v>0.10000000000000009</v>
      </c>
      <c r="M235" s="67">
        <v>0.6</v>
      </c>
      <c r="N235" s="70">
        <v>0.6</v>
      </c>
      <c r="O235" s="71"/>
      <c r="P235" s="67">
        <v>1.4</v>
      </c>
      <c r="Q235" s="70">
        <v>1.4</v>
      </c>
      <c r="R235" s="71"/>
    </row>
    <row r="236" spans="1:18" ht="14.25" customHeight="1">
      <c r="A236" s="31">
        <v>739</v>
      </c>
      <c r="B236" s="10" t="s">
        <v>247</v>
      </c>
      <c r="C236" s="172">
        <v>9</v>
      </c>
      <c r="D236" s="67">
        <v>8.86</v>
      </c>
      <c r="E236" s="68">
        <v>8.9</v>
      </c>
      <c r="F236" s="69">
        <v>4.0000000000000924E-2</v>
      </c>
      <c r="G236" s="67">
        <v>0.92999999999999994</v>
      </c>
      <c r="H236" s="70">
        <v>0.93</v>
      </c>
      <c r="I236" s="71"/>
      <c r="J236" s="67">
        <v>0.92999999999999994</v>
      </c>
      <c r="K236" s="70">
        <v>1.3000000000000003</v>
      </c>
      <c r="L236" s="71">
        <v>0.37000000000000033</v>
      </c>
      <c r="M236" s="67">
        <v>0.5</v>
      </c>
      <c r="N236" s="70">
        <v>0.5</v>
      </c>
      <c r="O236" s="71"/>
      <c r="P236" s="67">
        <v>1.1000000000000001</v>
      </c>
      <c r="Q236" s="70">
        <v>1.1000000000000001</v>
      </c>
      <c r="R236" s="71"/>
    </row>
    <row r="237" spans="1:18" ht="14.25" customHeight="1">
      <c r="A237" s="31">
        <v>740</v>
      </c>
      <c r="B237" s="10" t="s">
        <v>248</v>
      </c>
      <c r="C237" s="172">
        <v>10</v>
      </c>
      <c r="D237" s="67">
        <v>9.36</v>
      </c>
      <c r="E237" s="68">
        <v>9.3000000000000007</v>
      </c>
      <c r="F237" s="69">
        <v>-5.9999999999998721E-2</v>
      </c>
      <c r="G237" s="67">
        <v>1.43</v>
      </c>
      <c r="H237" s="70">
        <v>1.43</v>
      </c>
      <c r="I237" s="71"/>
      <c r="J237" s="67">
        <v>1.43</v>
      </c>
      <c r="K237" s="70">
        <v>1.43</v>
      </c>
      <c r="L237" s="71"/>
      <c r="M237" s="67">
        <v>0.59</v>
      </c>
      <c r="N237" s="70">
        <v>0.59</v>
      </c>
      <c r="O237" s="71"/>
      <c r="P237" s="67">
        <v>1.5500000000000003</v>
      </c>
      <c r="Q237" s="70">
        <v>1.5500000000000003</v>
      </c>
      <c r="R237" s="71"/>
    </row>
    <row r="238" spans="1:18" ht="14.25" customHeight="1">
      <c r="A238" s="31">
        <v>742</v>
      </c>
      <c r="B238" s="10" t="s">
        <v>249</v>
      </c>
      <c r="C238" s="172">
        <v>19</v>
      </c>
      <c r="D238" s="67">
        <v>9.11</v>
      </c>
      <c r="E238" s="68">
        <v>9.1</v>
      </c>
      <c r="F238" s="69">
        <v>-9.9999999999997868E-3</v>
      </c>
      <c r="G238" s="67">
        <v>1.2</v>
      </c>
      <c r="H238" s="70">
        <v>1.2</v>
      </c>
      <c r="I238" s="71"/>
      <c r="J238" s="67">
        <v>1.2000000000000002</v>
      </c>
      <c r="K238" s="70">
        <v>1.3</v>
      </c>
      <c r="L238" s="71">
        <v>9.9999999999999867E-2</v>
      </c>
      <c r="M238" s="67">
        <v>0.60000000000000009</v>
      </c>
      <c r="N238" s="70">
        <v>0.6</v>
      </c>
      <c r="O238" s="71"/>
      <c r="P238" s="67">
        <v>1.2</v>
      </c>
      <c r="Q238" s="70">
        <v>1.2</v>
      </c>
      <c r="R238" s="71"/>
    </row>
    <row r="239" spans="1:18" ht="14.25" customHeight="1">
      <c r="A239" s="31">
        <v>743</v>
      </c>
      <c r="B239" s="10" t="s">
        <v>250</v>
      </c>
      <c r="C239" s="172">
        <v>14</v>
      </c>
      <c r="D239" s="67">
        <v>8.36</v>
      </c>
      <c r="E239" s="68">
        <v>8.4</v>
      </c>
      <c r="F239" s="69">
        <v>4.0000000000000924E-2</v>
      </c>
      <c r="G239" s="67">
        <v>1.4500000000000002</v>
      </c>
      <c r="H239" s="70">
        <v>1.45</v>
      </c>
      <c r="I239" s="71"/>
      <c r="J239" s="67">
        <v>1.4500000000000002</v>
      </c>
      <c r="K239" s="70">
        <v>1.45</v>
      </c>
      <c r="L239" s="71"/>
      <c r="M239" s="67">
        <v>0.6</v>
      </c>
      <c r="N239" s="70">
        <v>0.6</v>
      </c>
      <c r="O239" s="71"/>
      <c r="P239" s="67">
        <v>1.6500000000000001</v>
      </c>
      <c r="Q239" s="70">
        <v>1.6500000000000001</v>
      </c>
      <c r="R239" s="71"/>
    </row>
    <row r="240" spans="1:18" ht="14.25" customHeight="1">
      <c r="A240" s="31">
        <v>746</v>
      </c>
      <c r="B240" s="10" t="s">
        <v>251</v>
      </c>
      <c r="C240" s="172">
        <v>17</v>
      </c>
      <c r="D240" s="67">
        <v>9.11</v>
      </c>
      <c r="E240" s="68">
        <v>9.6</v>
      </c>
      <c r="F240" s="69">
        <v>0.49000000000000021</v>
      </c>
      <c r="G240" s="67">
        <v>0.93</v>
      </c>
      <c r="H240" s="70">
        <v>0.93</v>
      </c>
      <c r="I240" s="71"/>
      <c r="J240" s="67">
        <v>0.93</v>
      </c>
      <c r="K240" s="70">
        <v>1.3</v>
      </c>
      <c r="L240" s="71">
        <v>0.37</v>
      </c>
      <c r="M240" s="67">
        <v>0.7</v>
      </c>
      <c r="N240" s="70">
        <v>0.7</v>
      </c>
      <c r="O240" s="71"/>
      <c r="P240" s="67">
        <v>1.3</v>
      </c>
      <c r="Q240" s="70">
        <v>1.3</v>
      </c>
      <c r="R240" s="71"/>
    </row>
    <row r="241" spans="1:18" ht="14.25" customHeight="1">
      <c r="A241" s="31">
        <v>747</v>
      </c>
      <c r="B241" s="10" t="s">
        <v>252</v>
      </c>
      <c r="C241" s="172">
        <v>4</v>
      </c>
      <c r="D241" s="67">
        <v>9.36</v>
      </c>
      <c r="E241" s="68">
        <v>9.4</v>
      </c>
      <c r="F241" s="69">
        <v>4.0000000000000924E-2</v>
      </c>
      <c r="G241" s="67">
        <v>1.1000000000000001</v>
      </c>
      <c r="H241" s="70">
        <v>1.1000000000000001</v>
      </c>
      <c r="I241" s="71"/>
      <c r="J241" s="67">
        <v>1.1000000000000001</v>
      </c>
      <c r="K241" s="70">
        <v>1.3</v>
      </c>
      <c r="L241" s="71">
        <v>0.19999999999999996</v>
      </c>
      <c r="M241" s="67">
        <v>0.5</v>
      </c>
      <c r="N241" s="70">
        <v>0.5</v>
      </c>
      <c r="O241" s="71"/>
      <c r="P241" s="67">
        <v>1.3</v>
      </c>
      <c r="Q241" s="70">
        <v>1.3</v>
      </c>
      <c r="R241" s="71"/>
    </row>
    <row r="242" spans="1:18" ht="14.25" customHeight="1">
      <c r="A242" s="31">
        <v>748</v>
      </c>
      <c r="B242" s="10" t="s">
        <v>253</v>
      </c>
      <c r="C242" s="172">
        <v>17</v>
      </c>
      <c r="D242" s="67">
        <v>9.36</v>
      </c>
      <c r="E242" s="68">
        <v>9.4</v>
      </c>
      <c r="F242" s="69">
        <v>4.0000000000000924E-2</v>
      </c>
      <c r="G242" s="67">
        <v>1</v>
      </c>
      <c r="H242" s="70">
        <v>1</v>
      </c>
      <c r="I242" s="71"/>
      <c r="J242" s="67">
        <v>1</v>
      </c>
      <c r="K242" s="70">
        <v>1.3</v>
      </c>
      <c r="L242" s="71">
        <v>0.30000000000000004</v>
      </c>
      <c r="M242" s="67">
        <v>0.45999999999999996</v>
      </c>
      <c r="N242" s="70">
        <v>0.45999999999999996</v>
      </c>
      <c r="O242" s="71"/>
      <c r="P242" s="67">
        <v>1.1000000000000003</v>
      </c>
      <c r="Q242" s="70">
        <v>1.1000000000000001</v>
      </c>
      <c r="R242" s="71"/>
    </row>
    <row r="243" spans="1:18" ht="14.25" customHeight="1">
      <c r="A243" s="31">
        <v>749</v>
      </c>
      <c r="B243" s="10" t="s">
        <v>255</v>
      </c>
      <c r="C243" s="172">
        <v>11</v>
      </c>
      <c r="D243" s="67">
        <v>9.36</v>
      </c>
      <c r="E243" s="68">
        <v>9.4</v>
      </c>
      <c r="F243" s="69">
        <v>4.0000000000000924E-2</v>
      </c>
      <c r="G243" s="67">
        <v>1.25</v>
      </c>
      <c r="H243" s="70">
        <v>1.25</v>
      </c>
      <c r="I243" s="71"/>
      <c r="J243" s="67">
        <v>1.25</v>
      </c>
      <c r="K243" s="70">
        <v>1.3</v>
      </c>
      <c r="L243" s="71">
        <v>5.0000000000000044E-2</v>
      </c>
      <c r="M243" s="67">
        <v>0.65</v>
      </c>
      <c r="N243" s="70">
        <v>0.65</v>
      </c>
      <c r="O243" s="71"/>
      <c r="P243" s="67">
        <v>1</v>
      </c>
      <c r="Q243" s="70">
        <v>1</v>
      </c>
      <c r="R243" s="71"/>
    </row>
    <row r="244" spans="1:18" ht="14.25" customHeight="1">
      <c r="A244" s="31">
        <v>751</v>
      </c>
      <c r="B244" s="10" t="s">
        <v>256</v>
      </c>
      <c r="C244" s="172">
        <v>19</v>
      </c>
      <c r="D244" s="67">
        <v>9.36</v>
      </c>
      <c r="E244" s="68">
        <v>9.4</v>
      </c>
      <c r="F244" s="69">
        <v>4.0000000000000924E-2</v>
      </c>
      <c r="G244" s="67">
        <v>1.4</v>
      </c>
      <c r="H244" s="70">
        <v>1.4</v>
      </c>
      <c r="I244" s="71"/>
      <c r="J244" s="67">
        <v>1.3999999999999997</v>
      </c>
      <c r="K244" s="70">
        <v>1.3</v>
      </c>
      <c r="L244" s="71">
        <v>-9.9999999999999645E-2</v>
      </c>
      <c r="M244" s="67">
        <v>0.45000000000000012</v>
      </c>
      <c r="N244" s="70">
        <v>0.45000000000000007</v>
      </c>
      <c r="O244" s="71"/>
      <c r="P244" s="67">
        <v>1.3</v>
      </c>
      <c r="Q244" s="70">
        <v>1.3</v>
      </c>
      <c r="R244" s="71">
        <v>0.14999999999999991</v>
      </c>
    </row>
    <row r="245" spans="1:18" ht="14.25" customHeight="1">
      <c r="A245" s="31">
        <v>753</v>
      </c>
      <c r="B245" s="10" t="s">
        <v>257</v>
      </c>
      <c r="C245" s="172">
        <v>1</v>
      </c>
      <c r="D245" s="67">
        <v>6.61</v>
      </c>
      <c r="E245" s="68">
        <v>6.6000000000000005</v>
      </c>
      <c r="F245" s="69">
        <v>-9.9999999999997868E-3</v>
      </c>
      <c r="G245" s="67">
        <v>1.0000000000000002</v>
      </c>
      <c r="H245" s="70">
        <v>1.0000000000000002</v>
      </c>
      <c r="I245" s="71"/>
      <c r="J245" s="67">
        <v>1</v>
      </c>
      <c r="K245" s="70">
        <v>1.3</v>
      </c>
      <c r="L245" s="71">
        <v>0.30000000000000004</v>
      </c>
      <c r="M245" s="67">
        <v>0.5</v>
      </c>
      <c r="N245" s="70">
        <v>0.5</v>
      </c>
      <c r="O245" s="71"/>
      <c r="P245" s="67">
        <v>1.1000000000000001</v>
      </c>
      <c r="Q245" s="70">
        <v>1.1000000000000001</v>
      </c>
      <c r="R245" s="71"/>
    </row>
    <row r="246" spans="1:18" ht="14.25" customHeight="1">
      <c r="A246" s="31">
        <v>755</v>
      </c>
      <c r="B246" s="19" t="s">
        <v>258</v>
      </c>
      <c r="C246" s="172">
        <v>1</v>
      </c>
      <c r="D246" s="67">
        <v>8.61</v>
      </c>
      <c r="E246" s="68">
        <v>8.6</v>
      </c>
      <c r="F246" s="69">
        <v>-9.9999999999997868E-3</v>
      </c>
      <c r="G246" s="67">
        <v>1.2</v>
      </c>
      <c r="H246" s="70">
        <v>1.2</v>
      </c>
      <c r="I246" s="71"/>
      <c r="J246" s="67">
        <v>1.2</v>
      </c>
      <c r="K246" s="70">
        <v>1.3</v>
      </c>
      <c r="L246" s="71">
        <v>0.10000000000000009</v>
      </c>
      <c r="M246" s="67">
        <v>0.5</v>
      </c>
      <c r="N246" s="70">
        <v>0.5</v>
      </c>
      <c r="O246" s="71"/>
      <c r="P246" s="67">
        <v>1.2</v>
      </c>
      <c r="Q246" s="70">
        <v>1.2</v>
      </c>
      <c r="R246" s="71">
        <v>9.9999999999999867E-2</v>
      </c>
    </row>
    <row r="247" spans="1:18" ht="14.25" customHeight="1">
      <c r="A247" s="31">
        <v>758</v>
      </c>
      <c r="B247" s="10" t="s">
        <v>259</v>
      </c>
      <c r="C247" s="172">
        <v>19</v>
      </c>
      <c r="D247" s="67">
        <v>8.36</v>
      </c>
      <c r="E247" s="68">
        <v>8</v>
      </c>
      <c r="F247" s="69">
        <v>-0.35999999999999943</v>
      </c>
      <c r="G247" s="67">
        <v>1.4000000000000001</v>
      </c>
      <c r="H247" s="70">
        <v>1.4000000000000001</v>
      </c>
      <c r="I247" s="71"/>
      <c r="J247" s="67">
        <v>1.4000000000000001</v>
      </c>
      <c r="K247" s="70">
        <v>1.4</v>
      </c>
      <c r="L247" s="71"/>
      <c r="M247" s="67">
        <v>0.45000000000000007</v>
      </c>
      <c r="N247" s="70">
        <v>0.45000000000000007</v>
      </c>
      <c r="O247" s="71"/>
      <c r="P247" s="67">
        <v>1.1499999999999999</v>
      </c>
      <c r="Q247" s="70">
        <v>1.1499999999999999</v>
      </c>
      <c r="R247" s="71"/>
    </row>
    <row r="248" spans="1:18" ht="14.25" customHeight="1">
      <c r="A248" s="31">
        <v>759</v>
      </c>
      <c r="B248" s="10" t="s">
        <v>260</v>
      </c>
      <c r="C248" s="172">
        <v>14</v>
      </c>
      <c r="D248" s="67">
        <v>9.11</v>
      </c>
      <c r="E248" s="68">
        <v>9.1000000000000014</v>
      </c>
      <c r="F248" s="69">
        <v>-9.9999999999980105E-3</v>
      </c>
      <c r="G248" s="67">
        <v>1.1000000000000001</v>
      </c>
      <c r="H248" s="70">
        <v>1.3</v>
      </c>
      <c r="I248" s="71">
        <v>0.19999999999999996</v>
      </c>
      <c r="J248" s="67">
        <v>1.1000000000000001</v>
      </c>
      <c r="K248" s="70">
        <v>1.3</v>
      </c>
      <c r="L248" s="71">
        <v>0.19999999999999996</v>
      </c>
      <c r="M248" s="67">
        <v>0.6</v>
      </c>
      <c r="N248" s="70">
        <v>0.6</v>
      </c>
      <c r="O248" s="71"/>
      <c r="P248" s="67">
        <v>1.45</v>
      </c>
      <c r="Q248" s="70">
        <v>1.45</v>
      </c>
      <c r="R248" s="71"/>
    </row>
    <row r="249" spans="1:18" ht="14.25" customHeight="1">
      <c r="A249" s="31">
        <v>761</v>
      </c>
      <c r="B249" s="10" t="s">
        <v>261</v>
      </c>
      <c r="C249" s="173">
        <v>2</v>
      </c>
      <c r="D249" s="67">
        <v>7.86</v>
      </c>
      <c r="E249" s="68">
        <v>8.1999999999999993</v>
      </c>
      <c r="F249" s="69">
        <v>0.33999999999999897</v>
      </c>
      <c r="G249" s="67">
        <v>0.92999999999999994</v>
      </c>
      <c r="H249" s="70">
        <v>0.92999999999999994</v>
      </c>
      <c r="I249" s="71"/>
      <c r="J249" s="67">
        <v>0.93</v>
      </c>
      <c r="K249" s="70">
        <v>1.3</v>
      </c>
      <c r="L249" s="71">
        <v>0.37</v>
      </c>
      <c r="M249" s="67">
        <v>0.40999999999999992</v>
      </c>
      <c r="N249" s="70">
        <v>0.40999999999999992</v>
      </c>
      <c r="O249" s="71"/>
      <c r="P249" s="67">
        <v>0.93</v>
      </c>
      <c r="Q249" s="70">
        <v>0.93</v>
      </c>
      <c r="R249" s="71">
        <v>0.30000000000000004</v>
      </c>
    </row>
    <row r="250" spans="1:18" ht="14.25" customHeight="1">
      <c r="A250" s="31">
        <v>762</v>
      </c>
      <c r="B250" s="10" t="s">
        <v>262</v>
      </c>
      <c r="C250" s="172">
        <v>11</v>
      </c>
      <c r="D250" s="67">
        <v>8.61</v>
      </c>
      <c r="E250" s="68">
        <v>8.6</v>
      </c>
      <c r="F250" s="69">
        <v>-9.9999999999997868E-3</v>
      </c>
      <c r="G250" s="67">
        <v>1</v>
      </c>
      <c r="H250" s="70">
        <v>1</v>
      </c>
      <c r="I250" s="71"/>
      <c r="J250" s="67">
        <v>1</v>
      </c>
      <c r="K250" s="70">
        <v>1.3</v>
      </c>
      <c r="L250" s="71">
        <v>0.30000000000000004</v>
      </c>
      <c r="M250" s="67">
        <v>0.55000000000000004</v>
      </c>
      <c r="N250" s="70">
        <v>0.55000000000000004</v>
      </c>
      <c r="O250" s="71"/>
      <c r="P250" s="67">
        <v>1.25</v>
      </c>
      <c r="Q250" s="70">
        <v>1.25</v>
      </c>
      <c r="R250" s="71"/>
    </row>
    <row r="251" spans="1:18" ht="14.25" customHeight="1">
      <c r="A251" s="31">
        <v>765</v>
      </c>
      <c r="B251" s="10" t="s">
        <v>263</v>
      </c>
      <c r="C251" s="172">
        <v>18</v>
      </c>
      <c r="D251" s="67">
        <v>7.1100000000000012</v>
      </c>
      <c r="E251" s="68">
        <v>7.5</v>
      </c>
      <c r="F251" s="69">
        <v>0.38999999999999879</v>
      </c>
      <c r="G251" s="67">
        <v>1.1000000000000001</v>
      </c>
      <c r="H251" s="70">
        <v>1.1000000000000001</v>
      </c>
      <c r="I251" s="71"/>
      <c r="J251" s="67">
        <v>1.1000000000000001</v>
      </c>
      <c r="K251" s="70">
        <v>1.3</v>
      </c>
      <c r="L251" s="71">
        <v>0.19999999999999996</v>
      </c>
      <c r="M251" s="67">
        <v>0.6</v>
      </c>
      <c r="N251" s="70">
        <v>0.6</v>
      </c>
      <c r="O251" s="71"/>
      <c r="P251" s="67">
        <v>1.2</v>
      </c>
      <c r="Q251" s="70">
        <v>1.2</v>
      </c>
      <c r="R251" s="71"/>
    </row>
    <row r="252" spans="1:18" ht="14.25" customHeight="1">
      <c r="A252" s="31">
        <v>768</v>
      </c>
      <c r="B252" s="10" t="s">
        <v>264</v>
      </c>
      <c r="C252" s="172">
        <v>10</v>
      </c>
      <c r="D252" s="67">
        <v>8.36</v>
      </c>
      <c r="E252" s="68">
        <v>8.4</v>
      </c>
      <c r="F252" s="69">
        <v>4.0000000000000924E-2</v>
      </c>
      <c r="G252" s="67">
        <v>0.93</v>
      </c>
      <c r="H252" s="70">
        <v>0.93</v>
      </c>
      <c r="I252" s="71"/>
      <c r="J252" s="67">
        <v>0.93</v>
      </c>
      <c r="K252" s="70">
        <v>1.3</v>
      </c>
      <c r="L252" s="71">
        <v>0.37</v>
      </c>
      <c r="M252" s="67">
        <v>0.44999999999999996</v>
      </c>
      <c r="N252" s="70">
        <v>0.44999999999999996</v>
      </c>
      <c r="O252" s="71"/>
      <c r="P252" s="67">
        <v>1.05</v>
      </c>
      <c r="Q252" s="70">
        <v>1.05</v>
      </c>
      <c r="R252" s="71"/>
    </row>
    <row r="253" spans="1:18" ht="14.25" customHeight="1">
      <c r="A253" s="31">
        <v>777</v>
      </c>
      <c r="B253" s="10" t="s">
        <v>265</v>
      </c>
      <c r="C253" s="172">
        <v>18</v>
      </c>
      <c r="D253" s="67">
        <v>8.86</v>
      </c>
      <c r="E253" s="68">
        <v>8.9</v>
      </c>
      <c r="F253" s="69">
        <v>4.0000000000000924E-2</v>
      </c>
      <c r="G253" s="67">
        <v>1.05</v>
      </c>
      <c r="H253" s="70">
        <v>1.05</v>
      </c>
      <c r="I253" s="71"/>
      <c r="J253" s="67">
        <v>1.05</v>
      </c>
      <c r="K253" s="70">
        <v>1.3</v>
      </c>
      <c r="L253" s="71">
        <v>0.25</v>
      </c>
      <c r="M253" s="67">
        <v>0.55000000000000004</v>
      </c>
      <c r="N253" s="70">
        <v>0.55000000000000004</v>
      </c>
      <c r="O253" s="71"/>
      <c r="P253" s="67">
        <v>1.1000000000000001</v>
      </c>
      <c r="Q253" s="70">
        <v>1.1000000000000001</v>
      </c>
      <c r="R253" s="71"/>
    </row>
    <row r="254" spans="1:18" ht="14.25" customHeight="1">
      <c r="A254" s="31">
        <v>778</v>
      </c>
      <c r="B254" s="10" t="s">
        <v>266</v>
      </c>
      <c r="C254" s="172">
        <v>11</v>
      </c>
      <c r="D254" s="67">
        <v>9.11</v>
      </c>
      <c r="E254" s="68">
        <v>9.1</v>
      </c>
      <c r="F254" s="69">
        <v>-9.9999999999997868E-3</v>
      </c>
      <c r="G254" s="67">
        <v>1.05</v>
      </c>
      <c r="H254" s="70">
        <v>1.05</v>
      </c>
      <c r="I254" s="71"/>
      <c r="J254" s="67">
        <v>1.05</v>
      </c>
      <c r="K254" s="70">
        <v>1.3</v>
      </c>
      <c r="L254" s="71">
        <v>0.25</v>
      </c>
      <c r="M254" s="67">
        <v>0.70000000000000007</v>
      </c>
      <c r="N254" s="70">
        <v>0.7</v>
      </c>
      <c r="O254" s="71"/>
      <c r="P254" s="67">
        <v>1.25</v>
      </c>
      <c r="Q254" s="70">
        <v>1.25</v>
      </c>
      <c r="R254" s="71"/>
    </row>
    <row r="255" spans="1:18" ht="14.25" customHeight="1">
      <c r="A255" s="31">
        <v>781</v>
      </c>
      <c r="B255" s="10" t="s">
        <v>267</v>
      </c>
      <c r="C255" s="172">
        <v>7</v>
      </c>
      <c r="D255" s="67">
        <v>6.36</v>
      </c>
      <c r="E255" s="68">
        <v>6.4</v>
      </c>
      <c r="F255" s="69">
        <v>4.0000000000000036E-2</v>
      </c>
      <c r="G255" s="67">
        <v>0.95</v>
      </c>
      <c r="H255" s="70">
        <v>0.95</v>
      </c>
      <c r="I255" s="71"/>
      <c r="J255" s="67">
        <v>0.95</v>
      </c>
      <c r="K255" s="70">
        <v>1.3</v>
      </c>
      <c r="L255" s="71">
        <v>0.35000000000000009</v>
      </c>
      <c r="M255" s="67">
        <v>0.5</v>
      </c>
      <c r="N255" s="70">
        <v>0.5</v>
      </c>
      <c r="O255" s="71"/>
      <c r="P255" s="67">
        <v>1</v>
      </c>
      <c r="Q255" s="70">
        <v>1</v>
      </c>
      <c r="R255" s="71"/>
    </row>
    <row r="256" spans="1:18" ht="14.25" customHeight="1">
      <c r="A256" s="31">
        <v>783</v>
      </c>
      <c r="B256" s="10" t="s">
        <v>268</v>
      </c>
      <c r="C256" s="172">
        <v>4</v>
      </c>
      <c r="D256" s="67">
        <v>8.86</v>
      </c>
      <c r="E256" s="68">
        <v>8.9000000000000021</v>
      </c>
      <c r="F256" s="69">
        <v>4.00000000000027E-2</v>
      </c>
      <c r="G256" s="67">
        <v>1</v>
      </c>
      <c r="H256" s="70">
        <v>1.2</v>
      </c>
      <c r="I256" s="71">
        <v>0.19999999999999996</v>
      </c>
      <c r="J256" s="67">
        <v>1</v>
      </c>
      <c r="K256" s="70">
        <v>1.3</v>
      </c>
      <c r="L256" s="71">
        <v>0.30000000000000004</v>
      </c>
      <c r="M256" s="67">
        <v>0.40999999999999992</v>
      </c>
      <c r="N256" s="70">
        <v>0.51</v>
      </c>
      <c r="O256" s="71">
        <v>0.10000000000000009</v>
      </c>
      <c r="P256" s="67">
        <v>1.1000000000000001</v>
      </c>
      <c r="Q256" s="70">
        <v>1.1000000000000001</v>
      </c>
      <c r="R256" s="71"/>
    </row>
    <row r="257" spans="1:18" ht="14.25" customHeight="1">
      <c r="A257" s="31">
        <v>785</v>
      </c>
      <c r="B257" s="10" t="s">
        <v>292</v>
      </c>
      <c r="C257" s="172">
        <v>18</v>
      </c>
      <c r="D257" s="67">
        <v>8.36</v>
      </c>
      <c r="E257" s="68">
        <v>8.3000000000000007</v>
      </c>
      <c r="F257" s="69">
        <v>-5.9999999999998721E-2</v>
      </c>
      <c r="G257" s="67">
        <v>1.1000000000000001</v>
      </c>
      <c r="H257" s="70">
        <v>1.1000000000000001</v>
      </c>
      <c r="I257" s="71"/>
      <c r="J257" s="67">
        <v>1.1000000000000003</v>
      </c>
      <c r="K257" s="70">
        <v>1.3</v>
      </c>
      <c r="L257" s="71">
        <v>0.19999999999999973</v>
      </c>
      <c r="M257" s="67">
        <v>0.44999999999999996</v>
      </c>
      <c r="N257" s="70">
        <v>0.45000000000000007</v>
      </c>
      <c r="O257" s="71"/>
      <c r="P257" s="67">
        <v>1.1499999999999999</v>
      </c>
      <c r="Q257" s="70">
        <v>1.1000000000000001</v>
      </c>
      <c r="R257" s="71"/>
    </row>
    <row r="258" spans="1:18" ht="14.25" customHeight="1">
      <c r="A258" s="31">
        <v>790</v>
      </c>
      <c r="B258" s="10" t="s">
        <v>245</v>
      </c>
      <c r="C258" s="172">
        <v>6</v>
      </c>
      <c r="D258" s="67">
        <v>8.86</v>
      </c>
      <c r="E258" s="68">
        <v>8.9</v>
      </c>
      <c r="F258" s="69">
        <v>4.0000000000000924E-2</v>
      </c>
      <c r="G258" s="67">
        <v>0.93</v>
      </c>
      <c r="H258" s="70">
        <v>0.93</v>
      </c>
      <c r="I258" s="71"/>
      <c r="J258" s="67">
        <v>0.93</v>
      </c>
      <c r="K258" s="70">
        <v>1.3</v>
      </c>
      <c r="L258" s="71">
        <v>0.37</v>
      </c>
      <c r="M258" s="67">
        <v>0.45000000000000007</v>
      </c>
      <c r="N258" s="70">
        <v>0.45000000000000007</v>
      </c>
      <c r="O258" s="71"/>
      <c r="P258" s="67">
        <v>0.98</v>
      </c>
      <c r="Q258" s="70">
        <v>0.98</v>
      </c>
      <c r="R258" s="71">
        <v>7.0000000000000062E-2</v>
      </c>
    </row>
    <row r="259" spans="1:18" ht="14.25" customHeight="1">
      <c r="A259" s="31">
        <v>791</v>
      </c>
      <c r="B259" s="10" t="s">
        <v>254</v>
      </c>
      <c r="C259" s="172">
        <v>17</v>
      </c>
      <c r="D259" s="67">
        <v>9.11</v>
      </c>
      <c r="E259" s="68">
        <v>9.1</v>
      </c>
      <c r="F259" s="69">
        <v>-9.9999999999997868E-3</v>
      </c>
      <c r="G259" s="67">
        <v>0.95</v>
      </c>
      <c r="H259" s="70">
        <v>0.95</v>
      </c>
      <c r="I259" s="71"/>
      <c r="J259" s="67">
        <v>0.95000000000000018</v>
      </c>
      <c r="K259" s="70">
        <v>1.3</v>
      </c>
      <c r="L259" s="71">
        <v>0.34999999999999987</v>
      </c>
      <c r="M259" s="67">
        <v>0.6</v>
      </c>
      <c r="N259" s="70">
        <v>0.6</v>
      </c>
      <c r="O259" s="71"/>
      <c r="P259" s="67">
        <v>1.25</v>
      </c>
      <c r="Q259" s="70">
        <v>1.25</v>
      </c>
      <c r="R259" s="71"/>
    </row>
    <row r="260" spans="1:18" ht="14.25" customHeight="1">
      <c r="A260" s="31">
        <v>831</v>
      </c>
      <c r="B260" s="10" t="s">
        <v>269</v>
      </c>
      <c r="C260" s="172">
        <v>9</v>
      </c>
      <c r="D260" s="67">
        <v>8.36</v>
      </c>
      <c r="E260" s="68">
        <v>8.4</v>
      </c>
      <c r="F260" s="69">
        <v>4.0000000000000924E-2</v>
      </c>
      <c r="G260" s="67">
        <v>1.4</v>
      </c>
      <c r="H260" s="70">
        <v>1.4</v>
      </c>
      <c r="I260" s="71"/>
      <c r="J260" s="67">
        <v>1.4</v>
      </c>
      <c r="K260" s="70">
        <v>1.4</v>
      </c>
      <c r="L260" s="71"/>
      <c r="M260" s="67">
        <v>0.5</v>
      </c>
      <c r="N260" s="70">
        <v>0.5</v>
      </c>
      <c r="O260" s="71"/>
      <c r="P260" s="67">
        <v>1.3000000000000003</v>
      </c>
      <c r="Q260" s="70">
        <v>1.3000000000000003</v>
      </c>
      <c r="R260" s="71"/>
    </row>
    <row r="261" spans="1:18" ht="14.25" customHeight="1">
      <c r="A261" s="31">
        <v>832</v>
      </c>
      <c r="B261" s="10" t="s">
        <v>270</v>
      </c>
      <c r="C261" s="172">
        <v>17</v>
      </c>
      <c r="D261" s="67">
        <v>7.86</v>
      </c>
      <c r="E261" s="68">
        <v>7.9</v>
      </c>
      <c r="F261" s="69">
        <v>4.0000000000000036E-2</v>
      </c>
      <c r="G261" s="67">
        <v>1.03</v>
      </c>
      <c r="H261" s="70">
        <v>1.03</v>
      </c>
      <c r="I261" s="71"/>
      <c r="J261" s="67">
        <v>1.03</v>
      </c>
      <c r="K261" s="70">
        <v>1.3</v>
      </c>
      <c r="L261" s="71">
        <v>0.27</v>
      </c>
      <c r="M261" s="67">
        <v>0.45000000000000007</v>
      </c>
      <c r="N261" s="70">
        <v>0.45000000000000007</v>
      </c>
      <c r="O261" s="71"/>
      <c r="P261" s="67">
        <v>1.03</v>
      </c>
      <c r="Q261" s="70">
        <v>1.03</v>
      </c>
      <c r="R261" s="71"/>
    </row>
    <row r="262" spans="1:18" ht="14.25" customHeight="1">
      <c r="A262" s="31">
        <v>833</v>
      </c>
      <c r="B262" s="10" t="s">
        <v>271</v>
      </c>
      <c r="C262" s="172">
        <v>2</v>
      </c>
      <c r="D262" s="67">
        <v>6.8600000000000012</v>
      </c>
      <c r="E262" s="68">
        <v>6.9</v>
      </c>
      <c r="F262" s="69">
        <v>3.9999999999999147E-2</v>
      </c>
      <c r="G262" s="67">
        <v>1.1499999999999999</v>
      </c>
      <c r="H262" s="70">
        <v>1.1499999999999999</v>
      </c>
      <c r="I262" s="71"/>
      <c r="J262" s="67">
        <v>1.1499999999999999</v>
      </c>
      <c r="K262" s="70">
        <v>1.3</v>
      </c>
      <c r="L262" s="71">
        <v>0.15000000000000013</v>
      </c>
      <c r="M262" s="67">
        <v>0.65000000000000013</v>
      </c>
      <c r="N262" s="70">
        <v>0.65000000000000013</v>
      </c>
      <c r="O262" s="71"/>
      <c r="P262" s="67">
        <v>1.35</v>
      </c>
      <c r="Q262" s="70">
        <v>1.35</v>
      </c>
      <c r="R262" s="71"/>
    </row>
    <row r="263" spans="1:18" ht="14.25" customHeight="1">
      <c r="A263" s="31">
        <v>834</v>
      </c>
      <c r="B263" s="20" t="s">
        <v>272</v>
      </c>
      <c r="C263" s="172">
        <v>5</v>
      </c>
      <c r="D263" s="67">
        <v>8.61</v>
      </c>
      <c r="E263" s="68">
        <v>8.6</v>
      </c>
      <c r="F263" s="69">
        <v>-9.9999999999997868E-3</v>
      </c>
      <c r="G263" s="67">
        <v>1.1000000000000001</v>
      </c>
      <c r="H263" s="70">
        <v>1.1000000000000001</v>
      </c>
      <c r="I263" s="71"/>
      <c r="J263" s="67">
        <v>1.1000000000000001</v>
      </c>
      <c r="K263" s="70">
        <v>1.3</v>
      </c>
      <c r="L263" s="71">
        <v>0.19999999999999996</v>
      </c>
      <c r="M263" s="67">
        <v>0.5</v>
      </c>
      <c r="N263" s="70">
        <v>0.5</v>
      </c>
      <c r="O263" s="71"/>
      <c r="P263" s="67">
        <v>1.1000000000000001</v>
      </c>
      <c r="Q263" s="70">
        <v>1.1000000000000001</v>
      </c>
      <c r="R263" s="71"/>
    </row>
    <row r="264" spans="1:18" ht="14.25" customHeight="1">
      <c r="A264" s="31">
        <v>837</v>
      </c>
      <c r="B264" s="10" t="s">
        <v>273</v>
      </c>
      <c r="C264" s="172">
        <v>6</v>
      </c>
      <c r="D264" s="67">
        <v>7.61</v>
      </c>
      <c r="E264" s="68">
        <v>7.6</v>
      </c>
      <c r="F264" s="69">
        <v>-1.0000000000000675E-2</v>
      </c>
      <c r="G264" s="67">
        <v>1.25</v>
      </c>
      <c r="H264" s="70">
        <v>1.25</v>
      </c>
      <c r="I264" s="71"/>
      <c r="J264" s="67">
        <v>1.25</v>
      </c>
      <c r="K264" s="70">
        <v>1.3</v>
      </c>
      <c r="L264" s="71">
        <v>5.0000000000000044E-2</v>
      </c>
      <c r="M264" s="67">
        <v>0.65000000000000024</v>
      </c>
      <c r="N264" s="70">
        <v>0.65</v>
      </c>
      <c r="O264" s="71"/>
      <c r="P264" s="67">
        <v>1.1000000000000001</v>
      </c>
      <c r="Q264" s="70">
        <v>1.1000000000000001</v>
      </c>
      <c r="R264" s="71"/>
    </row>
    <row r="265" spans="1:18" ht="14.25" customHeight="1">
      <c r="A265" s="31">
        <v>844</v>
      </c>
      <c r="B265" s="10" t="s">
        <v>274</v>
      </c>
      <c r="C265" s="172">
        <v>11</v>
      </c>
      <c r="D265" s="67">
        <v>8.86</v>
      </c>
      <c r="E265" s="68">
        <v>9.9</v>
      </c>
      <c r="F265" s="69">
        <v>1.0400000000000009</v>
      </c>
      <c r="G265" s="67">
        <v>1.2</v>
      </c>
      <c r="H265" s="70">
        <v>1.2</v>
      </c>
      <c r="I265" s="71"/>
      <c r="J265" s="67">
        <v>1.2</v>
      </c>
      <c r="K265" s="70">
        <v>1.3</v>
      </c>
      <c r="L265" s="71">
        <v>0.10000000000000009</v>
      </c>
      <c r="M265" s="67">
        <v>0.6</v>
      </c>
      <c r="N265" s="70">
        <v>0.7</v>
      </c>
      <c r="O265" s="71">
        <v>9.9999999999999978E-2</v>
      </c>
      <c r="P265" s="67">
        <v>1.4999999999999998</v>
      </c>
      <c r="Q265" s="70">
        <v>1.7000000000000002</v>
      </c>
      <c r="R265" s="71"/>
    </row>
    <row r="266" spans="1:18" ht="14.25" customHeight="1">
      <c r="A266" s="31">
        <v>845</v>
      </c>
      <c r="B266" s="10" t="s">
        <v>275</v>
      </c>
      <c r="C266" s="172">
        <v>19</v>
      </c>
      <c r="D266" s="67">
        <v>7.3599999999999994</v>
      </c>
      <c r="E266" s="68">
        <v>6.9</v>
      </c>
      <c r="F266" s="69">
        <v>-0.45999999999999908</v>
      </c>
      <c r="G266" s="67">
        <v>0.95</v>
      </c>
      <c r="H266" s="70">
        <v>0.95</v>
      </c>
      <c r="I266" s="71"/>
      <c r="J266" s="67">
        <v>0.95</v>
      </c>
      <c r="K266" s="70">
        <v>1.3</v>
      </c>
      <c r="L266" s="71">
        <v>0.35000000000000009</v>
      </c>
      <c r="M266" s="67">
        <v>0.40999999999999992</v>
      </c>
      <c r="N266" s="70">
        <v>0.40999999999999992</v>
      </c>
      <c r="O266" s="71"/>
      <c r="P266" s="67">
        <v>1</v>
      </c>
      <c r="Q266" s="70">
        <v>1</v>
      </c>
      <c r="R266" s="71"/>
    </row>
    <row r="267" spans="1:18" ht="14.25" customHeight="1">
      <c r="A267" s="31">
        <v>846</v>
      </c>
      <c r="B267" s="10" t="s">
        <v>276</v>
      </c>
      <c r="C267" s="172">
        <v>14</v>
      </c>
      <c r="D267" s="67">
        <v>9.86</v>
      </c>
      <c r="E267" s="68">
        <v>9.6999999999999993</v>
      </c>
      <c r="F267" s="69">
        <v>-0.16000000000000014</v>
      </c>
      <c r="G267" s="67">
        <v>1.05</v>
      </c>
      <c r="H267" s="70">
        <v>1.05</v>
      </c>
      <c r="I267" s="71"/>
      <c r="J267" s="67">
        <v>1.05</v>
      </c>
      <c r="K267" s="70">
        <v>1.3</v>
      </c>
      <c r="L267" s="71">
        <v>0.25</v>
      </c>
      <c r="M267" s="67">
        <v>0.6</v>
      </c>
      <c r="N267" s="70">
        <v>0.6</v>
      </c>
      <c r="O267" s="71"/>
      <c r="P267" s="67">
        <v>1.3</v>
      </c>
      <c r="Q267" s="70">
        <v>1.3</v>
      </c>
      <c r="R267" s="71"/>
    </row>
    <row r="268" spans="1:18" ht="14.25" customHeight="1">
      <c r="A268" s="31">
        <v>848</v>
      </c>
      <c r="B268" s="10" t="s">
        <v>277</v>
      </c>
      <c r="C268" s="172">
        <v>12</v>
      </c>
      <c r="D268" s="67">
        <v>9.11</v>
      </c>
      <c r="E268" s="68">
        <v>9.1</v>
      </c>
      <c r="F268" s="69">
        <v>-9.9999999999997868E-3</v>
      </c>
      <c r="G268" s="67">
        <v>1</v>
      </c>
      <c r="H268" s="70">
        <v>1</v>
      </c>
      <c r="I268" s="71"/>
      <c r="J268" s="67">
        <v>1</v>
      </c>
      <c r="K268" s="70">
        <v>1.3</v>
      </c>
      <c r="L268" s="71">
        <v>0.30000000000000004</v>
      </c>
      <c r="M268" s="67">
        <v>0.55000000000000004</v>
      </c>
      <c r="N268" s="70">
        <v>0.55000000000000004</v>
      </c>
      <c r="O268" s="71"/>
      <c r="P268" s="67">
        <v>1.1499999999999999</v>
      </c>
      <c r="Q268" s="70">
        <v>1.1499999999999999</v>
      </c>
      <c r="R268" s="71"/>
    </row>
    <row r="269" spans="1:18" ht="14.25" customHeight="1">
      <c r="A269" s="31">
        <v>849</v>
      </c>
      <c r="B269" s="22" t="s">
        <v>278</v>
      </c>
      <c r="C269" s="172">
        <v>16</v>
      </c>
      <c r="D269" s="67">
        <v>9.11</v>
      </c>
      <c r="E269" s="68">
        <v>9.5</v>
      </c>
      <c r="F269" s="69">
        <v>0.39000000000000057</v>
      </c>
      <c r="G269" s="67">
        <v>1</v>
      </c>
      <c r="H269" s="70">
        <v>1</v>
      </c>
      <c r="I269" s="71"/>
      <c r="J269" s="67">
        <v>1</v>
      </c>
      <c r="K269" s="70">
        <v>1.3000000000000003</v>
      </c>
      <c r="L269" s="71">
        <v>0.30000000000000027</v>
      </c>
      <c r="M269" s="67">
        <v>0.65</v>
      </c>
      <c r="N269" s="70">
        <v>0.65</v>
      </c>
      <c r="O269" s="71"/>
      <c r="P269" s="67">
        <v>1.1000000000000001</v>
      </c>
      <c r="Q269" s="70">
        <v>1.1000000000000001</v>
      </c>
      <c r="R269" s="71"/>
    </row>
    <row r="270" spans="1:18" ht="14.25" customHeight="1">
      <c r="A270" s="31">
        <v>850</v>
      </c>
      <c r="B270" s="10" t="s">
        <v>279</v>
      </c>
      <c r="C270" s="173">
        <v>13</v>
      </c>
      <c r="D270" s="67">
        <v>8.36</v>
      </c>
      <c r="E270" s="68">
        <v>9.4</v>
      </c>
      <c r="F270" s="69">
        <v>1.0400000000000009</v>
      </c>
      <c r="G270" s="67">
        <v>1.0999999999999999</v>
      </c>
      <c r="H270" s="70">
        <v>1.3</v>
      </c>
      <c r="I270" s="71">
        <v>0.20000000000000018</v>
      </c>
      <c r="J270" s="67">
        <v>1.0999999999999999</v>
      </c>
      <c r="K270" s="70">
        <v>1.3</v>
      </c>
      <c r="L270" s="71">
        <v>0.20000000000000018</v>
      </c>
      <c r="M270" s="67">
        <v>0.45000000000000007</v>
      </c>
      <c r="N270" s="70">
        <v>0.5</v>
      </c>
      <c r="O270" s="71">
        <v>4.9999999999999933E-2</v>
      </c>
      <c r="P270" s="67">
        <v>1.5500000000000003</v>
      </c>
      <c r="Q270" s="70">
        <v>1.6500000000000001</v>
      </c>
      <c r="R270" s="71"/>
    </row>
    <row r="271" spans="1:18" ht="14.25" customHeight="1">
      <c r="A271" s="31">
        <v>851</v>
      </c>
      <c r="B271" s="10" t="s">
        <v>280</v>
      </c>
      <c r="C271" s="172">
        <v>19</v>
      </c>
      <c r="D271" s="67">
        <v>8.36</v>
      </c>
      <c r="E271" s="68">
        <v>8.4</v>
      </c>
      <c r="F271" s="69">
        <v>4.0000000000000924E-2</v>
      </c>
      <c r="G271" s="67">
        <v>1.1200000000000001</v>
      </c>
      <c r="H271" s="70">
        <v>1.1200000000000001</v>
      </c>
      <c r="I271" s="71"/>
      <c r="J271" s="67">
        <v>1.1200000000000001</v>
      </c>
      <c r="K271" s="70">
        <v>1.3</v>
      </c>
      <c r="L271" s="71">
        <v>0.17999999999999994</v>
      </c>
      <c r="M271" s="67">
        <v>0.5</v>
      </c>
      <c r="N271" s="70">
        <v>0.5</v>
      </c>
      <c r="O271" s="71"/>
      <c r="P271" s="67">
        <v>1</v>
      </c>
      <c r="Q271" s="70">
        <v>1</v>
      </c>
      <c r="R271" s="71"/>
    </row>
    <row r="272" spans="1:18" ht="14.25" customHeight="1">
      <c r="A272" s="31">
        <v>853</v>
      </c>
      <c r="B272" s="10" t="s">
        <v>281</v>
      </c>
      <c r="C272" s="173">
        <v>2</v>
      </c>
      <c r="D272" s="67">
        <v>6.8600000000000012</v>
      </c>
      <c r="E272" s="68">
        <v>6.9</v>
      </c>
      <c r="F272" s="69">
        <v>3.9999999999999147E-2</v>
      </c>
      <c r="G272" s="67">
        <v>1.1499999999999999</v>
      </c>
      <c r="H272" s="70">
        <v>1.3</v>
      </c>
      <c r="I272" s="71">
        <v>0.15000000000000013</v>
      </c>
      <c r="J272" s="67">
        <v>1.1499999999999999</v>
      </c>
      <c r="K272" s="70">
        <v>1.3</v>
      </c>
      <c r="L272" s="71">
        <v>0.15000000000000013</v>
      </c>
      <c r="M272" s="67">
        <v>0.45000000000000007</v>
      </c>
      <c r="N272" s="70">
        <v>0.45000000000000007</v>
      </c>
      <c r="O272" s="71"/>
      <c r="P272" s="67">
        <v>1.1000000000000001</v>
      </c>
      <c r="Q272" s="70">
        <v>1.1000000000000001</v>
      </c>
      <c r="R272" s="71">
        <v>0.40000000000000013</v>
      </c>
    </row>
    <row r="273" spans="1:18" ht="14.25" customHeight="1">
      <c r="A273" s="31">
        <v>854</v>
      </c>
      <c r="B273" s="10" t="s">
        <v>198</v>
      </c>
      <c r="C273" s="172">
        <v>19</v>
      </c>
      <c r="D273" s="67">
        <v>8.6099999999999977</v>
      </c>
      <c r="E273" s="68">
        <v>9</v>
      </c>
      <c r="F273" s="69">
        <v>0.39000000000000234</v>
      </c>
      <c r="G273" s="67">
        <v>1.2500000000000002</v>
      </c>
      <c r="H273" s="70">
        <v>1.2500000000000002</v>
      </c>
      <c r="I273" s="71"/>
      <c r="J273" s="67">
        <v>1.25</v>
      </c>
      <c r="K273" s="70">
        <v>1.3</v>
      </c>
      <c r="L273" s="71">
        <v>5.0000000000000044E-2</v>
      </c>
      <c r="M273" s="67">
        <v>0.40999999999999992</v>
      </c>
      <c r="N273" s="70">
        <v>0.40999999999999992</v>
      </c>
      <c r="O273" s="71"/>
      <c r="P273" s="67">
        <v>1.2</v>
      </c>
      <c r="Q273" s="70">
        <v>1.2</v>
      </c>
      <c r="R273" s="71"/>
    </row>
    <row r="274" spans="1:18" ht="14.25" customHeight="1">
      <c r="A274" s="31">
        <v>857</v>
      </c>
      <c r="B274" s="10" t="s">
        <v>282</v>
      </c>
      <c r="C274" s="172">
        <v>11</v>
      </c>
      <c r="D274" s="67">
        <v>9.36</v>
      </c>
      <c r="E274" s="68">
        <v>9.4</v>
      </c>
      <c r="F274" s="69">
        <v>4.0000000000000924E-2</v>
      </c>
      <c r="G274" s="67">
        <v>1.1499999999999999</v>
      </c>
      <c r="H274" s="70">
        <v>1.1499999999999999</v>
      </c>
      <c r="I274" s="71"/>
      <c r="J274" s="67">
        <v>1.1499999999999999</v>
      </c>
      <c r="K274" s="70">
        <v>1.3</v>
      </c>
      <c r="L274" s="71">
        <v>0.15000000000000013</v>
      </c>
      <c r="M274" s="67">
        <v>0.65</v>
      </c>
      <c r="N274" s="70">
        <v>0.65</v>
      </c>
      <c r="O274" s="71"/>
      <c r="P274" s="67">
        <v>1.25</v>
      </c>
      <c r="Q274" s="70">
        <v>1.25</v>
      </c>
      <c r="R274" s="71"/>
    </row>
    <row r="275" spans="1:18" ht="14.25" customHeight="1">
      <c r="A275" s="31">
        <v>858</v>
      </c>
      <c r="B275" s="10" t="s">
        <v>283</v>
      </c>
      <c r="C275" s="172">
        <v>1</v>
      </c>
      <c r="D275" s="67">
        <v>7.1099999999999994</v>
      </c>
      <c r="E275" s="68">
        <v>7.1</v>
      </c>
      <c r="F275" s="69">
        <v>-9.9999999999997868E-3</v>
      </c>
      <c r="G275" s="67">
        <v>1.1499999999999999</v>
      </c>
      <c r="H275" s="70">
        <v>1.1499999999999999</v>
      </c>
      <c r="I275" s="71"/>
      <c r="J275" s="67">
        <v>1.1499999999999999</v>
      </c>
      <c r="K275" s="70">
        <v>1.3</v>
      </c>
      <c r="L275" s="71">
        <v>0.15000000000000013</v>
      </c>
      <c r="M275" s="67">
        <v>0.48</v>
      </c>
      <c r="N275" s="70">
        <v>0.48</v>
      </c>
      <c r="O275" s="71"/>
      <c r="P275" s="67">
        <v>1.3500000000000003</v>
      </c>
      <c r="Q275" s="70">
        <v>1.3500000000000003</v>
      </c>
      <c r="R275" s="71"/>
    </row>
    <row r="276" spans="1:18" ht="14.25" customHeight="1">
      <c r="A276" s="31">
        <v>859</v>
      </c>
      <c r="B276" s="10" t="s">
        <v>284</v>
      </c>
      <c r="C276" s="172">
        <v>17</v>
      </c>
      <c r="D276" s="67">
        <v>9.36</v>
      </c>
      <c r="E276" s="68">
        <v>9.9</v>
      </c>
      <c r="F276" s="69">
        <v>0.54000000000000092</v>
      </c>
      <c r="G276" s="67">
        <v>1.1200000000000001</v>
      </c>
      <c r="H276" s="70">
        <v>1.1200000000000001</v>
      </c>
      <c r="I276" s="71"/>
      <c r="J276" s="67">
        <v>1.1199999999999999</v>
      </c>
      <c r="K276" s="70">
        <v>1.3</v>
      </c>
      <c r="L276" s="71">
        <v>0.18000000000000016</v>
      </c>
      <c r="M276" s="67">
        <v>0.54</v>
      </c>
      <c r="N276" s="70">
        <v>0.54</v>
      </c>
      <c r="O276" s="71"/>
      <c r="P276" s="67">
        <v>1.1200000000000001</v>
      </c>
      <c r="Q276" s="70">
        <v>1.1200000000000001</v>
      </c>
      <c r="R276" s="71"/>
    </row>
    <row r="277" spans="1:18" ht="14.25" customHeight="1">
      <c r="A277" s="31">
        <v>886</v>
      </c>
      <c r="B277" s="10" t="s">
        <v>285</v>
      </c>
      <c r="C277" s="172">
        <v>4</v>
      </c>
      <c r="D277" s="67">
        <v>8.8600000000000012</v>
      </c>
      <c r="E277" s="68">
        <v>8.9</v>
      </c>
      <c r="F277" s="69">
        <v>3.9999999999999147E-2</v>
      </c>
      <c r="G277" s="67">
        <v>1.3000000000000003</v>
      </c>
      <c r="H277" s="70">
        <v>1.3000000000000003</v>
      </c>
      <c r="I277" s="71"/>
      <c r="J277" s="67">
        <v>1.3</v>
      </c>
      <c r="K277" s="70">
        <v>1.3</v>
      </c>
      <c r="L277" s="71"/>
      <c r="M277" s="67">
        <v>0.55000000000000004</v>
      </c>
      <c r="N277" s="70">
        <v>0.55000000000000004</v>
      </c>
      <c r="O277" s="71"/>
      <c r="P277" s="67">
        <v>1.1000000000000001</v>
      </c>
      <c r="Q277" s="70">
        <v>1.1000000000000001</v>
      </c>
      <c r="R277" s="71"/>
    </row>
    <row r="278" spans="1:18" ht="14.25" customHeight="1">
      <c r="A278" s="31">
        <v>887</v>
      </c>
      <c r="B278" s="10" t="s">
        <v>286</v>
      </c>
      <c r="C278" s="172">
        <v>6</v>
      </c>
      <c r="D278" s="67">
        <v>9.36</v>
      </c>
      <c r="E278" s="68">
        <v>10.299999999999999</v>
      </c>
      <c r="F278" s="69">
        <v>0.9399999999999995</v>
      </c>
      <c r="G278" s="67">
        <v>1.2</v>
      </c>
      <c r="H278" s="70">
        <v>1.2</v>
      </c>
      <c r="I278" s="71"/>
      <c r="J278" s="67">
        <v>1.2</v>
      </c>
      <c r="K278" s="70">
        <v>1.3</v>
      </c>
      <c r="L278" s="71">
        <v>0.10000000000000009</v>
      </c>
      <c r="M278" s="67">
        <v>0.65</v>
      </c>
      <c r="N278" s="70">
        <v>0.65</v>
      </c>
      <c r="O278" s="71"/>
      <c r="P278" s="67">
        <v>1.25</v>
      </c>
      <c r="Q278" s="70">
        <v>1.25</v>
      </c>
      <c r="R278" s="71"/>
    </row>
    <row r="279" spans="1:18" ht="14.25" customHeight="1">
      <c r="A279" s="31">
        <v>889</v>
      </c>
      <c r="B279" s="10" t="s">
        <v>287</v>
      </c>
      <c r="C279" s="172">
        <v>17</v>
      </c>
      <c r="D279" s="67">
        <v>7.86</v>
      </c>
      <c r="E279" s="68">
        <v>8.4</v>
      </c>
      <c r="F279" s="69">
        <v>0.54</v>
      </c>
      <c r="G279" s="67">
        <v>1.1000000000000001</v>
      </c>
      <c r="H279" s="70">
        <v>1.1000000000000001</v>
      </c>
      <c r="I279" s="71"/>
      <c r="J279" s="67">
        <v>1.1000000000000001</v>
      </c>
      <c r="K279" s="70">
        <v>1.3</v>
      </c>
      <c r="L279" s="71">
        <v>0.19999999999999996</v>
      </c>
      <c r="M279" s="67">
        <v>0.45000000000000007</v>
      </c>
      <c r="N279" s="70">
        <v>0.45000000000000007</v>
      </c>
      <c r="O279" s="71"/>
      <c r="P279" s="67">
        <v>1.25</v>
      </c>
      <c r="Q279" s="70">
        <v>1.25</v>
      </c>
      <c r="R279" s="71"/>
    </row>
    <row r="280" spans="1:18" ht="14.25" customHeight="1">
      <c r="A280" s="31">
        <v>890</v>
      </c>
      <c r="B280" s="10" t="s">
        <v>288</v>
      </c>
      <c r="C280" s="172">
        <v>19</v>
      </c>
      <c r="D280" s="67">
        <v>8.36</v>
      </c>
      <c r="E280" s="68">
        <v>8.4</v>
      </c>
      <c r="F280" s="69">
        <v>4.0000000000000924E-2</v>
      </c>
      <c r="G280" s="67">
        <v>1.25</v>
      </c>
      <c r="H280" s="70">
        <v>1.3</v>
      </c>
      <c r="I280" s="71">
        <v>5.0000000000000044E-2</v>
      </c>
      <c r="J280" s="67">
        <v>1.25</v>
      </c>
      <c r="K280" s="70">
        <v>1.3</v>
      </c>
      <c r="L280" s="71">
        <v>5.0000000000000044E-2</v>
      </c>
      <c r="M280" s="67">
        <v>0.65000000000000013</v>
      </c>
      <c r="N280" s="70">
        <v>0.65000000000000013</v>
      </c>
      <c r="O280" s="71"/>
      <c r="P280" s="67">
        <v>1.6</v>
      </c>
      <c r="Q280" s="70">
        <v>1.6</v>
      </c>
      <c r="R280" s="71"/>
    </row>
    <row r="281" spans="1:18" ht="14.25" customHeight="1">
      <c r="A281" s="31">
        <v>892</v>
      </c>
      <c r="B281" s="10" t="s">
        <v>289</v>
      </c>
      <c r="C281" s="172">
        <v>13</v>
      </c>
      <c r="D281" s="67">
        <v>8.86</v>
      </c>
      <c r="E281" s="68">
        <v>9</v>
      </c>
      <c r="F281" s="69">
        <v>0.14000000000000057</v>
      </c>
      <c r="G281" s="67">
        <v>1.0500000000000003</v>
      </c>
      <c r="H281" s="70">
        <v>1.3</v>
      </c>
      <c r="I281" s="71">
        <v>0.24999999999999978</v>
      </c>
      <c r="J281" s="67">
        <v>1.0500000000000003</v>
      </c>
      <c r="K281" s="70">
        <v>1.3</v>
      </c>
      <c r="L281" s="71">
        <v>0.24999999999999978</v>
      </c>
      <c r="M281" s="67">
        <v>0.48</v>
      </c>
      <c r="N281" s="70">
        <v>0.48</v>
      </c>
      <c r="O281" s="71"/>
      <c r="P281" s="67">
        <v>1.2</v>
      </c>
      <c r="Q281" s="70">
        <v>1.3</v>
      </c>
      <c r="R281" s="71">
        <v>0.15000000000000013</v>
      </c>
    </row>
    <row r="282" spans="1:18" ht="14.25" customHeight="1">
      <c r="A282" s="31">
        <v>893</v>
      </c>
      <c r="B282" s="10" t="s">
        <v>290</v>
      </c>
      <c r="C282" s="172">
        <v>15</v>
      </c>
      <c r="D282" s="67">
        <v>8.61</v>
      </c>
      <c r="E282" s="68">
        <v>8.6</v>
      </c>
      <c r="F282" s="69">
        <v>-9.9999999999997868E-3</v>
      </c>
      <c r="G282" s="67">
        <v>1</v>
      </c>
      <c r="H282" s="70">
        <v>1</v>
      </c>
      <c r="I282" s="71"/>
      <c r="J282" s="67">
        <v>1</v>
      </c>
      <c r="K282" s="70">
        <v>1.3</v>
      </c>
      <c r="L282" s="71">
        <v>0.30000000000000004</v>
      </c>
      <c r="M282" s="67">
        <v>0.5</v>
      </c>
      <c r="N282" s="70">
        <v>0.5</v>
      </c>
      <c r="O282" s="71"/>
      <c r="P282" s="67">
        <v>1.3</v>
      </c>
      <c r="Q282" s="70">
        <v>1.3</v>
      </c>
      <c r="R282" s="71"/>
    </row>
    <row r="283" spans="1:18" ht="14.25" customHeight="1">
      <c r="A283" s="31">
        <v>895</v>
      </c>
      <c r="B283" s="10" t="s">
        <v>291</v>
      </c>
      <c r="C283" s="172">
        <v>2</v>
      </c>
      <c r="D283" s="67">
        <v>8.11</v>
      </c>
      <c r="E283" s="68">
        <v>8.6</v>
      </c>
      <c r="F283" s="69">
        <v>0.49000000000000021</v>
      </c>
      <c r="G283" s="67">
        <v>1.03</v>
      </c>
      <c r="H283" s="70">
        <v>1.03</v>
      </c>
      <c r="I283" s="71"/>
      <c r="J283" s="67">
        <v>1.03</v>
      </c>
      <c r="K283" s="70">
        <v>1.3</v>
      </c>
      <c r="L283" s="71">
        <v>0.27</v>
      </c>
      <c r="M283" s="67">
        <v>0.45000000000000007</v>
      </c>
      <c r="N283" s="70">
        <v>0.45000000000000007</v>
      </c>
      <c r="O283" s="71"/>
      <c r="P283" s="67">
        <v>1.1200000000000001</v>
      </c>
      <c r="Q283" s="70">
        <v>1.1200000000000001</v>
      </c>
      <c r="R283" s="71"/>
    </row>
    <row r="284" spans="1:18" ht="14.25" customHeight="1">
      <c r="A284" s="31">
        <v>905</v>
      </c>
      <c r="B284" s="10" t="s">
        <v>293</v>
      </c>
      <c r="C284" s="172">
        <v>15</v>
      </c>
      <c r="D284" s="67">
        <v>8.36</v>
      </c>
      <c r="E284" s="68">
        <v>8.4</v>
      </c>
      <c r="F284" s="69">
        <v>4.0000000000000924E-2</v>
      </c>
      <c r="G284" s="67">
        <v>1.25</v>
      </c>
      <c r="H284" s="70">
        <v>1.25</v>
      </c>
      <c r="I284" s="71"/>
      <c r="J284" s="67">
        <v>1.25</v>
      </c>
      <c r="K284" s="70">
        <v>1.3</v>
      </c>
      <c r="L284" s="71">
        <v>5.0000000000000044E-2</v>
      </c>
      <c r="M284" s="67">
        <v>0.5</v>
      </c>
      <c r="N284" s="70">
        <v>0.5</v>
      </c>
      <c r="O284" s="71"/>
      <c r="P284" s="67">
        <v>1.1000000000000001</v>
      </c>
      <c r="Q284" s="70">
        <v>1.1000000000000001</v>
      </c>
      <c r="R284" s="71"/>
    </row>
    <row r="285" spans="1:18" ht="14.25" customHeight="1">
      <c r="A285" s="31">
        <v>908</v>
      </c>
      <c r="B285" s="10" t="s">
        <v>294</v>
      </c>
      <c r="C285" s="172">
        <v>6</v>
      </c>
      <c r="D285" s="67">
        <v>7.61</v>
      </c>
      <c r="E285" s="68">
        <v>8.9</v>
      </c>
      <c r="F285" s="69">
        <v>1.29</v>
      </c>
      <c r="G285" s="67">
        <v>1.4000000000000001</v>
      </c>
      <c r="H285" s="70">
        <v>1.4000000000000001</v>
      </c>
      <c r="I285" s="71"/>
      <c r="J285" s="67">
        <v>1.4000000000000001</v>
      </c>
      <c r="K285" s="70">
        <v>1.4000000000000001</v>
      </c>
      <c r="L285" s="71"/>
      <c r="M285" s="67">
        <v>0.6</v>
      </c>
      <c r="N285" s="70">
        <v>0.6</v>
      </c>
      <c r="O285" s="71"/>
      <c r="P285" s="67">
        <v>1.1000000000000001</v>
      </c>
      <c r="Q285" s="70">
        <v>1.1000000000000001</v>
      </c>
      <c r="R285" s="71"/>
    </row>
    <row r="286" spans="1:18" ht="14.25" customHeight="1">
      <c r="A286" s="31">
        <v>915</v>
      </c>
      <c r="B286" s="10" t="s">
        <v>296</v>
      </c>
      <c r="C286" s="172">
        <v>11</v>
      </c>
      <c r="D286" s="67">
        <v>8.36</v>
      </c>
      <c r="E286" s="68">
        <v>8.8000000000000007</v>
      </c>
      <c r="F286" s="69">
        <v>0.44000000000000128</v>
      </c>
      <c r="G286" s="67">
        <v>1.45</v>
      </c>
      <c r="H286" s="70">
        <v>1.45</v>
      </c>
      <c r="I286" s="71"/>
      <c r="J286" s="67">
        <v>1.4499999999999997</v>
      </c>
      <c r="K286" s="70">
        <v>1.4499999999999997</v>
      </c>
      <c r="L286" s="71"/>
      <c r="M286" s="67">
        <v>0.5</v>
      </c>
      <c r="N286" s="70">
        <v>0.55000000000000016</v>
      </c>
      <c r="O286" s="71">
        <v>5.0000000000000155E-2</v>
      </c>
      <c r="P286" s="67">
        <v>1</v>
      </c>
      <c r="Q286" s="70">
        <v>1.1000000000000001</v>
      </c>
      <c r="R286" s="71"/>
    </row>
    <row r="287" spans="1:18" ht="14.25" customHeight="1">
      <c r="A287" s="31">
        <v>918</v>
      </c>
      <c r="B287" s="10" t="s">
        <v>297</v>
      </c>
      <c r="C287" s="172">
        <v>2</v>
      </c>
      <c r="D287" s="67">
        <v>9.61</v>
      </c>
      <c r="E287" s="68">
        <v>9.5</v>
      </c>
      <c r="F287" s="69">
        <v>-0.10999999999999943</v>
      </c>
      <c r="G287" s="67">
        <v>1.2</v>
      </c>
      <c r="H287" s="70">
        <v>1.2</v>
      </c>
      <c r="I287" s="71"/>
      <c r="J287" s="67">
        <v>1.2</v>
      </c>
      <c r="K287" s="70">
        <v>1.3</v>
      </c>
      <c r="L287" s="71">
        <v>0.10000000000000009</v>
      </c>
      <c r="M287" s="67">
        <v>0.55000000000000004</v>
      </c>
      <c r="N287" s="70">
        <v>0.55000000000000004</v>
      </c>
      <c r="O287" s="71"/>
      <c r="P287" s="67">
        <v>1.9999999999999998</v>
      </c>
      <c r="Q287" s="70">
        <v>1.9999999999999998</v>
      </c>
      <c r="R287" s="71"/>
    </row>
    <row r="288" spans="1:18" ht="14.25" customHeight="1">
      <c r="A288" s="31">
        <v>921</v>
      </c>
      <c r="B288" s="10" t="s">
        <v>298</v>
      </c>
      <c r="C288" s="172">
        <v>11</v>
      </c>
      <c r="D288" s="67">
        <v>9.11</v>
      </c>
      <c r="E288" s="68">
        <v>9.2000000000000011</v>
      </c>
      <c r="F288" s="69">
        <v>9.0000000000001634E-2</v>
      </c>
      <c r="G288" s="67">
        <v>1.25</v>
      </c>
      <c r="H288" s="70">
        <v>1.25</v>
      </c>
      <c r="I288" s="71"/>
      <c r="J288" s="67">
        <v>1.2500000000000002</v>
      </c>
      <c r="K288" s="70">
        <v>1.3</v>
      </c>
      <c r="L288" s="71">
        <v>4.9999999999999822E-2</v>
      </c>
      <c r="M288" s="67">
        <v>0.8</v>
      </c>
      <c r="N288" s="70">
        <v>0.8</v>
      </c>
      <c r="O288" s="71"/>
      <c r="P288" s="67">
        <v>1.4999999999999998</v>
      </c>
      <c r="Q288" s="70">
        <v>1.4999999999999998</v>
      </c>
      <c r="R288" s="71"/>
    </row>
    <row r="289" spans="1:18" ht="14.25" customHeight="1">
      <c r="A289" s="31">
        <v>922</v>
      </c>
      <c r="B289" s="10" t="s">
        <v>299</v>
      </c>
      <c r="C289" s="172">
        <v>6</v>
      </c>
      <c r="D289" s="67">
        <v>9.36</v>
      </c>
      <c r="E289" s="68">
        <v>9.3000000000000007</v>
      </c>
      <c r="F289" s="69">
        <v>-5.9999999999998721E-2</v>
      </c>
      <c r="G289" s="67">
        <v>1.25</v>
      </c>
      <c r="H289" s="70">
        <v>1.25</v>
      </c>
      <c r="I289" s="71"/>
      <c r="J289" s="67">
        <v>1.2500000000000002</v>
      </c>
      <c r="K289" s="70">
        <v>1.3</v>
      </c>
      <c r="L289" s="71">
        <v>4.9999999999999822E-2</v>
      </c>
      <c r="M289" s="67">
        <v>0.54999999999999993</v>
      </c>
      <c r="N289" s="70">
        <v>0.55000000000000004</v>
      </c>
      <c r="O289" s="71"/>
      <c r="P289" s="67">
        <v>1.4</v>
      </c>
      <c r="Q289" s="70">
        <v>1.4</v>
      </c>
      <c r="R289" s="71"/>
    </row>
    <row r="290" spans="1:18" ht="14.25" customHeight="1">
      <c r="A290" s="31">
        <v>924</v>
      </c>
      <c r="B290" s="10" t="s">
        <v>300</v>
      </c>
      <c r="C290" s="172">
        <v>16</v>
      </c>
      <c r="D290" s="67">
        <v>9.86</v>
      </c>
      <c r="E290" s="68">
        <v>9.8000000000000007</v>
      </c>
      <c r="F290" s="69">
        <v>-5.9999999999998721E-2</v>
      </c>
      <c r="G290" s="67">
        <v>0.95</v>
      </c>
      <c r="H290" s="70">
        <v>0.95</v>
      </c>
      <c r="I290" s="71"/>
      <c r="J290" s="67">
        <v>0.94999999999999984</v>
      </c>
      <c r="K290" s="70">
        <v>1.3</v>
      </c>
      <c r="L290" s="71">
        <v>0.3500000000000002</v>
      </c>
      <c r="M290" s="67">
        <v>0.6</v>
      </c>
      <c r="N290" s="70">
        <v>0.6</v>
      </c>
      <c r="O290" s="71"/>
      <c r="P290" s="67">
        <v>1.05</v>
      </c>
      <c r="Q290" s="70">
        <v>1.05</v>
      </c>
      <c r="R290" s="71"/>
    </row>
    <row r="291" spans="1:18" ht="14.25" customHeight="1">
      <c r="A291" s="31">
        <v>925</v>
      </c>
      <c r="B291" s="10" t="s">
        <v>301</v>
      </c>
      <c r="C291" s="172">
        <v>11</v>
      </c>
      <c r="D291" s="67">
        <v>8.3599999999999977</v>
      </c>
      <c r="E291" s="68">
        <v>8.4</v>
      </c>
      <c r="F291" s="69">
        <v>4.00000000000027E-2</v>
      </c>
      <c r="G291" s="67">
        <v>0.93</v>
      </c>
      <c r="H291" s="70">
        <v>0.93</v>
      </c>
      <c r="I291" s="71"/>
      <c r="J291" s="67">
        <v>0.93</v>
      </c>
      <c r="K291" s="70">
        <v>1.3</v>
      </c>
      <c r="L291" s="71">
        <v>0.37</v>
      </c>
      <c r="M291" s="67">
        <v>0.45000000000000007</v>
      </c>
      <c r="N291" s="70">
        <v>0.45000000000000007</v>
      </c>
      <c r="O291" s="71"/>
      <c r="P291" s="67">
        <v>1</v>
      </c>
      <c r="Q291" s="70">
        <v>1</v>
      </c>
      <c r="R291" s="71"/>
    </row>
    <row r="292" spans="1:18" ht="14.25" customHeight="1">
      <c r="A292" s="31">
        <v>927</v>
      </c>
      <c r="B292" s="10" t="s">
        <v>302</v>
      </c>
      <c r="C292" s="172">
        <v>1</v>
      </c>
      <c r="D292" s="67">
        <v>7.86</v>
      </c>
      <c r="E292" s="68">
        <v>7.8</v>
      </c>
      <c r="F292" s="69">
        <v>-6.0000000000000497E-2</v>
      </c>
      <c r="G292" s="67">
        <v>0.95</v>
      </c>
      <c r="H292" s="70">
        <v>0.95</v>
      </c>
      <c r="I292" s="71"/>
      <c r="J292" s="67">
        <v>0.95</v>
      </c>
      <c r="K292" s="70">
        <v>1.3</v>
      </c>
      <c r="L292" s="71">
        <v>0.35000000000000009</v>
      </c>
      <c r="M292" s="67">
        <v>0.45000000000000007</v>
      </c>
      <c r="N292" s="70">
        <v>0.45000000000000007</v>
      </c>
      <c r="O292" s="71"/>
      <c r="P292" s="67">
        <v>1</v>
      </c>
      <c r="Q292" s="70">
        <v>1</v>
      </c>
      <c r="R292" s="71"/>
    </row>
    <row r="293" spans="1:18" ht="14.25" customHeight="1">
      <c r="A293" s="31">
        <v>931</v>
      </c>
      <c r="B293" s="10" t="s">
        <v>303</v>
      </c>
      <c r="C293" s="172">
        <v>13</v>
      </c>
      <c r="D293" s="67">
        <v>8.36</v>
      </c>
      <c r="E293" s="68">
        <v>8.4</v>
      </c>
      <c r="F293" s="69">
        <v>4.0000000000000924E-2</v>
      </c>
      <c r="G293" s="67">
        <v>0.93</v>
      </c>
      <c r="H293" s="70">
        <v>0.93</v>
      </c>
      <c r="I293" s="71"/>
      <c r="J293" s="67">
        <v>0.93</v>
      </c>
      <c r="K293" s="70">
        <v>1.3</v>
      </c>
      <c r="L293" s="71">
        <v>0.37</v>
      </c>
      <c r="M293" s="67">
        <v>0.5</v>
      </c>
      <c r="N293" s="70">
        <v>0.5</v>
      </c>
      <c r="O293" s="71"/>
      <c r="P293" s="67">
        <v>1.1000000000000001</v>
      </c>
      <c r="Q293" s="70">
        <v>1.1000000000000001</v>
      </c>
      <c r="R293" s="71"/>
    </row>
    <row r="294" spans="1:18" ht="14.25" customHeight="1">
      <c r="A294" s="31">
        <v>934</v>
      </c>
      <c r="B294" s="10" t="s">
        <v>304</v>
      </c>
      <c r="C294" s="172">
        <v>14</v>
      </c>
      <c r="D294" s="67">
        <v>9.61</v>
      </c>
      <c r="E294" s="68">
        <v>9.6</v>
      </c>
      <c r="F294" s="69">
        <v>-9.9999999999997868E-3</v>
      </c>
      <c r="G294" s="67">
        <v>1.1000000000000001</v>
      </c>
      <c r="H294" s="70">
        <v>1.1000000000000001</v>
      </c>
      <c r="I294" s="71"/>
      <c r="J294" s="67">
        <v>1.1000000000000001</v>
      </c>
      <c r="K294" s="70">
        <v>1.3</v>
      </c>
      <c r="L294" s="71">
        <v>0.19999999999999996</v>
      </c>
      <c r="M294" s="67">
        <v>0.65</v>
      </c>
      <c r="N294" s="70">
        <v>0.65</v>
      </c>
      <c r="O294" s="71"/>
      <c r="P294" s="67">
        <v>1.3</v>
      </c>
      <c r="Q294" s="70">
        <v>1.3</v>
      </c>
      <c r="R294" s="71"/>
    </row>
    <row r="295" spans="1:18" ht="14.25" customHeight="1">
      <c r="A295" s="31">
        <v>935</v>
      </c>
      <c r="B295" s="10" t="s">
        <v>305</v>
      </c>
      <c r="C295" s="172">
        <v>8</v>
      </c>
      <c r="D295" s="67">
        <v>8.86</v>
      </c>
      <c r="E295" s="68">
        <v>9.9</v>
      </c>
      <c r="F295" s="69">
        <v>1.0400000000000009</v>
      </c>
      <c r="G295" s="67">
        <v>1.25</v>
      </c>
      <c r="H295" s="70">
        <v>1.3</v>
      </c>
      <c r="I295" s="71">
        <v>5.0000000000000044E-2</v>
      </c>
      <c r="J295" s="67">
        <v>1.25</v>
      </c>
      <c r="K295" s="70">
        <v>1.3000000000000003</v>
      </c>
      <c r="L295" s="71">
        <v>5.0000000000000266E-2</v>
      </c>
      <c r="M295" s="67">
        <v>0.5</v>
      </c>
      <c r="N295" s="70">
        <v>0.5</v>
      </c>
      <c r="O295" s="71"/>
      <c r="P295" s="67">
        <v>1.1499999999999999</v>
      </c>
      <c r="Q295" s="70">
        <v>1.2000000000000002</v>
      </c>
      <c r="R295" s="71"/>
    </row>
    <row r="296" spans="1:18" ht="14.25" customHeight="1">
      <c r="A296" s="31">
        <v>936</v>
      </c>
      <c r="B296" s="10" t="s">
        <v>306</v>
      </c>
      <c r="C296" s="172">
        <v>6</v>
      </c>
      <c r="D296" s="67">
        <v>8.61</v>
      </c>
      <c r="E296" s="68">
        <v>8.6</v>
      </c>
      <c r="F296" s="69">
        <v>-9.9999999999997868E-3</v>
      </c>
      <c r="G296" s="67">
        <v>0.93</v>
      </c>
      <c r="H296" s="70">
        <v>0.93</v>
      </c>
      <c r="I296" s="71"/>
      <c r="J296" s="67">
        <v>0.93</v>
      </c>
      <c r="K296" s="70">
        <v>1.3</v>
      </c>
      <c r="L296" s="71">
        <v>0.37</v>
      </c>
      <c r="M296" s="67">
        <v>0.45000000000000007</v>
      </c>
      <c r="N296" s="70">
        <v>0.45000000000000007</v>
      </c>
      <c r="O296" s="71"/>
      <c r="P296" s="67">
        <v>1</v>
      </c>
      <c r="Q296" s="70">
        <v>1</v>
      </c>
      <c r="R296" s="71"/>
    </row>
    <row r="297" spans="1:18" ht="14.25" customHeight="1">
      <c r="A297" s="31">
        <v>946</v>
      </c>
      <c r="B297" s="10" t="s">
        <v>307</v>
      </c>
      <c r="C297" s="172">
        <v>15</v>
      </c>
      <c r="D297" s="67">
        <v>8.8600000000000012</v>
      </c>
      <c r="E297" s="68">
        <v>9.1999999999999993</v>
      </c>
      <c r="F297" s="69">
        <v>0.33999999999999808</v>
      </c>
      <c r="G297" s="67">
        <v>1</v>
      </c>
      <c r="H297" s="70">
        <v>1</v>
      </c>
      <c r="I297" s="71"/>
      <c r="J297" s="67">
        <v>1</v>
      </c>
      <c r="K297" s="70">
        <v>1.3</v>
      </c>
      <c r="L297" s="71">
        <v>0.30000000000000004</v>
      </c>
      <c r="M297" s="67">
        <v>0.5</v>
      </c>
      <c r="N297" s="70">
        <v>0.5</v>
      </c>
      <c r="O297" s="71"/>
      <c r="P297" s="67">
        <v>1.25</v>
      </c>
      <c r="Q297" s="70">
        <v>1.3</v>
      </c>
      <c r="R297" s="71"/>
    </row>
    <row r="298" spans="1:18" ht="14.25" customHeight="1">
      <c r="A298" s="31">
        <v>976</v>
      </c>
      <c r="B298" s="10" t="s">
        <v>308</v>
      </c>
      <c r="C298" s="172">
        <v>19</v>
      </c>
      <c r="D298" s="67">
        <v>7.3599999999999994</v>
      </c>
      <c r="E298" s="68">
        <v>8.4</v>
      </c>
      <c r="F298" s="69">
        <v>1.0400000000000009</v>
      </c>
      <c r="G298" s="67">
        <v>1.1000000000000001</v>
      </c>
      <c r="H298" s="70">
        <v>1.1000000000000001</v>
      </c>
      <c r="I298" s="71"/>
      <c r="J298" s="67">
        <v>1.1000000000000001</v>
      </c>
      <c r="K298" s="70">
        <v>1.3</v>
      </c>
      <c r="L298" s="71">
        <v>0.19999999999999996</v>
      </c>
      <c r="M298" s="67">
        <v>0.5</v>
      </c>
      <c r="N298" s="70">
        <v>0.5</v>
      </c>
      <c r="O298" s="71"/>
      <c r="P298" s="67">
        <v>1.3</v>
      </c>
      <c r="Q298" s="70">
        <v>1.3</v>
      </c>
      <c r="R298" s="71"/>
    </row>
    <row r="299" spans="1:18" ht="14.25" customHeight="1">
      <c r="A299" s="31">
        <v>977</v>
      </c>
      <c r="B299" s="10" t="s">
        <v>309</v>
      </c>
      <c r="C299" s="172">
        <v>17</v>
      </c>
      <c r="D299" s="67">
        <v>10.36</v>
      </c>
      <c r="E299" s="68">
        <v>10.3</v>
      </c>
      <c r="F299" s="69">
        <v>-5.9999999999998721E-2</v>
      </c>
      <c r="G299" s="67">
        <v>1.3000000000000003</v>
      </c>
      <c r="H299" s="70">
        <v>1.3000000000000003</v>
      </c>
      <c r="I299" s="71"/>
      <c r="J299" s="67">
        <v>1.3</v>
      </c>
      <c r="K299" s="70">
        <v>1.3</v>
      </c>
      <c r="L299" s="71"/>
      <c r="M299" s="67">
        <v>0.70000000000000007</v>
      </c>
      <c r="N299" s="70">
        <v>0.70000000000000007</v>
      </c>
      <c r="O299" s="71"/>
      <c r="P299" s="67">
        <v>1.1499999999999999</v>
      </c>
      <c r="Q299" s="70">
        <v>1.1499999999999999</v>
      </c>
      <c r="R299" s="71"/>
    </row>
    <row r="300" spans="1:18" ht="14.25" customHeight="1">
      <c r="A300" s="31">
        <v>980</v>
      </c>
      <c r="B300" s="10" t="s">
        <v>310</v>
      </c>
      <c r="C300" s="172">
        <v>6</v>
      </c>
      <c r="D300" s="67">
        <v>7.86</v>
      </c>
      <c r="E300" s="68">
        <v>8.4</v>
      </c>
      <c r="F300" s="69">
        <v>0.54</v>
      </c>
      <c r="G300" s="67">
        <v>0.93</v>
      </c>
      <c r="H300" s="70">
        <v>0.98</v>
      </c>
      <c r="I300" s="71">
        <v>4.9999999999999933E-2</v>
      </c>
      <c r="J300" s="67">
        <v>0.93</v>
      </c>
      <c r="K300" s="70">
        <v>1.3</v>
      </c>
      <c r="L300" s="71">
        <v>0.37</v>
      </c>
      <c r="M300" s="67">
        <v>0.40999999999999992</v>
      </c>
      <c r="N300" s="70">
        <v>0.40999999999999992</v>
      </c>
      <c r="O300" s="71"/>
      <c r="P300" s="67">
        <v>1</v>
      </c>
      <c r="Q300" s="70">
        <v>1</v>
      </c>
      <c r="R300" s="71"/>
    </row>
    <row r="301" spans="1:18" ht="14.25" customHeight="1">
      <c r="A301" s="31">
        <v>981</v>
      </c>
      <c r="B301" s="22" t="s">
        <v>311</v>
      </c>
      <c r="C301" s="172">
        <v>5</v>
      </c>
      <c r="D301" s="67">
        <v>9.36</v>
      </c>
      <c r="E301" s="68">
        <v>9.3000000000000007</v>
      </c>
      <c r="F301" s="69">
        <v>-5.9999999999998721E-2</v>
      </c>
      <c r="G301" s="67">
        <v>1</v>
      </c>
      <c r="H301" s="70">
        <v>1</v>
      </c>
      <c r="I301" s="71"/>
      <c r="J301" s="67">
        <v>1</v>
      </c>
      <c r="K301" s="70">
        <v>1.3</v>
      </c>
      <c r="L301" s="71">
        <v>0.30000000000000004</v>
      </c>
      <c r="M301" s="67">
        <v>0.6</v>
      </c>
      <c r="N301" s="70">
        <v>0.6</v>
      </c>
      <c r="O301" s="71"/>
      <c r="P301" s="67">
        <v>1.5</v>
      </c>
      <c r="Q301" s="70">
        <v>1.5</v>
      </c>
      <c r="R301" s="71"/>
    </row>
    <row r="302" spans="1:18" ht="14.25" customHeight="1">
      <c r="A302" s="31">
        <v>989</v>
      </c>
      <c r="B302" s="10" t="s">
        <v>312</v>
      </c>
      <c r="C302" s="172">
        <v>14</v>
      </c>
      <c r="D302" s="67">
        <v>9.86</v>
      </c>
      <c r="E302" s="68">
        <v>10.1</v>
      </c>
      <c r="F302" s="69">
        <v>0.24000000000000021</v>
      </c>
      <c r="G302" s="67">
        <v>1.3</v>
      </c>
      <c r="H302" s="70">
        <v>1.3</v>
      </c>
      <c r="I302" s="71"/>
      <c r="J302" s="67">
        <v>1.3</v>
      </c>
      <c r="K302" s="70">
        <v>1.6</v>
      </c>
      <c r="L302" s="71">
        <v>0.30000000000000004</v>
      </c>
      <c r="M302" s="67">
        <v>0.5</v>
      </c>
      <c r="N302" s="70">
        <v>0.5</v>
      </c>
      <c r="O302" s="71"/>
      <c r="P302" s="67">
        <v>1.3</v>
      </c>
      <c r="Q302" s="70">
        <v>1.3</v>
      </c>
      <c r="R302" s="71"/>
    </row>
    <row r="303" spans="1:18" ht="14.25" customHeight="1">
      <c r="A303" s="31">
        <v>992</v>
      </c>
      <c r="B303" s="22" t="s">
        <v>313</v>
      </c>
      <c r="C303" s="172">
        <v>13</v>
      </c>
      <c r="D303" s="67">
        <v>8.86</v>
      </c>
      <c r="E303" s="68">
        <v>9.4</v>
      </c>
      <c r="F303" s="69">
        <v>0.54000000000000092</v>
      </c>
      <c r="G303" s="67">
        <v>1.1000000000000001</v>
      </c>
      <c r="H303" s="70">
        <v>1.3000000000000003</v>
      </c>
      <c r="I303" s="71">
        <v>0.20000000000000018</v>
      </c>
      <c r="J303" s="67">
        <v>1.1000000000000001</v>
      </c>
      <c r="K303" s="70">
        <v>1.3</v>
      </c>
      <c r="L303" s="71">
        <v>0.19999999999999996</v>
      </c>
      <c r="M303" s="67">
        <v>0.5</v>
      </c>
      <c r="N303" s="70">
        <v>0.6</v>
      </c>
      <c r="O303" s="71">
        <v>9.9999999999999978E-2</v>
      </c>
      <c r="P303" s="67">
        <v>1.1000000000000001</v>
      </c>
      <c r="Q303" s="70">
        <v>1.2</v>
      </c>
      <c r="R303" s="71"/>
    </row>
    <row r="304" spans="1:18" ht="14.25" customHeight="1">
      <c r="D304" s="67"/>
      <c r="E304" s="72"/>
      <c r="F304" s="71"/>
      <c r="G304" s="67"/>
      <c r="H304" s="72"/>
      <c r="I304" s="71"/>
      <c r="J304" s="67"/>
      <c r="K304" s="72"/>
      <c r="L304" s="71"/>
      <c r="M304" s="67"/>
      <c r="N304" s="72"/>
      <c r="O304" s="71"/>
      <c r="P304" s="67"/>
      <c r="Q304" s="72"/>
      <c r="R304" s="71"/>
    </row>
    <row r="305" spans="4:18" ht="14.25" customHeight="1">
      <c r="D305" s="67"/>
      <c r="E305" s="72"/>
      <c r="F305" s="71"/>
      <c r="G305" s="67"/>
      <c r="H305" s="72"/>
      <c r="I305" s="71"/>
      <c r="J305" s="67"/>
      <c r="K305" s="72"/>
      <c r="L305" s="71"/>
      <c r="M305" s="67"/>
      <c r="N305" s="72"/>
      <c r="O305" s="71"/>
      <c r="P305" s="67"/>
      <c r="Q305" s="72"/>
      <c r="R305" s="71"/>
    </row>
    <row r="306" spans="4:18" ht="14.25" customHeight="1">
      <c r="D306" s="56"/>
      <c r="E306" s="60"/>
      <c r="F306" s="58"/>
      <c r="G306" s="56"/>
      <c r="H306" s="56"/>
      <c r="I306" s="58"/>
      <c r="J306" s="56"/>
      <c r="K306" s="56"/>
      <c r="R306" s="71"/>
    </row>
    <row r="307" spans="4:18" ht="14.25" customHeight="1">
      <c r="D307" s="56"/>
      <c r="E307" s="60"/>
      <c r="F307" s="58"/>
      <c r="G307" s="56"/>
      <c r="H307" s="56"/>
      <c r="I307" s="58"/>
      <c r="J307" s="56"/>
      <c r="K307" s="56"/>
      <c r="R307" s="71"/>
    </row>
    <row r="308" spans="4:18" ht="14.25" customHeight="1">
      <c r="D308" s="56"/>
      <c r="E308" s="60"/>
      <c r="F308" s="58"/>
      <c r="G308" s="56"/>
      <c r="H308" s="56"/>
      <c r="I308" s="58"/>
      <c r="J308" s="56"/>
      <c r="K308" s="56"/>
      <c r="R308" s="71"/>
    </row>
    <row r="309" spans="4:18" ht="14.25" customHeight="1">
      <c r="D309" s="56"/>
      <c r="E309" s="60"/>
      <c r="F309" s="58"/>
      <c r="G309" s="56"/>
      <c r="H309" s="56"/>
      <c r="I309" s="58"/>
      <c r="J309" s="56"/>
      <c r="K309" s="56"/>
      <c r="R309" s="71"/>
    </row>
    <row r="310" spans="4:18" ht="14.25" customHeight="1">
      <c r="D310" s="56"/>
      <c r="E310" s="60"/>
      <c r="F310" s="58"/>
      <c r="G310" s="56"/>
      <c r="H310" s="56"/>
      <c r="I310" s="58"/>
      <c r="J310" s="56"/>
      <c r="K310" s="56"/>
      <c r="R310" s="71"/>
    </row>
    <row r="311" spans="4:18" ht="14.25" customHeight="1">
      <c r="D311" s="56"/>
      <c r="E311" s="60"/>
      <c r="F311" s="58"/>
      <c r="G311" s="56"/>
      <c r="H311" s="56"/>
      <c r="I311" s="58"/>
      <c r="J311" s="56"/>
      <c r="K311" s="56"/>
      <c r="R311" s="71"/>
    </row>
    <row r="312" spans="4:18" ht="14.25" customHeight="1">
      <c r="D312" s="56"/>
      <c r="E312" s="60"/>
      <c r="F312" s="58"/>
      <c r="G312" s="56"/>
      <c r="H312" s="56"/>
      <c r="I312" s="58"/>
      <c r="J312" s="56"/>
      <c r="K312" s="56"/>
      <c r="R312" s="71"/>
    </row>
    <row r="313" spans="4:18" ht="14.25" customHeight="1">
      <c r="D313" s="56"/>
      <c r="E313" s="60"/>
      <c r="F313" s="58"/>
      <c r="G313" s="56"/>
      <c r="H313" s="56"/>
      <c r="I313" s="58"/>
      <c r="J313" s="56"/>
      <c r="K313" s="56"/>
      <c r="R313" s="71"/>
    </row>
    <row r="314" spans="4:18" ht="14.25" customHeight="1">
      <c r="D314" s="56"/>
      <c r="E314" s="60"/>
      <c r="F314" s="58"/>
      <c r="G314" s="56"/>
      <c r="H314" s="56"/>
      <c r="I314" s="58"/>
      <c r="J314" s="56"/>
      <c r="K314" s="56"/>
      <c r="R314" s="71"/>
    </row>
    <row r="315" spans="4:18" ht="14.25" customHeight="1">
      <c r="D315" s="56"/>
      <c r="E315" s="60"/>
      <c r="F315" s="58"/>
      <c r="G315" s="56"/>
      <c r="H315" s="56"/>
      <c r="I315" s="58"/>
      <c r="J315" s="56"/>
      <c r="K315" s="56"/>
      <c r="R315" s="71"/>
    </row>
    <row r="316" spans="4:18" ht="14.25" customHeight="1">
      <c r="D316" s="56"/>
      <c r="E316" s="60"/>
      <c r="F316" s="58"/>
      <c r="G316" s="56"/>
      <c r="H316" s="56"/>
      <c r="I316" s="58"/>
      <c r="J316" s="56"/>
      <c r="K316" s="56"/>
      <c r="R316" s="71"/>
    </row>
    <row r="317" spans="4:18" ht="14.25" customHeight="1">
      <c r="D317" s="56"/>
      <c r="E317" s="60"/>
      <c r="F317" s="58"/>
      <c r="G317" s="56"/>
      <c r="H317" s="56"/>
      <c r="I317" s="58"/>
      <c r="J317" s="56"/>
      <c r="K317" s="56"/>
      <c r="R317" s="71"/>
    </row>
    <row r="318" spans="4:18" ht="14.25" customHeight="1">
      <c r="D318" s="56"/>
      <c r="E318" s="60"/>
      <c r="F318" s="58"/>
      <c r="G318" s="56"/>
      <c r="H318" s="56"/>
      <c r="I318" s="58"/>
      <c r="J318" s="56"/>
      <c r="K318" s="56"/>
      <c r="R318" s="71"/>
    </row>
    <row r="319" spans="4:18" ht="14.25" customHeight="1">
      <c r="D319" s="56"/>
      <c r="E319" s="60"/>
      <c r="F319" s="58"/>
      <c r="G319" s="56"/>
      <c r="H319" s="56"/>
      <c r="I319" s="58"/>
      <c r="J319" s="56"/>
      <c r="K319" s="56"/>
      <c r="R319" s="71"/>
    </row>
    <row r="320" spans="4:18" ht="14.25" customHeight="1">
      <c r="D320" s="56"/>
      <c r="E320" s="60"/>
      <c r="F320" s="58"/>
      <c r="G320" s="56"/>
      <c r="H320" s="56"/>
      <c r="I320" s="58"/>
      <c r="J320" s="56"/>
      <c r="K320" s="56"/>
      <c r="R320" s="71"/>
    </row>
    <row r="321" spans="4:18" ht="14.25" customHeight="1">
      <c r="D321" s="56"/>
      <c r="E321" s="60"/>
      <c r="F321" s="58"/>
      <c r="G321" s="56"/>
      <c r="H321" s="56"/>
      <c r="I321" s="58"/>
      <c r="J321" s="56"/>
      <c r="K321" s="56"/>
      <c r="R321" s="71"/>
    </row>
    <row r="322" spans="4:18">
      <c r="D322" s="56"/>
      <c r="E322" s="60"/>
      <c r="F322" s="58"/>
      <c r="G322" s="56"/>
      <c r="H322" s="56"/>
      <c r="I322" s="58"/>
      <c r="J322" s="56"/>
      <c r="K322" s="56"/>
    </row>
    <row r="323" spans="4:18">
      <c r="D323" s="56"/>
      <c r="E323" s="60"/>
      <c r="F323" s="58"/>
      <c r="G323" s="56"/>
      <c r="H323" s="56"/>
      <c r="I323" s="58"/>
      <c r="J323" s="56"/>
      <c r="K323" s="56"/>
    </row>
    <row r="324" spans="4:18">
      <c r="D324" s="56"/>
      <c r="E324" s="60"/>
      <c r="F324" s="58"/>
      <c r="G324" s="56"/>
      <c r="H324" s="56"/>
      <c r="I324" s="58"/>
      <c r="J324" s="56"/>
      <c r="K324" s="56"/>
    </row>
    <row r="325" spans="4:18">
      <c r="D325" s="56"/>
      <c r="E325" s="60"/>
      <c r="F325" s="58"/>
      <c r="G325" s="56"/>
      <c r="H325" s="56"/>
      <c r="I325" s="58"/>
      <c r="J325" s="56"/>
      <c r="K325" s="56"/>
    </row>
    <row r="326" spans="4:18">
      <c r="D326" s="56"/>
      <c r="E326" s="60"/>
      <c r="F326" s="58"/>
      <c r="G326" s="56"/>
      <c r="H326" s="56"/>
      <c r="I326" s="58"/>
      <c r="J326" s="56"/>
      <c r="K326" s="56"/>
    </row>
    <row r="327" spans="4:18">
      <c r="D327" s="56"/>
      <c r="E327" s="60"/>
      <c r="F327" s="58"/>
      <c r="G327" s="56"/>
      <c r="H327" s="56"/>
      <c r="I327" s="58"/>
      <c r="J327" s="56"/>
      <c r="K327" s="56"/>
    </row>
    <row r="328" spans="4:18">
      <c r="D328" s="56"/>
      <c r="E328" s="60"/>
      <c r="F328" s="58"/>
      <c r="G328" s="56"/>
      <c r="H328" s="56"/>
      <c r="I328" s="58"/>
      <c r="J328" s="56"/>
      <c r="K328" s="56"/>
    </row>
    <row r="329" spans="4:18">
      <c r="D329" s="56"/>
      <c r="E329" s="60"/>
      <c r="F329" s="58"/>
      <c r="G329" s="56"/>
      <c r="H329" s="56"/>
      <c r="I329" s="58"/>
      <c r="J329" s="56"/>
      <c r="K329" s="56"/>
    </row>
    <row r="330" spans="4:18">
      <c r="D330" s="56"/>
      <c r="E330" s="60"/>
      <c r="F330" s="58"/>
      <c r="G330" s="56"/>
      <c r="H330" s="56"/>
      <c r="I330" s="58"/>
      <c r="J330" s="56"/>
      <c r="K330" s="56"/>
    </row>
    <row r="331" spans="4:18">
      <c r="D331" s="56"/>
      <c r="E331" s="60"/>
      <c r="F331" s="58"/>
      <c r="G331" s="56"/>
      <c r="H331" s="56"/>
      <c r="I331" s="58"/>
      <c r="J331" s="56"/>
      <c r="K331" s="56"/>
    </row>
    <row r="332" spans="4:18">
      <c r="D332" s="56"/>
      <c r="E332" s="60"/>
      <c r="F332" s="58"/>
      <c r="G332" s="56"/>
      <c r="H332" s="56"/>
      <c r="I332" s="58"/>
      <c r="J332" s="56"/>
      <c r="K332" s="56"/>
    </row>
    <row r="333" spans="4:18">
      <c r="D333" s="56"/>
      <c r="E333" s="60"/>
      <c r="F333" s="58"/>
      <c r="G333" s="56"/>
      <c r="H333" s="56"/>
      <c r="I333" s="58"/>
      <c r="J333" s="56"/>
      <c r="K333" s="56"/>
    </row>
    <row r="334" spans="4:18">
      <c r="D334" s="56"/>
      <c r="E334" s="60"/>
      <c r="F334" s="58"/>
      <c r="G334" s="56"/>
      <c r="H334" s="56"/>
      <c r="I334" s="58"/>
      <c r="J334" s="56"/>
      <c r="K334" s="56"/>
    </row>
    <row r="335" spans="4:18">
      <c r="D335" s="56"/>
      <c r="E335" s="60"/>
      <c r="F335" s="58"/>
      <c r="G335" s="56"/>
      <c r="H335" s="56"/>
      <c r="I335" s="58"/>
      <c r="J335" s="56"/>
      <c r="K335" s="56"/>
    </row>
    <row r="336" spans="4:18">
      <c r="D336" s="56"/>
      <c r="E336" s="60"/>
      <c r="F336" s="58"/>
      <c r="G336" s="56"/>
      <c r="H336" s="56"/>
      <c r="I336" s="58"/>
      <c r="J336" s="56"/>
      <c r="K336" s="56"/>
    </row>
    <row r="337" spans="4:11">
      <c r="D337" s="56"/>
      <c r="E337" s="60"/>
      <c r="F337" s="58"/>
      <c r="G337" s="56"/>
      <c r="H337" s="56"/>
      <c r="I337" s="58"/>
      <c r="J337" s="56"/>
      <c r="K337" s="56"/>
    </row>
    <row r="338" spans="4:11">
      <c r="D338" s="56"/>
      <c r="E338" s="60"/>
      <c r="F338" s="58"/>
      <c r="G338" s="56"/>
      <c r="H338" s="56"/>
      <c r="I338" s="58"/>
      <c r="J338" s="56"/>
      <c r="K338" s="56"/>
    </row>
    <row r="339" spans="4:11">
      <c r="D339" s="56"/>
      <c r="E339" s="60"/>
      <c r="F339" s="58"/>
      <c r="G339" s="56"/>
      <c r="H339" s="56"/>
      <c r="I339" s="58"/>
      <c r="J339" s="56"/>
      <c r="K339" s="56"/>
    </row>
    <row r="340" spans="4:11">
      <c r="D340" s="56"/>
      <c r="E340" s="60"/>
      <c r="F340" s="58"/>
      <c r="G340" s="56"/>
      <c r="H340" s="56"/>
      <c r="I340" s="58"/>
      <c r="J340" s="56"/>
      <c r="K340" s="56"/>
    </row>
    <row r="341" spans="4:11">
      <c r="D341" s="56"/>
      <c r="E341" s="60"/>
      <c r="F341" s="58"/>
      <c r="G341" s="56"/>
      <c r="H341" s="56"/>
      <c r="I341" s="58"/>
      <c r="J341" s="56"/>
      <c r="K341" s="56"/>
    </row>
    <row r="342" spans="4:11">
      <c r="D342" s="56"/>
      <c r="E342" s="60"/>
      <c r="F342" s="58"/>
      <c r="G342" s="56"/>
      <c r="H342" s="56"/>
      <c r="I342" s="58"/>
      <c r="J342" s="56"/>
      <c r="K342" s="56"/>
    </row>
    <row r="343" spans="4:11">
      <c r="D343" s="56"/>
      <c r="E343" s="60"/>
      <c r="F343" s="58"/>
      <c r="G343" s="56"/>
      <c r="H343" s="56"/>
      <c r="I343" s="58"/>
      <c r="J343" s="56"/>
      <c r="K343" s="56"/>
    </row>
    <row r="344" spans="4:11">
      <c r="D344" s="56"/>
      <c r="E344" s="60"/>
      <c r="F344" s="58"/>
      <c r="G344" s="56"/>
      <c r="H344" s="56"/>
      <c r="I344" s="58"/>
      <c r="J344" s="56"/>
      <c r="K344" s="56"/>
    </row>
    <row r="345" spans="4:11">
      <c r="D345" s="56"/>
      <c r="E345" s="60"/>
      <c r="F345" s="58"/>
      <c r="G345" s="56"/>
      <c r="H345" s="56"/>
      <c r="I345" s="58"/>
      <c r="J345" s="56"/>
      <c r="K345" s="56"/>
    </row>
    <row r="346" spans="4:11">
      <c r="D346" s="56"/>
      <c r="E346" s="60"/>
      <c r="F346" s="58"/>
      <c r="G346" s="56"/>
      <c r="H346" s="56"/>
      <c r="I346" s="58"/>
      <c r="J346" s="56"/>
      <c r="K346" s="56"/>
    </row>
    <row r="347" spans="4:11">
      <c r="D347" s="56"/>
      <c r="E347" s="60"/>
      <c r="F347" s="58"/>
      <c r="G347" s="56"/>
      <c r="H347" s="56"/>
      <c r="I347" s="58"/>
      <c r="J347" s="56"/>
      <c r="K347" s="56"/>
    </row>
    <row r="348" spans="4:11">
      <c r="D348" s="56"/>
      <c r="E348" s="60"/>
      <c r="F348" s="58"/>
      <c r="G348" s="56"/>
      <c r="H348" s="56"/>
      <c r="I348" s="58"/>
      <c r="J348" s="56"/>
      <c r="K348" s="56"/>
    </row>
    <row r="349" spans="4:11">
      <c r="D349" s="56"/>
      <c r="E349" s="60"/>
      <c r="F349" s="58"/>
      <c r="G349" s="56"/>
      <c r="H349" s="56"/>
      <c r="I349" s="58"/>
      <c r="J349" s="56"/>
      <c r="K349" s="56"/>
    </row>
    <row r="350" spans="4:11">
      <c r="D350" s="56"/>
      <c r="E350" s="60"/>
      <c r="F350" s="58"/>
      <c r="G350" s="56"/>
      <c r="H350" s="56"/>
      <c r="I350" s="58"/>
      <c r="J350" s="56"/>
      <c r="K350" s="56"/>
    </row>
    <row r="351" spans="4:11">
      <c r="D351" s="56"/>
      <c r="E351" s="60"/>
      <c r="F351" s="58"/>
      <c r="G351" s="56"/>
      <c r="H351" s="56"/>
      <c r="I351" s="58"/>
      <c r="J351" s="56"/>
      <c r="K351" s="56"/>
    </row>
    <row r="352" spans="4:11">
      <c r="D352" s="56"/>
      <c r="E352" s="60"/>
      <c r="F352" s="58"/>
      <c r="G352" s="56"/>
      <c r="H352" s="56"/>
      <c r="I352" s="58"/>
      <c r="J352" s="56"/>
      <c r="K352" s="56"/>
    </row>
    <row r="353" spans="4:11">
      <c r="D353" s="56"/>
      <c r="E353" s="60"/>
      <c r="F353" s="58"/>
      <c r="G353" s="56"/>
      <c r="H353" s="56"/>
      <c r="I353" s="58"/>
      <c r="J353" s="56"/>
      <c r="K353" s="56"/>
    </row>
    <row r="354" spans="4:11">
      <c r="D354" s="56"/>
      <c r="E354" s="60"/>
      <c r="F354" s="58"/>
      <c r="G354" s="56"/>
      <c r="H354" s="56"/>
      <c r="I354" s="58"/>
      <c r="J354" s="56"/>
      <c r="K354" s="56"/>
    </row>
    <row r="355" spans="4:11">
      <c r="D355" s="56"/>
      <c r="E355" s="60"/>
      <c r="F355" s="58"/>
      <c r="G355" s="56"/>
      <c r="H355" s="56"/>
      <c r="I355" s="58"/>
      <c r="J355" s="56"/>
      <c r="K355" s="56"/>
    </row>
    <row r="356" spans="4:11">
      <c r="D356" s="56"/>
      <c r="E356" s="60"/>
      <c r="F356" s="58"/>
      <c r="G356" s="56"/>
      <c r="H356" s="56"/>
      <c r="I356" s="58"/>
      <c r="J356" s="56"/>
      <c r="K356" s="56"/>
    </row>
    <row r="357" spans="4:11">
      <c r="D357" s="56"/>
      <c r="E357" s="60"/>
      <c r="F357" s="58"/>
      <c r="G357" s="56"/>
      <c r="H357" s="56"/>
      <c r="I357" s="58"/>
      <c r="J357" s="56"/>
      <c r="K357" s="56"/>
    </row>
    <row r="358" spans="4:11">
      <c r="D358" s="56"/>
      <c r="E358" s="60"/>
      <c r="F358" s="58"/>
      <c r="G358" s="56"/>
      <c r="H358" s="56"/>
      <c r="I358" s="58"/>
      <c r="J358" s="56"/>
      <c r="K358" s="56"/>
    </row>
    <row r="359" spans="4:11">
      <c r="D359" s="56"/>
      <c r="E359" s="60"/>
      <c r="F359" s="58"/>
      <c r="G359" s="56"/>
      <c r="H359" s="56"/>
      <c r="I359" s="58"/>
      <c r="J359" s="56"/>
      <c r="K359" s="56"/>
    </row>
    <row r="360" spans="4:11">
      <c r="D360" s="56"/>
      <c r="E360" s="60"/>
      <c r="F360" s="58"/>
      <c r="G360" s="56"/>
      <c r="H360" s="56"/>
      <c r="I360" s="58"/>
      <c r="J360" s="56"/>
      <c r="K360" s="56"/>
    </row>
    <row r="361" spans="4:11">
      <c r="D361" s="56"/>
      <c r="E361" s="60"/>
      <c r="F361" s="58"/>
      <c r="G361" s="56"/>
      <c r="H361" s="56"/>
      <c r="I361" s="58"/>
      <c r="J361" s="56"/>
      <c r="K361" s="56"/>
    </row>
    <row r="362" spans="4:11">
      <c r="D362" s="56"/>
      <c r="E362" s="60"/>
      <c r="F362" s="58"/>
      <c r="G362" s="56"/>
      <c r="H362" s="56"/>
      <c r="I362" s="58"/>
      <c r="J362" s="56"/>
      <c r="K362" s="56"/>
    </row>
    <row r="363" spans="4:11">
      <c r="D363" s="56"/>
      <c r="E363" s="60"/>
      <c r="F363" s="58"/>
      <c r="G363" s="56"/>
      <c r="H363" s="56"/>
      <c r="I363" s="58"/>
      <c r="J363" s="56"/>
      <c r="K363" s="56"/>
    </row>
    <row r="364" spans="4:11">
      <c r="D364" s="56"/>
      <c r="E364" s="60"/>
      <c r="F364" s="58"/>
      <c r="G364" s="56"/>
      <c r="H364" s="56"/>
      <c r="I364" s="58"/>
      <c r="J364" s="56"/>
      <c r="K364" s="56"/>
    </row>
    <row r="365" spans="4:11">
      <c r="D365" s="56"/>
      <c r="E365" s="60"/>
      <c r="F365" s="58"/>
      <c r="G365" s="56"/>
      <c r="H365" s="56"/>
      <c r="I365" s="58"/>
      <c r="J365" s="56"/>
      <c r="K365" s="56"/>
    </row>
    <row r="366" spans="4:11">
      <c r="D366" s="56"/>
      <c r="E366" s="60"/>
      <c r="F366" s="58"/>
      <c r="G366" s="56"/>
      <c r="H366" s="56"/>
      <c r="I366" s="58"/>
      <c r="J366" s="56"/>
      <c r="K366" s="56"/>
    </row>
    <row r="367" spans="4:11">
      <c r="D367" s="56"/>
      <c r="E367" s="60"/>
      <c r="F367" s="58"/>
      <c r="G367" s="56"/>
      <c r="H367" s="56"/>
      <c r="I367" s="58"/>
      <c r="J367" s="56"/>
      <c r="K367" s="56"/>
    </row>
    <row r="368" spans="4:11">
      <c r="D368" s="56"/>
      <c r="E368" s="60"/>
      <c r="F368" s="58"/>
      <c r="G368" s="56"/>
      <c r="H368" s="56"/>
      <c r="I368" s="58"/>
      <c r="J368" s="56"/>
      <c r="K368" s="56"/>
    </row>
    <row r="369" spans="4:11">
      <c r="D369" s="56"/>
      <c r="E369" s="60"/>
      <c r="F369" s="58"/>
      <c r="G369" s="56"/>
      <c r="H369" s="56"/>
      <c r="I369" s="58"/>
      <c r="J369" s="56"/>
      <c r="K369" s="56"/>
    </row>
    <row r="370" spans="4:11">
      <c r="D370" s="56"/>
      <c r="E370" s="60"/>
      <c r="F370" s="58"/>
      <c r="G370" s="56"/>
      <c r="H370" s="56"/>
      <c r="I370" s="58"/>
      <c r="J370" s="56"/>
      <c r="K370" s="56"/>
    </row>
    <row r="371" spans="4:11">
      <c r="D371" s="56"/>
      <c r="E371" s="60"/>
      <c r="F371" s="58"/>
      <c r="G371" s="56"/>
      <c r="H371" s="56"/>
      <c r="I371" s="58"/>
      <c r="J371" s="56"/>
      <c r="K371" s="56"/>
    </row>
    <row r="372" spans="4:11">
      <c r="D372" s="56"/>
      <c r="E372" s="60"/>
      <c r="F372" s="58"/>
      <c r="G372" s="56"/>
      <c r="H372" s="56"/>
      <c r="I372" s="58"/>
      <c r="J372" s="56"/>
      <c r="K372" s="56"/>
    </row>
    <row r="373" spans="4:11">
      <c r="D373" s="56"/>
      <c r="E373" s="60"/>
      <c r="F373" s="58"/>
      <c r="G373" s="56"/>
      <c r="H373" s="56"/>
      <c r="I373" s="58"/>
      <c r="J373" s="56"/>
      <c r="K373" s="56"/>
    </row>
    <row r="374" spans="4:11">
      <c r="D374" s="56"/>
      <c r="E374" s="60"/>
      <c r="F374" s="58"/>
      <c r="G374" s="56"/>
      <c r="H374" s="56"/>
      <c r="I374" s="58"/>
      <c r="J374" s="56"/>
      <c r="K374" s="56"/>
    </row>
    <row r="375" spans="4:11">
      <c r="D375" s="56"/>
      <c r="E375" s="60"/>
      <c r="F375" s="58"/>
      <c r="G375" s="56"/>
      <c r="H375" s="56"/>
      <c r="I375" s="58"/>
      <c r="J375" s="56"/>
      <c r="K375" s="56"/>
    </row>
    <row r="376" spans="4:11">
      <c r="D376" s="56"/>
      <c r="E376" s="60"/>
      <c r="F376" s="58"/>
      <c r="G376" s="56"/>
      <c r="H376" s="56"/>
      <c r="I376" s="58"/>
      <c r="J376" s="56"/>
      <c r="K376" s="56"/>
    </row>
    <row r="377" spans="4:11">
      <c r="D377" s="56"/>
      <c r="E377" s="60"/>
      <c r="F377" s="58"/>
      <c r="G377" s="56"/>
      <c r="H377" s="56"/>
      <c r="I377" s="58"/>
      <c r="J377" s="56"/>
      <c r="K377" s="56"/>
    </row>
    <row r="378" spans="4:11">
      <c r="D378" s="56"/>
      <c r="E378" s="60"/>
      <c r="F378" s="58"/>
      <c r="G378" s="56"/>
      <c r="H378" s="56"/>
      <c r="I378" s="58"/>
      <c r="J378" s="56"/>
      <c r="K378" s="56"/>
    </row>
    <row r="379" spans="4:11">
      <c r="D379" s="56"/>
      <c r="E379" s="60"/>
      <c r="F379" s="58"/>
      <c r="G379" s="56"/>
      <c r="H379" s="56"/>
      <c r="I379" s="58"/>
      <c r="J379" s="56"/>
      <c r="K379" s="56"/>
    </row>
    <row r="380" spans="4:11">
      <c r="D380" s="56"/>
      <c r="E380" s="60"/>
      <c r="F380" s="58"/>
      <c r="G380" s="56"/>
      <c r="H380" s="56"/>
      <c r="I380" s="58"/>
      <c r="J380" s="56"/>
      <c r="K380" s="56"/>
    </row>
  </sheetData>
  <autoFilter ref="A10:R10" xr:uid="{C3F365A7-9B49-4C73-8EED-152DCCA79EFA}">
    <sortState xmlns:xlrd2="http://schemas.microsoft.com/office/spreadsheetml/2017/richdata2" ref="A11:R303">
      <sortCondition ref="A10"/>
    </sortState>
  </autoFilter>
  <conditionalFormatting sqref="F11:F305 I11:I305 L11:L305 O11:O305">
    <cfRule type="cellIs" dxfId="2" priority="5" operator="lessThan">
      <formula>0</formula>
    </cfRule>
  </conditionalFormatting>
  <conditionalFormatting sqref="R11:R321">
    <cfRule type="cellIs" dxfId="1" priority="1" operator="lessThan">
      <formula>0</formula>
    </cfRule>
  </conditionalFormatting>
  <hyperlinks>
    <hyperlink ref="A2" r:id="rId1" display="https://www.kuntaliitto.fi/elinvoima-ja-talous/verotus/kuntien-veroprosentit" xr:uid="{95841BD5-1E26-4AD9-B10B-D9141B260EE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14BBB-D8DF-4CA1-A1D2-D3489A4CC8E9}">
  <dimension ref="A1:AE773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A7" sqref="A7:XFD7"/>
    </sheetView>
  </sheetViews>
  <sheetFormatPr defaultColWidth="9.85546875" defaultRowHeight="12.75"/>
  <cols>
    <col min="1" max="1" width="7" style="166" customWidth="1"/>
    <col min="2" max="2" width="16.7109375" style="166" bestFit="1" customWidth="1"/>
    <col min="3" max="3" width="13.28515625" style="166" customWidth="1"/>
    <col min="4" max="4" width="26" style="166" customWidth="1"/>
    <col min="5" max="5" width="29.140625" style="166" customWidth="1"/>
    <col min="6" max="6" width="16.7109375" style="166" customWidth="1"/>
    <col min="7" max="7" width="18.7109375" style="166" customWidth="1"/>
    <col min="8" max="8" width="17.140625" style="166" bestFit="1" customWidth="1"/>
    <col min="9" max="9" width="16.28515625" style="166" bestFit="1" customWidth="1"/>
    <col min="10" max="10" width="18.5703125" style="166" bestFit="1" customWidth="1"/>
    <col min="11" max="11" width="22.42578125" style="166" customWidth="1"/>
    <col min="12" max="12" width="19.42578125" style="166" customWidth="1"/>
    <col min="13" max="13" width="21.5703125" style="166" customWidth="1"/>
    <col min="14" max="14" width="29" style="166" customWidth="1"/>
    <col min="15" max="15" width="30.42578125" style="166" customWidth="1"/>
    <col min="16" max="16" width="18.140625" style="167" customWidth="1"/>
    <col min="17" max="17" width="18" style="167" customWidth="1"/>
    <col min="18" max="18" width="23.5703125" style="166" customWidth="1"/>
    <col min="19" max="19" width="19.85546875" style="166" customWidth="1"/>
    <col min="20" max="20" width="16.28515625" style="166" bestFit="1" customWidth="1"/>
    <col min="21" max="21" width="16.28515625" style="166" customWidth="1"/>
    <col min="22" max="22" width="16.42578125" style="166" customWidth="1"/>
    <col min="23" max="23" width="16.28515625" style="166" bestFit="1" customWidth="1"/>
    <col min="24" max="24" width="18.42578125" style="167" customWidth="1"/>
    <col min="25" max="25" width="18.7109375" style="167" customWidth="1"/>
    <col min="26" max="26" width="24.7109375" style="168" customWidth="1"/>
    <col min="27" max="27" width="28.42578125" style="168" customWidth="1"/>
    <col min="28" max="31" width="9.85546875" style="169"/>
    <col min="32" max="16384" width="9.85546875" style="115"/>
  </cols>
  <sheetData>
    <row r="1" spans="1:31" ht="23.25">
      <c r="A1" s="111" t="s">
        <v>928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  <c r="Q1" s="113"/>
      <c r="R1" s="112"/>
      <c r="S1" s="112"/>
      <c r="T1" s="112"/>
      <c r="U1" s="112"/>
      <c r="V1" s="112"/>
      <c r="W1" s="112"/>
      <c r="X1" s="113"/>
      <c r="Y1" s="113"/>
      <c r="Z1" s="114"/>
      <c r="AA1" s="114"/>
      <c r="AB1" s="115"/>
      <c r="AC1" s="115"/>
      <c r="AD1" s="115"/>
      <c r="AE1" s="115"/>
    </row>
    <row r="2" spans="1:31" ht="15.75">
      <c r="A2" s="116" t="s">
        <v>929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7"/>
      <c r="Q2" s="117"/>
      <c r="R2" s="116"/>
      <c r="S2" s="116"/>
      <c r="T2" s="116"/>
      <c r="U2" s="116"/>
      <c r="V2" s="116"/>
      <c r="W2" s="116"/>
      <c r="X2" s="117"/>
      <c r="Y2" s="117"/>
      <c r="Z2" s="118"/>
      <c r="AA2" s="118"/>
      <c r="AB2" s="115"/>
      <c r="AC2" s="115"/>
      <c r="AD2" s="115"/>
      <c r="AE2" s="115"/>
    </row>
    <row r="3" spans="1:31" ht="15.75">
      <c r="A3" s="116" t="s">
        <v>930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  <c r="Q3" s="117"/>
      <c r="R3" s="116"/>
      <c r="S3" s="116"/>
      <c r="T3" s="116"/>
      <c r="U3" s="116"/>
      <c r="V3" s="116"/>
      <c r="W3" s="116"/>
      <c r="X3" s="117"/>
      <c r="Y3" s="117"/>
      <c r="Z3" s="118"/>
      <c r="AA3" s="118"/>
      <c r="AB3" s="115"/>
      <c r="AC3" s="115"/>
      <c r="AD3" s="115"/>
      <c r="AE3" s="115"/>
    </row>
    <row r="4" spans="1:31" ht="15.75">
      <c r="A4" s="119"/>
      <c r="B4" s="116"/>
      <c r="C4" s="116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7"/>
      <c r="Q4" s="117"/>
      <c r="R4" s="119"/>
      <c r="S4" s="119"/>
      <c r="T4" s="119"/>
      <c r="U4" s="119"/>
      <c r="V4" s="119"/>
      <c r="W4" s="119"/>
      <c r="X4" s="117"/>
      <c r="Y4" s="117"/>
      <c r="Z4" s="118"/>
      <c r="AA4" s="118"/>
      <c r="AB4" s="115"/>
      <c r="AC4" s="115"/>
      <c r="AD4" s="115"/>
      <c r="AE4" s="115"/>
    </row>
    <row r="5" spans="1:31" ht="18">
      <c r="A5" s="120"/>
      <c r="B5" s="120"/>
      <c r="C5" s="120"/>
      <c r="D5" s="121" t="s">
        <v>931</v>
      </c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3" t="s">
        <v>932</v>
      </c>
      <c r="S5" s="124"/>
      <c r="T5" s="124"/>
      <c r="U5" s="124"/>
      <c r="V5" s="124"/>
      <c r="W5" s="124"/>
      <c r="X5" s="124"/>
      <c r="Y5" s="124"/>
      <c r="Z5" s="125" t="s">
        <v>933</v>
      </c>
      <c r="AA5" s="126"/>
      <c r="AB5" s="115"/>
      <c r="AC5" s="115"/>
      <c r="AD5" s="115"/>
      <c r="AE5" s="115"/>
    </row>
    <row r="6" spans="1:31" s="131" customFormat="1" ht="48" thickBot="1">
      <c r="A6" s="127" t="s">
        <v>934</v>
      </c>
      <c r="B6" s="127" t="s">
        <v>935</v>
      </c>
      <c r="C6" s="127" t="s">
        <v>936</v>
      </c>
      <c r="D6" s="127" t="s">
        <v>937</v>
      </c>
      <c r="E6" s="127" t="s">
        <v>938</v>
      </c>
      <c r="F6" s="127" t="s">
        <v>939</v>
      </c>
      <c r="G6" s="127" t="s">
        <v>16</v>
      </c>
      <c r="H6" s="127" t="s">
        <v>15</v>
      </c>
      <c r="I6" s="127" t="s">
        <v>940</v>
      </c>
      <c r="J6" s="127" t="s">
        <v>941</v>
      </c>
      <c r="K6" s="127" t="s">
        <v>942</v>
      </c>
      <c r="L6" s="127" t="s">
        <v>943</v>
      </c>
      <c r="M6" s="127" t="s">
        <v>944</v>
      </c>
      <c r="N6" s="127" t="s">
        <v>945</v>
      </c>
      <c r="O6" s="127" t="s">
        <v>946</v>
      </c>
      <c r="P6" s="127" t="s">
        <v>947</v>
      </c>
      <c r="Q6" s="127" t="s">
        <v>948</v>
      </c>
      <c r="R6" s="128" t="s">
        <v>949</v>
      </c>
      <c r="S6" s="128" t="s">
        <v>950</v>
      </c>
      <c r="T6" s="128" t="s">
        <v>951</v>
      </c>
      <c r="U6" s="128" t="s">
        <v>952</v>
      </c>
      <c r="V6" s="128" t="s">
        <v>953</v>
      </c>
      <c r="W6" s="128" t="s">
        <v>954</v>
      </c>
      <c r="X6" s="128" t="s">
        <v>955</v>
      </c>
      <c r="Y6" s="128" t="s">
        <v>956</v>
      </c>
      <c r="Z6" s="129" t="s">
        <v>957</v>
      </c>
      <c r="AA6" s="130" t="s">
        <v>958</v>
      </c>
    </row>
    <row r="7" spans="1:31" s="138" customFormat="1" ht="38.25" customHeight="1" thickBot="1">
      <c r="A7" s="132"/>
      <c r="B7" s="132" t="s">
        <v>614</v>
      </c>
      <c r="C7" s="132"/>
      <c r="D7" s="132">
        <v>5533611</v>
      </c>
      <c r="E7" s="132">
        <v>15159616130.909971</v>
      </c>
      <c r="F7" s="132">
        <v>8515959446.5800028</v>
      </c>
      <c r="G7" s="132">
        <v>2071695844</v>
      </c>
      <c r="H7" s="132">
        <v>1803855817.4528954</v>
      </c>
      <c r="I7" s="132">
        <v>2617757333.0226007</v>
      </c>
      <c r="J7" s="132">
        <v>832499999.99999952</v>
      </c>
      <c r="K7" s="132">
        <v>0.27999129597446881</v>
      </c>
      <c r="L7" s="132">
        <v>22351141</v>
      </c>
      <c r="M7" s="132">
        <v>334633033.79000008</v>
      </c>
      <c r="N7" s="132">
        <v>63999999.999999978</v>
      </c>
      <c r="O7" s="132">
        <v>-500625539.48810929</v>
      </c>
      <c r="P7" s="133">
        <v>602510945.72740221</v>
      </c>
      <c r="Q7" s="133">
        <v>108.88205653187443</v>
      </c>
      <c r="R7" s="132">
        <v>36988618972.04586</v>
      </c>
      <c r="S7" s="132">
        <v>21756544696.859985</v>
      </c>
      <c r="T7" s="132">
        <v>2705385317.2406874</v>
      </c>
      <c r="U7" s="132">
        <v>7955875003.0874109</v>
      </c>
      <c r="V7" s="132">
        <v>2776499999.9999995</v>
      </c>
      <c r="W7" s="132">
        <v>2428680018.7900033</v>
      </c>
      <c r="X7" s="134">
        <v>634366063.93223405</v>
      </c>
      <c r="Y7" s="134">
        <v>114.63871673166655</v>
      </c>
      <c r="Z7" s="135">
        <v>-31855118.20483242</v>
      </c>
      <c r="AA7" s="136">
        <v>-5.7566601997922184</v>
      </c>
      <c r="AB7" s="137"/>
      <c r="AC7" s="137"/>
      <c r="AD7" s="137"/>
      <c r="AE7" s="137"/>
    </row>
    <row r="8" spans="1:31" ht="15">
      <c r="A8" s="139">
        <v>5</v>
      </c>
      <c r="B8" s="139" t="s">
        <v>318</v>
      </c>
      <c r="C8" s="139">
        <v>14</v>
      </c>
      <c r="D8" s="139">
        <v>9183</v>
      </c>
      <c r="E8" s="139">
        <v>29541893.090787619</v>
      </c>
      <c r="F8" s="139">
        <v>12325374.359999999</v>
      </c>
      <c r="G8" s="139">
        <v>2351622</v>
      </c>
      <c r="H8" s="139">
        <v>1903712.2247107993</v>
      </c>
      <c r="I8" s="139">
        <v>9622424.8539236952</v>
      </c>
      <c r="J8" s="139">
        <v>1971950.9402568666</v>
      </c>
      <c r="K8" s="139">
        <v>1107790.4369840166</v>
      </c>
      <c r="L8" s="139">
        <v>1402244</v>
      </c>
      <c r="M8" s="139">
        <v>15483.14</v>
      </c>
      <c r="N8" s="139">
        <v>70362.273358479899</v>
      </c>
      <c r="O8" s="139">
        <v>-830785.59897313174</v>
      </c>
      <c r="P8" s="140">
        <v>398285.53947310522</v>
      </c>
      <c r="Q8" s="140">
        <v>43.372050470772649</v>
      </c>
      <c r="R8" s="139">
        <v>70935332.560000002</v>
      </c>
      <c r="S8" s="139">
        <v>26921928.460000001</v>
      </c>
      <c r="T8" s="139">
        <v>2855147.8733242443</v>
      </c>
      <c r="U8" s="139">
        <v>31157689.072339755</v>
      </c>
      <c r="V8" s="139">
        <v>6576722.8656134466</v>
      </c>
      <c r="W8" s="139">
        <v>3769349.14</v>
      </c>
      <c r="X8" s="141">
        <v>345504.85127744079</v>
      </c>
      <c r="Y8" s="141">
        <v>37.624398483876817</v>
      </c>
      <c r="Z8" s="142">
        <v>52780.688195664436</v>
      </c>
      <c r="AA8" s="143">
        <v>5.7476519868958329</v>
      </c>
      <c r="AB8" s="115"/>
      <c r="AC8" s="115"/>
      <c r="AD8" s="115"/>
      <c r="AE8" s="115"/>
    </row>
    <row r="9" spans="1:31" ht="15">
      <c r="A9" s="144">
        <v>9</v>
      </c>
      <c r="B9" s="144" t="s">
        <v>319</v>
      </c>
      <c r="C9" s="144">
        <v>17</v>
      </c>
      <c r="D9" s="144">
        <v>2447</v>
      </c>
      <c r="E9" s="144">
        <v>6684592.9062331729</v>
      </c>
      <c r="F9" s="144">
        <v>3539613.14</v>
      </c>
      <c r="G9" s="144">
        <v>759405</v>
      </c>
      <c r="H9" s="144">
        <v>247697.3635014531</v>
      </c>
      <c r="I9" s="144">
        <v>3075431.5196983889</v>
      </c>
      <c r="J9" s="144">
        <v>525124.40719951689</v>
      </c>
      <c r="K9" s="144">
        <v>507476.23555038439</v>
      </c>
      <c r="L9" s="144">
        <v>-539829</v>
      </c>
      <c r="M9" s="144">
        <v>150153.63</v>
      </c>
      <c r="N9" s="144">
        <v>18784.375320991203</v>
      </c>
      <c r="O9" s="144">
        <v>-221379.98047340231</v>
      </c>
      <c r="P9" s="145">
        <v>1377883.7845641598</v>
      </c>
      <c r="Q9" s="145">
        <v>563.09104395756424</v>
      </c>
      <c r="R9" s="144">
        <v>18035531.253399998</v>
      </c>
      <c r="S9" s="144">
        <v>7566612.7800000003</v>
      </c>
      <c r="T9" s="144">
        <v>371491.33752956369</v>
      </c>
      <c r="U9" s="144">
        <v>9435657.4002618492</v>
      </c>
      <c r="V9" s="144">
        <v>1751360.8607681198</v>
      </c>
      <c r="W9" s="144">
        <v>369729.63</v>
      </c>
      <c r="X9" s="146">
        <v>1459320.7551595345</v>
      </c>
      <c r="Y9" s="146">
        <v>596.37137521844488</v>
      </c>
      <c r="Z9" s="147">
        <v>-81436.970595374703</v>
      </c>
      <c r="AA9" s="148">
        <v>-33.280331260880551</v>
      </c>
      <c r="AB9" s="115"/>
      <c r="AC9" s="115"/>
      <c r="AD9" s="115"/>
      <c r="AE9" s="115"/>
    </row>
    <row r="10" spans="1:31" ht="15">
      <c r="A10" s="144">
        <v>10</v>
      </c>
      <c r="B10" s="144" t="s">
        <v>24</v>
      </c>
      <c r="C10" s="144">
        <v>14</v>
      </c>
      <c r="D10" s="144">
        <v>11102</v>
      </c>
      <c r="E10" s="144">
        <v>30694972.586803026</v>
      </c>
      <c r="F10" s="144">
        <v>13866894.4</v>
      </c>
      <c r="G10" s="144">
        <v>2845849</v>
      </c>
      <c r="H10" s="144">
        <v>2390119.0597176645</v>
      </c>
      <c r="I10" s="144">
        <v>10568098.115272544</v>
      </c>
      <c r="J10" s="144">
        <v>2410720.3876794139</v>
      </c>
      <c r="K10" s="144">
        <v>-340479.36541175889</v>
      </c>
      <c r="L10" s="144">
        <v>-549308</v>
      </c>
      <c r="M10" s="144">
        <v>-940801.24</v>
      </c>
      <c r="N10" s="144">
        <v>81996.572992353831</v>
      </c>
      <c r="O10" s="144">
        <v>-1004397.4430795719</v>
      </c>
      <c r="P10" s="145">
        <v>-1366281.0996323787</v>
      </c>
      <c r="Q10" s="145">
        <v>-123.06621326178875</v>
      </c>
      <c r="R10" s="144">
        <v>84008414.269999996</v>
      </c>
      <c r="S10" s="144">
        <v>30791190.02</v>
      </c>
      <c r="T10" s="144">
        <v>3584650.6955016879</v>
      </c>
      <c r="U10" s="144">
        <v>37688245.633795515</v>
      </c>
      <c r="V10" s="144">
        <v>8040078.2659362117</v>
      </c>
      <c r="W10" s="144">
        <v>1355739.76</v>
      </c>
      <c r="X10" s="146">
        <v>-2548509.894766584</v>
      </c>
      <c r="Y10" s="146">
        <v>-229.55412491141993</v>
      </c>
      <c r="Z10" s="147">
        <v>1182228.7951342054</v>
      </c>
      <c r="AA10" s="148">
        <v>106.48791164963119</v>
      </c>
      <c r="AB10" s="115"/>
      <c r="AC10" s="115"/>
      <c r="AD10" s="115"/>
      <c r="AE10" s="115"/>
    </row>
    <row r="11" spans="1:31" ht="15">
      <c r="A11" s="144">
        <v>16</v>
      </c>
      <c r="B11" s="144" t="s">
        <v>320</v>
      </c>
      <c r="C11" s="144">
        <v>7</v>
      </c>
      <c r="D11" s="144">
        <v>8014</v>
      </c>
      <c r="E11" s="144">
        <v>22909535.591630839</v>
      </c>
      <c r="F11" s="144">
        <v>11668455.09</v>
      </c>
      <c r="G11" s="144">
        <v>3037517</v>
      </c>
      <c r="H11" s="144">
        <v>1495112.0046060381</v>
      </c>
      <c r="I11" s="144">
        <v>2806648.4919904904</v>
      </c>
      <c r="J11" s="144">
        <v>1422540.1183525133</v>
      </c>
      <c r="K11" s="144">
        <v>2192505.7711044303</v>
      </c>
      <c r="L11" s="144">
        <v>-500661</v>
      </c>
      <c r="M11" s="144">
        <v>381969.77</v>
      </c>
      <c r="N11" s="144">
        <v>76789.830699019061</v>
      </c>
      <c r="O11" s="144">
        <v>-725026.22129703558</v>
      </c>
      <c r="P11" s="145">
        <v>-1053684.7361753844</v>
      </c>
      <c r="Q11" s="145">
        <v>-131.48050114491943</v>
      </c>
      <c r="R11" s="144">
        <v>55659468.946737625</v>
      </c>
      <c r="S11" s="144">
        <v>27889519.890000001</v>
      </c>
      <c r="T11" s="144">
        <v>2242337.7887280015</v>
      </c>
      <c r="U11" s="144">
        <v>18926057.905282021</v>
      </c>
      <c r="V11" s="144">
        <v>4744363.5298567638</v>
      </c>
      <c r="W11" s="144">
        <v>2918825.77</v>
      </c>
      <c r="X11" s="146">
        <v>1061635.9371291623</v>
      </c>
      <c r="Y11" s="146">
        <v>132.47266497743476</v>
      </c>
      <c r="Z11" s="147">
        <v>-2115320.6733045466</v>
      </c>
      <c r="AA11" s="148">
        <v>-263.95316612235422</v>
      </c>
      <c r="AB11" s="115"/>
      <c r="AC11" s="115"/>
      <c r="AD11" s="115"/>
      <c r="AE11" s="115"/>
    </row>
    <row r="12" spans="1:31" ht="15">
      <c r="A12" s="144">
        <v>18</v>
      </c>
      <c r="B12" s="144" t="s">
        <v>321</v>
      </c>
      <c r="C12" s="144">
        <v>34</v>
      </c>
      <c r="D12" s="144">
        <v>4763</v>
      </c>
      <c r="E12" s="144">
        <v>13459021.885366488</v>
      </c>
      <c r="F12" s="144">
        <v>8516007.2400000002</v>
      </c>
      <c r="G12" s="144">
        <v>1230753</v>
      </c>
      <c r="H12" s="144">
        <v>1012029.315099575</v>
      </c>
      <c r="I12" s="144">
        <v>3670460.5823014863</v>
      </c>
      <c r="J12" s="144">
        <v>833349.76911275019</v>
      </c>
      <c r="K12" s="144">
        <v>-456244.78357756417</v>
      </c>
      <c r="L12" s="144">
        <v>-212406</v>
      </c>
      <c r="M12" s="144">
        <v>-395060.6</v>
      </c>
      <c r="N12" s="144">
        <v>51344.191099099189</v>
      </c>
      <c r="O12" s="144">
        <v>-430908.39681030455</v>
      </c>
      <c r="P12" s="145">
        <v>360302.43185855635</v>
      </c>
      <c r="Q12" s="145">
        <v>75.646112084517398</v>
      </c>
      <c r="R12" s="144">
        <v>30403172.949999999</v>
      </c>
      <c r="S12" s="144">
        <v>19355769.890000001</v>
      </c>
      <c r="T12" s="144">
        <v>1517820.4506131688</v>
      </c>
      <c r="U12" s="144">
        <v>6135966.9950370872</v>
      </c>
      <c r="V12" s="144">
        <v>2779334.0948246871</v>
      </c>
      <c r="W12" s="144">
        <v>623286.4</v>
      </c>
      <c r="X12" s="146">
        <v>9004.8804749399424</v>
      </c>
      <c r="Y12" s="146">
        <v>1.8905900640226627</v>
      </c>
      <c r="Z12" s="147">
        <v>351297.5513836164</v>
      </c>
      <c r="AA12" s="148">
        <v>73.755522020494737</v>
      </c>
      <c r="AB12" s="115"/>
      <c r="AC12" s="115"/>
      <c r="AD12" s="115"/>
      <c r="AE12" s="115"/>
    </row>
    <row r="13" spans="1:31" ht="15">
      <c r="A13" s="144">
        <v>19</v>
      </c>
      <c r="B13" s="144" t="s">
        <v>322</v>
      </c>
      <c r="C13" s="144">
        <v>2</v>
      </c>
      <c r="D13" s="144">
        <v>3965</v>
      </c>
      <c r="E13" s="144">
        <v>9777438.5804681331</v>
      </c>
      <c r="F13" s="144">
        <v>6592641.4500000002</v>
      </c>
      <c r="G13" s="144">
        <v>870962</v>
      </c>
      <c r="H13" s="144">
        <v>542137.86241498135</v>
      </c>
      <c r="I13" s="144">
        <v>3426794.5113304714</v>
      </c>
      <c r="J13" s="144">
        <v>673665.62463138299</v>
      </c>
      <c r="K13" s="144">
        <v>-363674.33562045911</v>
      </c>
      <c r="L13" s="144">
        <v>-728739</v>
      </c>
      <c r="M13" s="144">
        <v>45341.72</v>
      </c>
      <c r="N13" s="144">
        <v>38256.610081219143</v>
      </c>
      <c r="O13" s="144">
        <v>-358713.37252841855</v>
      </c>
      <c r="P13" s="145">
        <v>961234.48984104395</v>
      </c>
      <c r="Q13" s="145">
        <v>242.4298839447778</v>
      </c>
      <c r="R13" s="144">
        <v>23617989.079999998</v>
      </c>
      <c r="S13" s="144">
        <v>14775276.16</v>
      </c>
      <c r="T13" s="144">
        <v>813087.05424625357</v>
      </c>
      <c r="U13" s="144">
        <v>5991014.9217118435</v>
      </c>
      <c r="V13" s="144">
        <v>2246765.894040884</v>
      </c>
      <c r="W13" s="144">
        <v>187564.72</v>
      </c>
      <c r="X13" s="146">
        <v>395719.66999898106</v>
      </c>
      <c r="Y13" s="146">
        <v>99.803195460020447</v>
      </c>
      <c r="Z13" s="147">
        <v>565514.81984206289</v>
      </c>
      <c r="AA13" s="148">
        <v>142.62668848475735</v>
      </c>
      <c r="AB13" s="115"/>
      <c r="AC13" s="115"/>
      <c r="AD13" s="115"/>
      <c r="AE13" s="115"/>
    </row>
    <row r="14" spans="1:31" ht="15">
      <c r="A14" s="144">
        <v>20</v>
      </c>
      <c r="B14" s="144" t="s">
        <v>21</v>
      </c>
      <c r="C14" s="144">
        <v>6</v>
      </c>
      <c r="D14" s="144">
        <v>16473</v>
      </c>
      <c r="E14" s="144">
        <v>40481603.48532968</v>
      </c>
      <c r="F14" s="144">
        <v>28783342.879999999</v>
      </c>
      <c r="G14" s="144">
        <v>3736621</v>
      </c>
      <c r="H14" s="144">
        <v>1603030.2042833022</v>
      </c>
      <c r="I14" s="144">
        <v>11379383.935948096</v>
      </c>
      <c r="J14" s="144">
        <v>2767297.0686411047</v>
      </c>
      <c r="K14" s="144">
        <v>-2787357.791553528</v>
      </c>
      <c r="L14" s="144">
        <v>-2651158</v>
      </c>
      <c r="M14" s="144">
        <v>10634.03</v>
      </c>
      <c r="N14" s="144">
        <v>158962.77728469568</v>
      </c>
      <c r="O14" s="144">
        <v>-1490311.5726760752</v>
      </c>
      <c r="P14" s="145">
        <v>1028841.0465979129</v>
      </c>
      <c r="Q14" s="145">
        <v>62.456203885018695</v>
      </c>
      <c r="R14" s="144">
        <v>106840709.27000001</v>
      </c>
      <c r="S14" s="144">
        <v>63108273.039999999</v>
      </c>
      <c r="T14" s="144">
        <v>2404191.2528713699</v>
      </c>
      <c r="U14" s="144">
        <v>29430194.091806799</v>
      </c>
      <c r="V14" s="144">
        <v>9229309.6829814203</v>
      </c>
      <c r="W14" s="144">
        <v>1096097.03</v>
      </c>
      <c r="X14" s="146">
        <v>-1572644.1723404229</v>
      </c>
      <c r="Y14" s="146">
        <v>-95.467988365229331</v>
      </c>
      <c r="Z14" s="147">
        <v>2601485.2189383358</v>
      </c>
      <c r="AA14" s="148">
        <v>157.92419225024804</v>
      </c>
      <c r="AB14" s="115"/>
      <c r="AC14" s="115"/>
      <c r="AD14" s="115"/>
      <c r="AE14" s="115"/>
    </row>
    <row r="15" spans="1:31" ht="15">
      <c r="A15" s="144">
        <v>46</v>
      </c>
      <c r="B15" s="144" t="s">
        <v>323</v>
      </c>
      <c r="C15" s="144">
        <v>10</v>
      </c>
      <c r="D15" s="144">
        <v>1341</v>
      </c>
      <c r="E15" s="144">
        <v>3764327.2830042252</v>
      </c>
      <c r="F15" s="144">
        <v>1592541.06</v>
      </c>
      <c r="G15" s="144">
        <v>558186</v>
      </c>
      <c r="H15" s="144">
        <v>506931.10649784445</v>
      </c>
      <c r="I15" s="144">
        <v>1086001.4055628912</v>
      </c>
      <c r="J15" s="144">
        <v>300546.13706906768</v>
      </c>
      <c r="K15" s="144">
        <v>386280.54903307726</v>
      </c>
      <c r="L15" s="144">
        <v>-336729</v>
      </c>
      <c r="M15" s="144">
        <v>85906.53</v>
      </c>
      <c r="N15" s="144">
        <v>10540.148376869303</v>
      </c>
      <c r="O15" s="144">
        <v>-121320.20997745504</v>
      </c>
      <c r="P15" s="145">
        <v>304556.44355806941</v>
      </c>
      <c r="Q15" s="145">
        <v>227.11144187775497</v>
      </c>
      <c r="R15" s="144">
        <v>10502162.299999999</v>
      </c>
      <c r="S15" s="144">
        <v>3668249.78</v>
      </c>
      <c r="T15" s="144">
        <v>760284.69631700846</v>
      </c>
      <c r="U15" s="144">
        <v>5378947.5417952109</v>
      </c>
      <c r="V15" s="144">
        <v>1002361.9814681885</v>
      </c>
      <c r="W15" s="144">
        <v>307363.53000000003</v>
      </c>
      <c r="X15" s="146">
        <v>615045.22958040796</v>
      </c>
      <c r="Y15" s="146">
        <v>458.64670363937955</v>
      </c>
      <c r="Z15" s="147">
        <v>-310488.78602233855</v>
      </c>
      <c r="AA15" s="148">
        <v>-231.53526176162458</v>
      </c>
      <c r="AB15" s="115"/>
      <c r="AC15" s="115"/>
      <c r="AD15" s="115"/>
      <c r="AE15" s="115"/>
    </row>
    <row r="16" spans="1:31" ht="15">
      <c r="A16" s="144">
        <v>47</v>
      </c>
      <c r="B16" s="144" t="s">
        <v>324</v>
      </c>
      <c r="C16" s="144">
        <v>19</v>
      </c>
      <c r="D16" s="144">
        <v>1811</v>
      </c>
      <c r="E16" s="144">
        <v>7494009.6134441085</v>
      </c>
      <c r="F16" s="144">
        <v>2476345.2799999998</v>
      </c>
      <c r="G16" s="144">
        <v>885313</v>
      </c>
      <c r="H16" s="144">
        <v>552828.59430269769</v>
      </c>
      <c r="I16" s="144">
        <v>2766703.5280555827</v>
      </c>
      <c r="J16" s="144">
        <v>386736.84316276363</v>
      </c>
      <c r="K16" s="144">
        <v>-128150.09762662432</v>
      </c>
      <c r="L16" s="144">
        <v>-86561</v>
      </c>
      <c r="M16" s="144">
        <v>2233580.02</v>
      </c>
      <c r="N16" s="144">
        <v>15512.803654707308</v>
      </c>
      <c r="O16" s="144">
        <v>-163841.0889404706</v>
      </c>
      <c r="P16" s="145">
        <v>1444458.2691645473</v>
      </c>
      <c r="Q16" s="145">
        <v>797.60257822448773</v>
      </c>
      <c r="R16" s="144">
        <v>17393193.84</v>
      </c>
      <c r="S16" s="144">
        <v>5627925.7300000004</v>
      </c>
      <c r="T16" s="144">
        <v>829120.79086741223</v>
      </c>
      <c r="U16" s="144">
        <v>8660525.5418423675</v>
      </c>
      <c r="V16" s="144">
        <v>1289819.6336833797</v>
      </c>
      <c r="W16" s="144">
        <v>3032332.02</v>
      </c>
      <c r="X16" s="146">
        <v>2046529.8763931617</v>
      </c>
      <c r="Y16" s="146">
        <v>1130.0551498581788</v>
      </c>
      <c r="Z16" s="147">
        <v>-602071.60722861439</v>
      </c>
      <c r="AA16" s="148">
        <v>-332.45257163369098</v>
      </c>
      <c r="AB16" s="115"/>
      <c r="AC16" s="115"/>
      <c r="AD16" s="115"/>
      <c r="AE16" s="115"/>
    </row>
    <row r="17" spans="1:31" ht="15">
      <c r="A17" s="144">
        <v>49</v>
      </c>
      <c r="B17" s="144" t="s">
        <v>325</v>
      </c>
      <c r="C17" s="144">
        <v>33</v>
      </c>
      <c r="D17" s="144">
        <v>305274</v>
      </c>
      <c r="E17" s="144">
        <v>955868306.16315985</v>
      </c>
      <c r="F17" s="144">
        <v>461007485.85000002</v>
      </c>
      <c r="G17" s="144">
        <v>140504729</v>
      </c>
      <c r="H17" s="144">
        <v>134639008.8473784</v>
      </c>
      <c r="I17" s="144">
        <v>201590315.59047353</v>
      </c>
      <c r="J17" s="144">
        <v>29327458.985829175</v>
      </c>
      <c r="K17" s="144">
        <v>116356663.43116011</v>
      </c>
      <c r="L17" s="144">
        <v>1373865</v>
      </c>
      <c r="M17" s="144">
        <v>-16108172.289999999</v>
      </c>
      <c r="N17" s="144">
        <v>4981687.5191606544</v>
      </c>
      <c r="O17" s="144">
        <v>-27618125.116075773</v>
      </c>
      <c r="P17" s="145">
        <v>90186610.65476644</v>
      </c>
      <c r="Q17" s="145">
        <v>295.42840417056954</v>
      </c>
      <c r="R17" s="144">
        <v>1848326985.8799999</v>
      </c>
      <c r="S17" s="144">
        <v>1494523914.51</v>
      </c>
      <c r="T17" s="144">
        <v>201928776.20223013</v>
      </c>
      <c r="U17" s="144">
        <v>68242353.171724796</v>
      </c>
      <c r="V17" s="144">
        <v>97811038.88787359</v>
      </c>
      <c r="W17" s="144">
        <v>125770421.71000001</v>
      </c>
      <c r="X17" s="146">
        <v>139949518.60182881</v>
      </c>
      <c r="Y17" s="146">
        <v>458.43903706777786</v>
      </c>
      <c r="Z17" s="147">
        <v>-49762907.947062373</v>
      </c>
      <c r="AA17" s="148">
        <v>-163.01063289720832</v>
      </c>
      <c r="AB17" s="115"/>
      <c r="AC17" s="115"/>
      <c r="AD17" s="115"/>
      <c r="AE17" s="115"/>
    </row>
    <row r="18" spans="1:31" ht="15">
      <c r="A18" s="144">
        <v>50</v>
      </c>
      <c r="B18" s="144" t="s">
        <v>326</v>
      </c>
      <c r="C18" s="144">
        <v>4</v>
      </c>
      <c r="D18" s="144">
        <v>11276</v>
      </c>
      <c r="E18" s="144">
        <v>29893389.072712012</v>
      </c>
      <c r="F18" s="144">
        <v>17838953.5</v>
      </c>
      <c r="G18" s="144">
        <v>3237628</v>
      </c>
      <c r="H18" s="144">
        <v>2175942.92925752</v>
      </c>
      <c r="I18" s="144">
        <v>5658653.5395459738</v>
      </c>
      <c r="J18" s="144">
        <v>2047598.9509427883</v>
      </c>
      <c r="K18" s="144">
        <v>-903367.06803228578</v>
      </c>
      <c r="L18" s="144">
        <v>-1334392</v>
      </c>
      <c r="M18" s="144">
        <v>32291.87</v>
      </c>
      <c r="N18" s="144">
        <v>112954.77971474965</v>
      </c>
      <c r="O18" s="144">
        <v>-1020139.2152914117</v>
      </c>
      <c r="P18" s="145">
        <v>-2047263.7865746766</v>
      </c>
      <c r="Q18" s="145">
        <v>-181.55939930601957</v>
      </c>
      <c r="R18" s="144">
        <v>78453677.849999994</v>
      </c>
      <c r="S18" s="144">
        <v>41711141.630000003</v>
      </c>
      <c r="T18" s="144">
        <v>3263433.8038609396</v>
      </c>
      <c r="U18" s="144">
        <v>22011237.615159743</v>
      </c>
      <c r="V18" s="144">
        <v>6829019.20395514</v>
      </c>
      <c r="W18" s="144">
        <v>1935527.87</v>
      </c>
      <c r="X18" s="146">
        <v>-2703317.7270241678</v>
      </c>
      <c r="Y18" s="146">
        <v>-239.74084134659168</v>
      </c>
      <c r="Z18" s="147">
        <v>656053.94044949114</v>
      </c>
      <c r="AA18" s="148">
        <v>58.181442040572115</v>
      </c>
      <c r="AB18" s="115"/>
      <c r="AC18" s="115"/>
      <c r="AD18" s="115"/>
      <c r="AE18" s="115"/>
    </row>
    <row r="19" spans="1:31" ht="15">
      <c r="A19" s="144">
        <v>51</v>
      </c>
      <c r="B19" s="144" t="s">
        <v>327</v>
      </c>
      <c r="C19" s="144">
        <v>4</v>
      </c>
      <c r="D19" s="144">
        <v>9211</v>
      </c>
      <c r="E19" s="144">
        <v>30574172.322519779</v>
      </c>
      <c r="F19" s="144">
        <v>10087324.59</v>
      </c>
      <c r="G19" s="144">
        <v>24629239</v>
      </c>
      <c r="H19" s="144">
        <v>1986179.6422740384</v>
      </c>
      <c r="I19" s="144">
        <v>3619217.8778597903</v>
      </c>
      <c r="J19" s="144">
        <v>1747238.2124922844</v>
      </c>
      <c r="K19" s="144">
        <v>-4095494.1901258612</v>
      </c>
      <c r="L19" s="144">
        <v>-971299</v>
      </c>
      <c r="M19" s="144">
        <v>-48731.92</v>
      </c>
      <c r="N19" s="144">
        <v>101636.50489958101</v>
      </c>
      <c r="O19" s="144">
        <v>-833318.7577198646</v>
      </c>
      <c r="P19" s="145">
        <v>5647819.6371601969</v>
      </c>
      <c r="Q19" s="145">
        <v>613.16031236132847</v>
      </c>
      <c r="R19" s="144">
        <v>72254659.63000001</v>
      </c>
      <c r="S19" s="144">
        <v>31553347.120000001</v>
      </c>
      <c r="T19" s="144">
        <v>2978830.7854881319</v>
      </c>
      <c r="U19" s="144">
        <v>9331531.4070571288</v>
      </c>
      <c r="V19" s="144">
        <v>5827275.55193373</v>
      </c>
      <c r="W19" s="144">
        <v>23609208.079999998</v>
      </c>
      <c r="X19" s="146">
        <v>1045533.3144789785</v>
      </c>
      <c r="Y19" s="146">
        <v>113.50920795559423</v>
      </c>
      <c r="Z19" s="147">
        <v>4602286.3226812184</v>
      </c>
      <c r="AA19" s="148">
        <v>499.65110440573426</v>
      </c>
      <c r="AB19" s="115"/>
      <c r="AC19" s="115"/>
      <c r="AD19" s="115"/>
      <c r="AE19" s="115"/>
    </row>
    <row r="20" spans="1:31" ht="15">
      <c r="A20" s="144">
        <v>52</v>
      </c>
      <c r="B20" s="144" t="s">
        <v>328</v>
      </c>
      <c r="C20" s="144">
        <v>14</v>
      </c>
      <c r="D20" s="144">
        <v>2346</v>
      </c>
      <c r="E20" s="144">
        <v>7584659.3328273613</v>
      </c>
      <c r="F20" s="144">
        <v>3489365.35</v>
      </c>
      <c r="G20" s="144">
        <v>792746</v>
      </c>
      <c r="H20" s="144">
        <v>617716.71538253152</v>
      </c>
      <c r="I20" s="144">
        <v>2025624.5865524355</v>
      </c>
      <c r="J20" s="144">
        <v>545732.37184325233</v>
      </c>
      <c r="K20" s="144">
        <v>435594.01967065927</v>
      </c>
      <c r="L20" s="144">
        <v>89163</v>
      </c>
      <c r="M20" s="144">
        <v>-159247.24</v>
      </c>
      <c r="N20" s="144">
        <v>18441.092060559771</v>
      </c>
      <c r="O20" s="144">
        <v>-212242.51499411598</v>
      </c>
      <c r="P20" s="145">
        <v>58234.047687960789</v>
      </c>
      <c r="Q20" s="145">
        <v>24.822697224194709</v>
      </c>
      <c r="R20" s="144">
        <v>18661889.539999999</v>
      </c>
      <c r="S20" s="144">
        <v>7255581.5499999998</v>
      </c>
      <c r="T20" s="144">
        <v>926438.64096066251</v>
      </c>
      <c r="U20" s="144">
        <v>8176930.3209515754</v>
      </c>
      <c r="V20" s="144">
        <v>1820091.2077150643</v>
      </c>
      <c r="W20" s="144">
        <v>722661.76</v>
      </c>
      <c r="X20" s="146">
        <v>239813.93962730467</v>
      </c>
      <c r="Y20" s="146">
        <v>102.22248065955016</v>
      </c>
      <c r="Z20" s="147">
        <v>-181579.89193934388</v>
      </c>
      <c r="AA20" s="148">
        <v>-77.399783435355445</v>
      </c>
      <c r="AB20" s="115"/>
      <c r="AC20" s="115"/>
      <c r="AD20" s="115"/>
      <c r="AE20" s="115"/>
    </row>
    <row r="21" spans="1:31" ht="15">
      <c r="A21" s="144">
        <v>61</v>
      </c>
      <c r="B21" s="144" t="s">
        <v>329</v>
      </c>
      <c r="C21" s="144">
        <v>5</v>
      </c>
      <c r="D21" s="144">
        <v>16459</v>
      </c>
      <c r="E21" s="144">
        <v>39464045.470363081</v>
      </c>
      <c r="F21" s="144">
        <v>22718598.800000001</v>
      </c>
      <c r="G21" s="144">
        <v>5195741</v>
      </c>
      <c r="H21" s="144">
        <v>4122974.3906532871</v>
      </c>
      <c r="I21" s="144">
        <v>4771253.3414778411</v>
      </c>
      <c r="J21" s="144">
        <v>2928809.5708765574</v>
      </c>
      <c r="K21" s="144">
        <v>677835.01980737853</v>
      </c>
      <c r="L21" s="144">
        <v>924358</v>
      </c>
      <c r="M21" s="144">
        <v>-277603.05</v>
      </c>
      <c r="N21" s="144">
        <v>155346.09306969203</v>
      </c>
      <c r="O21" s="144">
        <v>-1489044.993302709</v>
      </c>
      <c r="P21" s="145">
        <v>264222.70221897215</v>
      </c>
      <c r="Q21" s="145">
        <v>16.053387339387093</v>
      </c>
      <c r="R21" s="144">
        <v>114597861.22999999</v>
      </c>
      <c r="S21" s="144">
        <v>54984932.759999998</v>
      </c>
      <c r="T21" s="144">
        <v>6183550.9645016547</v>
      </c>
      <c r="U21" s="144">
        <v>39560391.261655383</v>
      </c>
      <c r="V21" s="144">
        <v>9767975.7039504685</v>
      </c>
      <c r="W21" s="144">
        <v>5842495.9500000002</v>
      </c>
      <c r="X21" s="146">
        <v>1741485.4101075083</v>
      </c>
      <c r="Y21" s="146">
        <v>105.8074858805218</v>
      </c>
      <c r="Z21" s="147">
        <v>-1477262.7078885362</v>
      </c>
      <c r="AA21" s="148">
        <v>-89.754098541134709</v>
      </c>
      <c r="AB21" s="115"/>
      <c r="AC21" s="115"/>
      <c r="AD21" s="115"/>
      <c r="AE21" s="115"/>
    </row>
    <row r="22" spans="1:31" ht="15">
      <c r="A22" s="144">
        <v>69</v>
      </c>
      <c r="B22" s="144" t="s">
        <v>330</v>
      </c>
      <c r="C22" s="144">
        <v>17</v>
      </c>
      <c r="D22" s="144">
        <v>6687</v>
      </c>
      <c r="E22" s="144">
        <v>20423417.594432063</v>
      </c>
      <c r="F22" s="144">
        <v>10415145.560000001</v>
      </c>
      <c r="G22" s="144">
        <v>2877677</v>
      </c>
      <c r="H22" s="144">
        <v>1270759.4215517335</v>
      </c>
      <c r="I22" s="144">
        <v>7645672.4368340746</v>
      </c>
      <c r="J22" s="144">
        <v>1332954.2240305352</v>
      </c>
      <c r="K22" s="144">
        <v>-1820380.5706584034</v>
      </c>
      <c r="L22" s="144">
        <v>838447</v>
      </c>
      <c r="M22" s="144">
        <v>-1299610.06</v>
      </c>
      <c r="N22" s="144">
        <v>54438.527971177806</v>
      </c>
      <c r="O22" s="144">
        <v>-604972.59069294692</v>
      </c>
      <c r="P22" s="145">
        <v>286713.35460411012</v>
      </c>
      <c r="Q22" s="145">
        <v>42.876230687021106</v>
      </c>
      <c r="R22" s="144">
        <v>54188859.942919992</v>
      </c>
      <c r="S22" s="144">
        <v>21809357.600000001</v>
      </c>
      <c r="T22" s="144">
        <v>1905858.4658200399</v>
      </c>
      <c r="U22" s="144">
        <v>21932003.561005007</v>
      </c>
      <c r="V22" s="144">
        <v>4445582.4660910312</v>
      </c>
      <c r="W22" s="144">
        <v>2416513.94</v>
      </c>
      <c r="X22" s="146">
        <v>-1679543.9100039154</v>
      </c>
      <c r="Y22" s="146">
        <v>-251.1655316291185</v>
      </c>
      <c r="Z22" s="147">
        <v>1966257.2646080256</v>
      </c>
      <c r="AA22" s="148">
        <v>294.04176231613962</v>
      </c>
      <c r="AB22" s="115"/>
      <c r="AC22" s="115"/>
      <c r="AD22" s="115"/>
      <c r="AE22" s="115"/>
    </row>
    <row r="23" spans="1:31" ht="15">
      <c r="A23" s="144">
        <v>71</v>
      </c>
      <c r="B23" s="144" t="s">
        <v>331</v>
      </c>
      <c r="C23" s="144">
        <v>17</v>
      </c>
      <c r="D23" s="144">
        <v>6591</v>
      </c>
      <c r="E23" s="144">
        <v>21751379.098100677</v>
      </c>
      <c r="F23" s="144">
        <v>9208847.8200000003</v>
      </c>
      <c r="G23" s="144">
        <v>1718073</v>
      </c>
      <c r="H23" s="144">
        <v>1184150.8921883677</v>
      </c>
      <c r="I23" s="144">
        <v>8691965.3808050454</v>
      </c>
      <c r="J23" s="144">
        <v>1309081.9202592717</v>
      </c>
      <c r="K23" s="144">
        <v>-307620.71360071801</v>
      </c>
      <c r="L23" s="144">
        <v>475944</v>
      </c>
      <c r="M23" s="144">
        <v>-636735.15</v>
      </c>
      <c r="N23" s="144">
        <v>50574.403348965287</v>
      </c>
      <c r="O23" s="144">
        <v>-596287.47498986288</v>
      </c>
      <c r="P23" s="145">
        <v>-653385.02008960396</v>
      </c>
      <c r="Q23" s="145">
        <v>-99.132911559642537</v>
      </c>
      <c r="R23" s="144">
        <v>52730407.51224</v>
      </c>
      <c r="S23" s="144">
        <v>19792487.280000001</v>
      </c>
      <c r="T23" s="144">
        <v>1775964.8005833628</v>
      </c>
      <c r="U23" s="144">
        <v>23701585.89712885</v>
      </c>
      <c r="V23" s="144">
        <v>4365965.1070268713</v>
      </c>
      <c r="W23" s="144">
        <v>1557281.85</v>
      </c>
      <c r="X23" s="146">
        <v>-1537122.5775009096</v>
      </c>
      <c r="Y23" s="146">
        <v>-233.21538120177661</v>
      </c>
      <c r="Z23" s="147">
        <v>883737.55741130561</v>
      </c>
      <c r="AA23" s="148">
        <v>134.08246964213407</v>
      </c>
      <c r="AB23" s="115"/>
      <c r="AC23" s="115"/>
      <c r="AD23" s="115"/>
      <c r="AE23" s="115"/>
    </row>
    <row r="24" spans="1:31" ht="15">
      <c r="A24" s="144">
        <v>72</v>
      </c>
      <c r="B24" s="144" t="s">
        <v>332</v>
      </c>
      <c r="C24" s="144">
        <v>17</v>
      </c>
      <c r="D24" s="144">
        <v>960</v>
      </c>
      <c r="E24" s="144">
        <v>2950464.3673720472</v>
      </c>
      <c r="F24" s="144">
        <v>1417990.9</v>
      </c>
      <c r="G24" s="144">
        <v>353070</v>
      </c>
      <c r="H24" s="144">
        <v>106165.57336502668</v>
      </c>
      <c r="I24" s="144">
        <v>1554014.8738862311</v>
      </c>
      <c r="J24" s="144">
        <v>167654.63214319746</v>
      </c>
      <c r="K24" s="144">
        <v>-171773.41307831125</v>
      </c>
      <c r="L24" s="144">
        <v>-235405</v>
      </c>
      <c r="M24" s="144">
        <v>-9951.85</v>
      </c>
      <c r="N24" s="144">
        <v>9620.7506658232196</v>
      </c>
      <c r="O24" s="144">
        <v>-86851.157030840302</v>
      </c>
      <c r="P24" s="145">
        <v>154070.94257907942</v>
      </c>
      <c r="Q24" s="145">
        <v>160.49056518654106</v>
      </c>
      <c r="R24" s="144">
        <v>7920390.1720399996</v>
      </c>
      <c r="S24" s="144">
        <v>3490834.06</v>
      </c>
      <c r="T24" s="144">
        <v>159224.91176913722</v>
      </c>
      <c r="U24" s="144">
        <v>3671169.3484625835</v>
      </c>
      <c r="V24" s="144">
        <v>559150.85422893451</v>
      </c>
      <c r="W24" s="144">
        <v>107713.15</v>
      </c>
      <c r="X24" s="146">
        <v>67702.152420655824</v>
      </c>
      <c r="Y24" s="146">
        <v>70.523075438183156</v>
      </c>
      <c r="Z24" s="147">
        <v>86368.790158423595</v>
      </c>
      <c r="AA24" s="148">
        <v>89.967489748357906</v>
      </c>
      <c r="AB24" s="115"/>
      <c r="AC24" s="115"/>
      <c r="AD24" s="115"/>
      <c r="AE24" s="115"/>
    </row>
    <row r="25" spans="1:31" ht="15">
      <c r="A25" s="144">
        <v>74</v>
      </c>
      <c r="B25" s="144" t="s">
        <v>333</v>
      </c>
      <c r="C25" s="144">
        <v>16</v>
      </c>
      <c r="D25" s="144">
        <v>1052</v>
      </c>
      <c r="E25" s="144">
        <v>3068507.8788829083</v>
      </c>
      <c r="F25" s="144">
        <v>1661136.52</v>
      </c>
      <c r="G25" s="144">
        <v>407727</v>
      </c>
      <c r="H25" s="144">
        <v>339853.29066023184</v>
      </c>
      <c r="I25" s="144">
        <v>988516.01703034877</v>
      </c>
      <c r="J25" s="144">
        <v>265714.88882086927</v>
      </c>
      <c r="K25" s="144">
        <v>202125.60453249401</v>
      </c>
      <c r="L25" s="144">
        <v>-308048</v>
      </c>
      <c r="M25" s="144">
        <v>67561.75</v>
      </c>
      <c r="N25" s="144">
        <v>8168.6121566834181</v>
      </c>
      <c r="O25" s="144">
        <v>-95174.392912962488</v>
      </c>
      <c r="P25" s="145">
        <v>469073.41140475729</v>
      </c>
      <c r="Q25" s="145">
        <v>445.88727319843849</v>
      </c>
      <c r="R25" s="144">
        <v>8608955.0800000001</v>
      </c>
      <c r="S25" s="144">
        <v>3296307.6</v>
      </c>
      <c r="T25" s="144">
        <v>509704.87423235108</v>
      </c>
      <c r="U25" s="144">
        <v>4293252.6927847341</v>
      </c>
      <c r="V25" s="144">
        <v>886195.06163500762</v>
      </c>
      <c r="W25" s="144">
        <v>167240.75</v>
      </c>
      <c r="X25" s="146">
        <v>543745.89865209348</v>
      </c>
      <c r="Y25" s="146">
        <v>516.86872495446153</v>
      </c>
      <c r="Z25" s="147">
        <v>-74672.48724733619</v>
      </c>
      <c r="AA25" s="148">
        <v>-70.981451756022992</v>
      </c>
      <c r="AB25" s="115"/>
      <c r="AC25" s="115"/>
      <c r="AD25" s="115"/>
      <c r="AE25" s="115"/>
    </row>
    <row r="26" spans="1:31" ht="15">
      <c r="A26" s="144">
        <v>75</v>
      </c>
      <c r="B26" s="144" t="s">
        <v>334</v>
      </c>
      <c r="C26" s="144">
        <v>8</v>
      </c>
      <c r="D26" s="144">
        <v>19549</v>
      </c>
      <c r="E26" s="144">
        <v>47405746.379048824</v>
      </c>
      <c r="F26" s="144">
        <v>32131073.989999998</v>
      </c>
      <c r="G26" s="144">
        <v>7233074</v>
      </c>
      <c r="H26" s="144">
        <v>13284929.273413621</v>
      </c>
      <c r="I26" s="144">
        <v>1665398.683450778</v>
      </c>
      <c r="J26" s="144">
        <v>3214723.7788081961</v>
      </c>
      <c r="K26" s="144">
        <v>-4038028.9144223491</v>
      </c>
      <c r="L26" s="144">
        <v>-1695569</v>
      </c>
      <c r="M26" s="144">
        <v>589959.04</v>
      </c>
      <c r="N26" s="144">
        <v>229868.78841746799</v>
      </c>
      <c r="O26" s="144">
        <v>-1768597.154995726</v>
      </c>
      <c r="P26" s="145">
        <v>3441086.1056231633</v>
      </c>
      <c r="Q26" s="145">
        <v>176.02363832539584</v>
      </c>
      <c r="R26" s="144">
        <v>144620767.09999999</v>
      </c>
      <c r="S26" s="144">
        <v>76285774.519999996</v>
      </c>
      <c r="T26" s="144">
        <v>19924459.731833715</v>
      </c>
      <c r="U26" s="144">
        <v>33882321.733184412</v>
      </c>
      <c r="V26" s="144">
        <v>10721538.22445761</v>
      </c>
      <c r="W26" s="144">
        <v>6127464.04</v>
      </c>
      <c r="X26" s="146">
        <v>2320791.1494757235</v>
      </c>
      <c r="Y26" s="146">
        <v>118.71661719145345</v>
      </c>
      <c r="Z26" s="147">
        <v>1120294.9561474398</v>
      </c>
      <c r="AA26" s="148">
        <v>57.307021133942392</v>
      </c>
      <c r="AB26" s="115"/>
      <c r="AC26" s="115"/>
      <c r="AD26" s="115"/>
      <c r="AE26" s="115"/>
    </row>
    <row r="27" spans="1:31" ht="15">
      <c r="A27" s="144">
        <v>77</v>
      </c>
      <c r="B27" s="144" t="s">
        <v>335</v>
      </c>
      <c r="C27" s="144">
        <v>13</v>
      </c>
      <c r="D27" s="144">
        <v>4601</v>
      </c>
      <c r="E27" s="144">
        <v>12652646.712705262</v>
      </c>
      <c r="F27" s="144">
        <v>6440626.0899999999</v>
      </c>
      <c r="G27" s="144">
        <v>1460109</v>
      </c>
      <c r="H27" s="144">
        <v>869285.33385382022</v>
      </c>
      <c r="I27" s="144">
        <v>3433459.5079760635</v>
      </c>
      <c r="J27" s="144">
        <v>1053624.9341831249</v>
      </c>
      <c r="K27" s="144">
        <v>-412512.11004752392</v>
      </c>
      <c r="L27" s="144">
        <v>250012</v>
      </c>
      <c r="M27" s="144">
        <v>184929.96</v>
      </c>
      <c r="N27" s="144">
        <v>35897.344439930639</v>
      </c>
      <c r="O27" s="144">
        <v>-416252.2640613502</v>
      </c>
      <c r="P27" s="145">
        <v>246533.08363880403</v>
      </c>
      <c r="Q27" s="145">
        <v>53.582500247512286</v>
      </c>
      <c r="R27" s="144">
        <v>37047497.710000001</v>
      </c>
      <c r="S27" s="144">
        <v>13938431.109999999</v>
      </c>
      <c r="T27" s="144">
        <v>1303736.0059195564</v>
      </c>
      <c r="U27" s="144">
        <v>16348620.786406167</v>
      </c>
      <c r="V27" s="144">
        <v>3513981.5372485863</v>
      </c>
      <c r="W27" s="144">
        <v>1895050.96</v>
      </c>
      <c r="X27" s="146">
        <v>-47677.310425691307</v>
      </c>
      <c r="Y27" s="146">
        <v>-10.362380009930733</v>
      </c>
      <c r="Z27" s="147">
        <v>294210.39406449534</v>
      </c>
      <c r="AA27" s="148">
        <v>63.944880257443025</v>
      </c>
      <c r="AB27" s="115"/>
      <c r="AC27" s="115"/>
      <c r="AD27" s="115"/>
      <c r="AE27" s="115"/>
    </row>
    <row r="28" spans="1:31" ht="15">
      <c r="A28" s="144">
        <v>78</v>
      </c>
      <c r="B28" s="144" t="s">
        <v>336</v>
      </c>
      <c r="C28" s="144">
        <v>33</v>
      </c>
      <c r="D28" s="144">
        <v>7832</v>
      </c>
      <c r="E28" s="144">
        <v>20302197.531363145</v>
      </c>
      <c r="F28" s="144">
        <v>15453147.470000001</v>
      </c>
      <c r="G28" s="144">
        <v>2933884</v>
      </c>
      <c r="H28" s="144">
        <v>3420709.8707932481</v>
      </c>
      <c r="I28" s="144">
        <v>1315750.2727497728</v>
      </c>
      <c r="J28" s="144">
        <v>1217291.2210451504</v>
      </c>
      <c r="K28" s="144">
        <v>-2270991.3412674419</v>
      </c>
      <c r="L28" s="144">
        <v>-539833</v>
      </c>
      <c r="M28" s="144">
        <v>1999382.74</v>
      </c>
      <c r="N28" s="144">
        <v>97076.361407268196</v>
      </c>
      <c r="O28" s="144">
        <v>-708560.68944327207</v>
      </c>
      <c r="P28" s="145">
        <v>2615659.3739215843</v>
      </c>
      <c r="Q28" s="145">
        <v>333.97080872338921</v>
      </c>
      <c r="R28" s="144">
        <v>59114809.57</v>
      </c>
      <c r="S28" s="144">
        <v>35194564.340000004</v>
      </c>
      <c r="T28" s="144">
        <v>5130309.2904907316</v>
      </c>
      <c r="U28" s="144">
        <v>12082867.541490532</v>
      </c>
      <c r="V28" s="144">
        <v>4059830.720999233</v>
      </c>
      <c r="W28" s="144">
        <v>4393433.74</v>
      </c>
      <c r="X28" s="146">
        <v>1746196.0629805028</v>
      </c>
      <c r="Y28" s="146">
        <v>222.95659639689771</v>
      </c>
      <c r="Z28" s="147">
        <v>869463.31094108149</v>
      </c>
      <c r="AA28" s="148">
        <v>111.0142123264915</v>
      </c>
      <c r="AB28" s="115"/>
      <c r="AC28" s="115"/>
      <c r="AD28" s="115"/>
      <c r="AE28" s="115"/>
    </row>
    <row r="29" spans="1:31" ht="15">
      <c r="A29" s="144">
        <v>79</v>
      </c>
      <c r="B29" s="144" t="s">
        <v>337</v>
      </c>
      <c r="C29" s="144">
        <v>4</v>
      </c>
      <c r="D29" s="144">
        <v>6753</v>
      </c>
      <c r="E29" s="144">
        <v>17960995.860309996</v>
      </c>
      <c r="F29" s="144">
        <v>11509881.119999999</v>
      </c>
      <c r="G29" s="144">
        <v>3024426</v>
      </c>
      <c r="H29" s="144">
        <v>7368925.4471526258</v>
      </c>
      <c r="I29" s="144">
        <v>185103.93618648016</v>
      </c>
      <c r="J29" s="144">
        <v>1082533.9452818162</v>
      </c>
      <c r="K29" s="144">
        <v>-1054631.7543034719</v>
      </c>
      <c r="L29" s="144">
        <v>-419925</v>
      </c>
      <c r="M29" s="144">
        <v>47892.6</v>
      </c>
      <c r="N29" s="144">
        <v>83829.567849080413</v>
      </c>
      <c r="O29" s="144">
        <v>-610943.60773881723</v>
      </c>
      <c r="P29" s="145">
        <v>3256096.3941177204</v>
      </c>
      <c r="Q29" s="145">
        <v>482.17035304571601</v>
      </c>
      <c r="R29" s="144">
        <v>51853723.009999998</v>
      </c>
      <c r="S29" s="144">
        <v>26350911.059999999</v>
      </c>
      <c r="T29" s="144">
        <v>11051760.631688386</v>
      </c>
      <c r="U29" s="144">
        <v>10456594.554617725</v>
      </c>
      <c r="V29" s="144">
        <v>3610396.9958858434</v>
      </c>
      <c r="W29" s="144">
        <v>2652393.6</v>
      </c>
      <c r="X29" s="146">
        <v>2268333.832191959</v>
      </c>
      <c r="Y29" s="146">
        <v>335.90016765762755</v>
      </c>
      <c r="Z29" s="147">
        <v>987762.5619257614</v>
      </c>
      <c r="AA29" s="148">
        <v>146.27018538808846</v>
      </c>
      <c r="AB29" s="115"/>
      <c r="AC29" s="115"/>
      <c r="AD29" s="115"/>
      <c r="AE29" s="115"/>
    </row>
    <row r="30" spans="1:31" ht="15">
      <c r="A30" s="144">
        <v>81</v>
      </c>
      <c r="B30" s="144" t="s">
        <v>338</v>
      </c>
      <c r="C30" s="144">
        <v>7</v>
      </c>
      <c r="D30" s="144">
        <v>2574</v>
      </c>
      <c r="E30" s="144">
        <v>7096591.7356884982</v>
      </c>
      <c r="F30" s="144">
        <v>3439215.46</v>
      </c>
      <c r="G30" s="144">
        <v>1409638</v>
      </c>
      <c r="H30" s="144">
        <v>1095248.7601531104</v>
      </c>
      <c r="I30" s="144">
        <v>233124.38619369062</v>
      </c>
      <c r="J30" s="144">
        <v>634174.49522120482</v>
      </c>
      <c r="K30" s="144">
        <v>-141115.39342429943</v>
      </c>
      <c r="L30" s="144">
        <v>-671936</v>
      </c>
      <c r="M30" s="144">
        <v>93694.97</v>
      </c>
      <c r="N30" s="144">
        <v>21541.062866524451</v>
      </c>
      <c r="O30" s="144">
        <v>-232869.66478894054</v>
      </c>
      <c r="P30" s="145">
        <v>-1215875.6594672082</v>
      </c>
      <c r="Q30" s="145">
        <v>-472.36816607117646</v>
      </c>
      <c r="R30" s="144">
        <v>21779485.352361001</v>
      </c>
      <c r="S30" s="144">
        <v>7651773.3399999999</v>
      </c>
      <c r="T30" s="144">
        <v>1642631.2379158139</v>
      </c>
      <c r="U30" s="144">
        <v>8435861.6542851869</v>
      </c>
      <c r="V30" s="144">
        <v>2115057.6408188301</v>
      </c>
      <c r="W30" s="144">
        <v>831396.97</v>
      </c>
      <c r="X30" s="146">
        <v>-1102764.5093411691</v>
      </c>
      <c r="Y30" s="146">
        <v>-428.42444030348452</v>
      </c>
      <c r="Z30" s="147">
        <v>-113111.15012603905</v>
      </c>
      <c r="AA30" s="148">
        <v>-43.943725767691937</v>
      </c>
      <c r="AB30" s="115"/>
      <c r="AC30" s="115"/>
      <c r="AD30" s="115"/>
      <c r="AE30" s="115"/>
    </row>
    <row r="31" spans="1:31" ht="15">
      <c r="A31" s="144">
        <v>82</v>
      </c>
      <c r="B31" s="144" t="s">
        <v>339</v>
      </c>
      <c r="C31" s="144">
        <v>5</v>
      </c>
      <c r="D31" s="144">
        <v>9359</v>
      </c>
      <c r="E31" s="144">
        <v>24418277.795846343</v>
      </c>
      <c r="F31" s="144">
        <v>15843526.09</v>
      </c>
      <c r="G31" s="144">
        <v>2687880</v>
      </c>
      <c r="H31" s="144">
        <v>1282886.3834413057</v>
      </c>
      <c r="I31" s="144">
        <v>5497378.0483513055</v>
      </c>
      <c r="J31" s="144">
        <v>1413509.6854242161</v>
      </c>
      <c r="K31" s="144">
        <v>697757.29983752605</v>
      </c>
      <c r="L31" s="144">
        <v>-1908600</v>
      </c>
      <c r="M31" s="144">
        <v>-11809.47</v>
      </c>
      <c r="N31" s="144">
        <v>104347.85033740819</v>
      </c>
      <c r="O31" s="144">
        <v>-846708.31109545252</v>
      </c>
      <c r="P31" s="145">
        <v>341889.78044996783</v>
      </c>
      <c r="Q31" s="145">
        <v>36.530588786191672</v>
      </c>
      <c r="R31" s="144">
        <v>56180493.079999998</v>
      </c>
      <c r="S31" s="144">
        <v>38260167.390000001</v>
      </c>
      <c r="T31" s="144">
        <v>1924046.2302307854</v>
      </c>
      <c r="U31" s="144">
        <v>11144046.606069174</v>
      </c>
      <c r="V31" s="144">
        <v>4714245.8157121176</v>
      </c>
      <c r="W31" s="144">
        <v>767470.53</v>
      </c>
      <c r="X31" s="146">
        <v>629483.49201207608</v>
      </c>
      <c r="Y31" s="146">
        <v>67.259695695274715</v>
      </c>
      <c r="Z31" s="147">
        <v>-287593.71156210825</v>
      </c>
      <c r="AA31" s="148">
        <v>-30.729106909083047</v>
      </c>
      <c r="AB31" s="115"/>
      <c r="AC31" s="115"/>
      <c r="AD31" s="115"/>
      <c r="AE31" s="115"/>
    </row>
    <row r="32" spans="1:31" ht="15">
      <c r="A32" s="144">
        <v>86</v>
      </c>
      <c r="B32" s="144" t="s">
        <v>340</v>
      </c>
      <c r="C32" s="144">
        <v>5</v>
      </c>
      <c r="D32" s="144">
        <v>8031</v>
      </c>
      <c r="E32" s="144">
        <v>20716104.307764541</v>
      </c>
      <c r="F32" s="144">
        <v>14114057.84</v>
      </c>
      <c r="G32" s="144">
        <v>1730767</v>
      </c>
      <c r="H32" s="144">
        <v>1045504.369431957</v>
      </c>
      <c r="I32" s="144">
        <v>5454905.8184945025</v>
      </c>
      <c r="J32" s="144">
        <v>1430386.6615104051</v>
      </c>
      <c r="K32" s="144">
        <v>-403370.21416989755</v>
      </c>
      <c r="L32" s="144">
        <v>-1217000</v>
      </c>
      <c r="M32" s="144">
        <v>-183416.51</v>
      </c>
      <c r="N32" s="144">
        <v>83863.408806203675</v>
      </c>
      <c r="O32" s="144">
        <v>-726564.21053612337</v>
      </c>
      <c r="P32" s="145">
        <v>613029.85577250645</v>
      </c>
      <c r="Q32" s="145">
        <v>76.33294182200305</v>
      </c>
      <c r="R32" s="144">
        <v>51564181.010000005</v>
      </c>
      <c r="S32" s="144">
        <v>32122879.550000001</v>
      </c>
      <c r="T32" s="144">
        <v>1568025.6386378626</v>
      </c>
      <c r="U32" s="144">
        <v>12869453.773326267</v>
      </c>
      <c r="V32" s="144">
        <v>4770532.8116320018</v>
      </c>
      <c r="W32" s="144">
        <v>330350.49</v>
      </c>
      <c r="X32" s="146">
        <v>97061.253596127033</v>
      </c>
      <c r="Y32" s="146">
        <v>12.085824131008222</v>
      </c>
      <c r="Z32" s="147">
        <v>515968.60217637941</v>
      </c>
      <c r="AA32" s="148">
        <v>64.247117690994827</v>
      </c>
      <c r="AB32" s="115"/>
      <c r="AC32" s="115"/>
      <c r="AD32" s="115"/>
      <c r="AE32" s="115"/>
    </row>
    <row r="33" spans="1:31" ht="15">
      <c r="A33" s="144">
        <v>90</v>
      </c>
      <c r="B33" s="144" t="s">
        <v>341</v>
      </c>
      <c r="C33" s="144">
        <v>12</v>
      </c>
      <c r="D33" s="144">
        <v>3061</v>
      </c>
      <c r="E33" s="144">
        <v>7696315.3396007456</v>
      </c>
      <c r="F33" s="144">
        <v>4075680.24</v>
      </c>
      <c r="G33" s="144">
        <v>1410870</v>
      </c>
      <c r="H33" s="144">
        <v>1800856.5463852168</v>
      </c>
      <c r="I33" s="144">
        <v>1203829.411171169</v>
      </c>
      <c r="J33" s="144">
        <v>716478.9336165702</v>
      </c>
      <c r="K33" s="144">
        <v>-486058.51399568509</v>
      </c>
      <c r="L33" s="144">
        <v>-410805</v>
      </c>
      <c r="M33" s="144">
        <v>323955.65000000002</v>
      </c>
      <c r="N33" s="144">
        <v>27050.77534929703</v>
      </c>
      <c r="O33" s="144">
        <v>-276928.53299104393</v>
      </c>
      <c r="P33" s="145">
        <v>688614.16993477754</v>
      </c>
      <c r="Q33" s="145">
        <v>224.96379285683682</v>
      </c>
      <c r="R33" s="144">
        <v>27384408.561156463</v>
      </c>
      <c r="S33" s="144">
        <v>9153074.2300000004</v>
      </c>
      <c r="T33" s="144">
        <v>2700887.0730737117</v>
      </c>
      <c r="U33" s="144">
        <v>11429024.818132937</v>
      </c>
      <c r="V33" s="144">
        <v>2389554.0650887783</v>
      </c>
      <c r="W33" s="144">
        <v>1324020.6499999999</v>
      </c>
      <c r="X33" s="146">
        <v>-387847.72486103699</v>
      </c>
      <c r="Y33" s="146">
        <v>-126.70621524372329</v>
      </c>
      <c r="Z33" s="147">
        <v>1076461.8947958145</v>
      </c>
      <c r="AA33" s="148">
        <v>351.6700081005601</v>
      </c>
      <c r="AB33" s="115"/>
      <c r="AC33" s="115"/>
      <c r="AD33" s="115"/>
      <c r="AE33" s="115"/>
    </row>
    <row r="34" spans="1:31" ht="15">
      <c r="A34" s="144">
        <v>91</v>
      </c>
      <c r="B34" s="144" t="s">
        <v>342</v>
      </c>
      <c r="C34" s="144">
        <v>31</v>
      </c>
      <c r="D34" s="144">
        <v>664028</v>
      </c>
      <c r="E34" s="144">
        <v>1759639638.4498062</v>
      </c>
      <c r="F34" s="144">
        <v>946537997.26999998</v>
      </c>
      <c r="G34" s="144">
        <v>292232607</v>
      </c>
      <c r="H34" s="144">
        <v>461562207.79436123</v>
      </c>
      <c r="I34" s="144">
        <v>147898236.15420806</v>
      </c>
      <c r="J34" s="144">
        <v>85365588.98438099</v>
      </c>
      <c r="K34" s="144">
        <v>54989247.892373972</v>
      </c>
      <c r="L34" s="144">
        <v>36047964</v>
      </c>
      <c r="M34" s="144">
        <v>97139982.439999998</v>
      </c>
      <c r="N34" s="144">
        <v>10516952.207629262</v>
      </c>
      <c r="O34" s="144">
        <v>-60074583.438411273</v>
      </c>
      <c r="P34" s="145">
        <v>312576561.85473609</v>
      </c>
      <c r="Q34" s="145">
        <v>470.72798414334346</v>
      </c>
      <c r="R34" s="144">
        <v>4228745868.3699999</v>
      </c>
      <c r="S34" s="144">
        <v>3039795476.0999999</v>
      </c>
      <c r="T34" s="144">
        <v>692241368.67173302</v>
      </c>
      <c r="U34" s="144">
        <v>60756564.993444443</v>
      </c>
      <c r="V34" s="144">
        <v>284705775.15331405</v>
      </c>
      <c r="W34" s="144">
        <v>425420553.44</v>
      </c>
      <c r="X34" s="146">
        <v>274173869.98849106</v>
      </c>
      <c r="Y34" s="146">
        <v>412.8950435651675</v>
      </c>
      <c r="Z34" s="147">
        <v>38402691.866245031</v>
      </c>
      <c r="AA34" s="148">
        <v>57.832940578175965</v>
      </c>
      <c r="AB34" s="115"/>
      <c r="AC34" s="115"/>
      <c r="AD34" s="115"/>
      <c r="AE34" s="115"/>
    </row>
    <row r="35" spans="1:31" ht="15">
      <c r="A35" s="144">
        <v>92</v>
      </c>
      <c r="B35" s="144" t="s">
        <v>343</v>
      </c>
      <c r="C35" s="144">
        <v>32</v>
      </c>
      <c r="D35" s="144">
        <v>242819</v>
      </c>
      <c r="E35" s="144">
        <v>700284446.86333287</v>
      </c>
      <c r="F35" s="144">
        <v>346148771.31999999</v>
      </c>
      <c r="G35" s="144">
        <v>106694403</v>
      </c>
      <c r="H35" s="144">
        <v>83346978.742142797</v>
      </c>
      <c r="I35" s="144">
        <v>150312862.34131712</v>
      </c>
      <c r="J35" s="144">
        <v>28872187.284070745</v>
      </c>
      <c r="K35" s="144">
        <v>-26495977.554632623</v>
      </c>
      <c r="L35" s="144">
        <v>24812577</v>
      </c>
      <c r="M35" s="144">
        <v>26352912.66</v>
      </c>
      <c r="N35" s="144">
        <v>3026839.5922213276</v>
      </c>
      <c r="O35" s="144">
        <v>-21967824.06153293</v>
      </c>
      <c r="P35" s="145">
        <v>20819283.460253477</v>
      </c>
      <c r="Q35" s="145">
        <v>85.739927519071728</v>
      </c>
      <c r="R35" s="144">
        <v>1502774911.1799998</v>
      </c>
      <c r="S35" s="144">
        <v>973336078.57000005</v>
      </c>
      <c r="T35" s="144">
        <v>125002059.66780545</v>
      </c>
      <c r="U35" s="144">
        <v>167708529.18003136</v>
      </c>
      <c r="V35" s="144">
        <v>96292646.239306241</v>
      </c>
      <c r="W35" s="144">
        <v>157859892.66</v>
      </c>
      <c r="X35" s="146">
        <v>17424295.137143373</v>
      </c>
      <c r="Y35" s="146">
        <v>71.758367908373614</v>
      </c>
      <c r="Z35" s="147">
        <v>3394988.3231101036</v>
      </c>
      <c r="AA35" s="148">
        <v>13.981559610698106</v>
      </c>
      <c r="AB35" s="115"/>
      <c r="AC35" s="115"/>
      <c r="AD35" s="115"/>
      <c r="AE35" s="115"/>
    </row>
    <row r="36" spans="1:31" ht="15">
      <c r="A36" s="144">
        <v>97</v>
      </c>
      <c r="B36" s="144" t="s">
        <v>344</v>
      </c>
      <c r="C36" s="144">
        <v>10</v>
      </c>
      <c r="D36" s="144">
        <v>2091</v>
      </c>
      <c r="E36" s="144">
        <v>4922777.5401662495</v>
      </c>
      <c r="F36" s="144">
        <v>2490587.21</v>
      </c>
      <c r="G36" s="144">
        <v>1385374</v>
      </c>
      <c r="H36" s="144">
        <v>740874.24977680098</v>
      </c>
      <c r="I36" s="144">
        <v>586499.02439426549</v>
      </c>
      <c r="J36" s="144">
        <v>455781.99619979085</v>
      </c>
      <c r="K36" s="144">
        <v>-405753.1587334114</v>
      </c>
      <c r="L36" s="144">
        <v>-546383</v>
      </c>
      <c r="M36" s="144">
        <v>380117.55</v>
      </c>
      <c r="N36" s="144">
        <v>18886.633781474415</v>
      </c>
      <c r="O36" s="144">
        <v>-189172.67640779904</v>
      </c>
      <c r="P36" s="145">
        <v>-5965.7111551295966</v>
      </c>
      <c r="Q36" s="145">
        <v>-2.8530421593159239</v>
      </c>
      <c r="R36" s="144">
        <v>16402471.829999998</v>
      </c>
      <c r="S36" s="144">
        <v>6293703.4400000004</v>
      </c>
      <c r="T36" s="144">
        <v>1111147.7413411436</v>
      </c>
      <c r="U36" s="144">
        <v>6454931.5171278305</v>
      </c>
      <c r="V36" s="144">
        <v>1520094.5494879517</v>
      </c>
      <c r="W36" s="144">
        <v>1219108.55</v>
      </c>
      <c r="X36" s="146">
        <v>196513.9679569304</v>
      </c>
      <c r="Y36" s="146">
        <v>93.98085507265921</v>
      </c>
      <c r="Z36" s="147">
        <v>-202479.67911206</v>
      </c>
      <c r="AA36" s="148">
        <v>-96.833897231975129</v>
      </c>
      <c r="AB36" s="115"/>
      <c r="AC36" s="115"/>
      <c r="AD36" s="115"/>
      <c r="AE36" s="115"/>
    </row>
    <row r="37" spans="1:31" ht="15">
      <c r="A37" s="144">
        <v>98</v>
      </c>
      <c r="B37" s="144" t="s">
        <v>345</v>
      </c>
      <c r="C37" s="144">
        <v>7</v>
      </c>
      <c r="D37" s="144">
        <v>22943</v>
      </c>
      <c r="E37" s="144">
        <v>61341485.454189852</v>
      </c>
      <c r="F37" s="144">
        <v>39061054.950000003</v>
      </c>
      <c r="G37" s="144">
        <v>5949587</v>
      </c>
      <c r="H37" s="144">
        <v>3298755.147458056</v>
      </c>
      <c r="I37" s="144">
        <v>14544789.321979843</v>
      </c>
      <c r="J37" s="144">
        <v>3506657.3118092706</v>
      </c>
      <c r="K37" s="144">
        <v>4492276.884118096</v>
      </c>
      <c r="L37" s="144">
        <v>-4601470</v>
      </c>
      <c r="M37" s="144">
        <v>463773.67</v>
      </c>
      <c r="N37" s="144">
        <v>250402.01838641253</v>
      </c>
      <c r="O37" s="144">
        <v>-2075652.1830818427</v>
      </c>
      <c r="P37" s="145">
        <v>3548688.6664799899</v>
      </c>
      <c r="Q37" s="145">
        <v>154.67413444100552</v>
      </c>
      <c r="R37" s="144">
        <v>145419925.37249163</v>
      </c>
      <c r="S37" s="144">
        <v>92743875.920000002</v>
      </c>
      <c r="T37" s="144">
        <v>4947404.1410397869</v>
      </c>
      <c r="U37" s="144">
        <v>40797671.221631736</v>
      </c>
      <c r="V37" s="144">
        <v>11695176.007493628</v>
      </c>
      <c r="W37" s="144">
        <v>1811890.67</v>
      </c>
      <c r="X37" s="146">
        <v>6576092.5876734853</v>
      </c>
      <c r="Y37" s="146">
        <v>286.62740651499303</v>
      </c>
      <c r="Z37" s="147">
        <v>-3027403.9211934954</v>
      </c>
      <c r="AA37" s="148">
        <v>-131.95327207398751</v>
      </c>
      <c r="AB37" s="115"/>
      <c r="AC37" s="115"/>
      <c r="AD37" s="115"/>
      <c r="AE37" s="115"/>
    </row>
    <row r="38" spans="1:31" ht="15">
      <c r="A38" s="144">
        <v>102</v>
      </c>
      <c r="B38" s="144" t="s">
        <v>346</v>
      </c>
      <c r="C38" s="144">
        <v>4</v>
      </c>
      <c r="D38" s="144">
        <v>9745</v>
      </c>
      <c r="E38" s="144">
        <v>27247504.912142649</v>
      </c>
      <c r="F38" s="144">
        <v>13926953.26</v>
      </c>
      <c r="G38" s="144">
        <v>2891765</v>
      </c>
      <c r="H38" s="144">
        <v>2248595.567317998</v>
      </c>
      <c r="I38" s="144">
        <v>5199289.9701595856</v>
      </c>
      <c r="J38" s="144">
        <v>1974437.7044169232</v>
      </c>
      <c r="K38" s="144">
        <v>308957.92017047363</v>
      </c>
      <c r="L38" s="144">
        <v>802061</v>
      </c>
      <c r="M38" s="144">
        <v>8930.08</v>
      </c>
      <c r="N38" s="144">
        <v>87417.27140451892</v>
      </c>
      <c r="O38" s="144">
        <v>-881629.71381826955</v>
      </c>
      <c r="P38" s="145">
        <v>-680726.85249141976</v>
      </c>
      <c r="Q38" s="145">
        <v>-69.853961261305258</v>
      </c>
      <c r="R38" s="144">
        <v>68726650.150000006</v>
      </c>
      <c r="S38" s="144">
        <v>32119794.039999999</v>
      </c>
      <c r="T38" s="144">
        <v>3372396.7145137205</v>
      </c>
      <c r="U38" s="144">
        <v>22388228.806839142</v>
      </c>
      <c r="V38" s="144">
        <v>6585016.5601364458</v>
      </c>
      <c r="W38" s="144">
        <v>3702756.08</v>
      </c>
      <c r="X38" s="146">
        <v>-558457.94851069152</v>
      </c>
      <c r="Y38" s="146">
        <v>-57.307126578829298</v>
      </c>
      <c r="Z38" s="147">
        <v>-122268.90398072824</v>
      </c>
      <c r="AA38" s="148">
        <v>-12.546834682475961</v>
      </c>
      <c r="AB38" s="115"/>
      <c r="AC38" s="115"/>
      <c r="AD38" s="115"/>
      <c r="AE38" s="115"/>
    </row>
    <row r="39" spans="1:31" ht="15">
      <c r="A39" s="144">
        <v>103</v>
      </c>
      <c r="B39" s="144" t="s">
        <v>347</v>
      </c>
      <c r="C39" s="144">
        <v>5</v>
      </c>
      <c r="D39" s="144">
        <v>2161</v>
      </c>
      <c r="E39" s="144">
        <v>5550131.8259956334</v>
      </c>
      <c r="F39" s="144">
        <v>3248501.85</v>
      </c>
      <c r="G39" s="144">
        <v>632470</v>
      </c>
      <c r="H39" s="144">
        <v>385216.29598637379</v>
      </c>
      <c r="I39" s="144">
        <v>1258880.2484517442</v>
      </c>
      <c r="J39" s="144">
        <v>479368.37348020053</v>
      </c>
      <c r="K39" s="144">
        <v>141807.74074605163</v>
      </c>
      <c r="L39" s="144">
        <v>-578616</v>
      </c>
      <c r="M39" s="144">
        <v>-32278.65</v>
      </c>
      <c r="N39" s="144">
        <v>17905.406141249608</v>
      </c>
      <c r="O39" s="144">
        <v>-195505.57327463114</v>
      </c>
      <c r="P39" s="145">
        <v>-192382.13446464483</v>
      </c>
      <c r="Q39" s="145">
        <v>-89.024587905897647</v>
      </c>
      <c r="R39" s="144">
        <v>14348383.25</v>
      </c>
      <c r="S39" s="144">
        <v>7012546.0999999996</v>
      </c>
      <c r="T39" s="144">
        <v>577739.3631132564</v>
      </c>
      <c r="U39" s="144">
        <v>5016820.8183360714</v>
      </c>
      <c r="V39" s="144">
        <v>1598758.305066399</v>
      </c>
      <c r="W39" s="144">
        <v>21575.35</v>
      </c>
      <c r="X39" s="146">
        <v>-120943.31348427385</v>
      </c>
      <c r="Y39" s="146">
        <v>-55.966364407345601</v>
      </c>
      <c r="Z39" s="147">
        <v>-71438.820980370976</v>
      </c>
      <c r="AA39" s="148">
        <v>-33.058223498552046</v>
      </c>
      <c r="AB39" s="115"/>
      <c r="AC39" s="115"/>
      <c r="AD39" s="115"/>
      <c r="AE39" s="115"/>
    </row>
    <row r="40" spans="1:31" ht="15">
      <c r="A40" s="144">
        <v>105</v>
      </c>
      <c r="B40" s="144" t="s">
        <v>348</v>
      </c>
      <c r="C40" s="144">
        <v>18</v>
      </c>
      <c r="D40" s="144">
        <v>2094</v>
      </c>
      <c r="E40" s="144">
        <v>6107649.0309784301</v>
      </c>
      <c r="F40" s="144">
        <v>2788102.28</v>
      </c>
      <c r="G40" s="144">
        <v>1182993</v>
      </c>
      <c r="H40" s="144">
        <v>715559.83916257578</v>
      </c>
      <c r="I40" s="144">
        <v>1804080.1125392155</v>
      </c>
      <c r="J40" s="144">
        <v>495886.98967692931</v>
      </c>
      <c r="K40" s="144">
        <v>416160.65175118769</v>
      </c>
      <c r="L40" s="144">
        <v>-466465</v>
      </c>
      <c r="M40" s="144">
        <v>1295.75</v>
      </c>
      <c r="N40" s="144">
        <v>17063.147497647322</v>
      </c>
      <c r="O40" s="144">
        <v>-189444.0862735204</v>
      </c>
      <c r="P40" s="145">
        <v>657583.65337560512</v>
      </c>
      <c r="Q40" s="145">
        <v>314.0323082022947</v>
      </c>
      <c r="R40" s="144">
        <v>19627597.604775392</v>
      </c>
      <c r="S40" s="144">
        <v>6200933.3700000001</v>
      </c>
      <c r="T40" s="144">
        <v>1073181.7164916464</v>
      </c>
      <c r="U40" s="144">
        <v>11034692.761433534</v>
      </c>
      <c r="V40" s="144">
        <v>1653850.1223279219</v>
      </c>
      <c r="W40" s="144">
        <v>717823.75</v>
      </c>
      <c r="X40" s="146">
        <v>1052884.115477711</v>
      </c>
      <c r="Y40" s="146">
        <v>502.80998828926027</v>
      </c>
      <c r="Z40" s="147">
        <v>-395300.46210210584</v>
      </c>
      <c r="AA40" s="148">
        <v>-188.77768008696555</v>
      </c>
      <c r="AB40" s="115"/>
      <c r="AC40" s="115"/>
      <c r="AD40" s="115"/>
      <c r="AE40" s="115"/>
    </row>
    <row r="41" spans="1:31" ht="15">
      <c r="A41" s="144">
        <v>106</v>
      </c>
      <c r="B41" s="144" t="s">
        <v>349</v>
      </c>
      <c r="C41" s="144">
        <v>35</v>
      </c>
      <c r="D41" s="144">
        <v>46797</v>
      </c>
      <c r="E41" s="144">
        <v>107415387.95796356</v>
      </c>
      <c r="F41" s="144">
        <v>80215368.609999999</v>
      </c>
      <c r="G41" s="144">
        <v>14654460</v>
      </c>
      <c r="H41" s="144">
        <v>14361595.071706496</v>
      </c>
      <c r="I41" s="144">
        <v>10155253.91629112</v>
      </c>
      <c r="J41" s="144">
        <v>6461000.2160802279</v>
      </c>
      <c r="K41" s="144">
        <v>-1352548.075595214</v>
      </c>
      <c r="L41" s="144">
        <v>-1819232</v>
      </c>
      <c r="M41" s="144">
        <v>-53169.55</v>
      </c>
      <c r="N41" s="144">
        <v>585208.39986916166</v>
      </c>
      <c r="O41" s="144">
        <v>-4233722.4953877432</v>
      </c>
      <c r="P41" s="145">
        <v>11558826.135000482</v>
      </c>
      <c r="Q41" s="145">
        <v>246.99929771140205</v>
      </c>
      <c r="R41" s="144">
        <v>296122886.88999999</v>
      </c>
      <c r="S41" s="144">
        <v>202351560.91999999</v>
      </c>
      <c r="T41" s="144">
        <v>21539220.631288379</v>
      </c>
      <c r="U41" s="144">
        <v>50857926.460328028</v>
      </c>
      <c r="V41" s="144">
        <v>21548308.828764878</v>
      </c>
      <c r="W41" s="144">
        <v>12782058.449999999</v>
      </c>
      <c r="X41" s="146">
        <v>12956188.400381267</v>
      </c>
      <c r="Y41" s="146">
        <v>276.85937988292557</v>
      </c>
      <c r="Z41" s="147">
        <v>-1397362.2653807849</v>
      </c>
      <c r="AA41" s="148">
        <v>-29.860082171523491</v>
      </c>
      <c r="AB41" s="115"/>
      <c r="AC41" s="115"/>
      <c r="AD41" s="115"/>
      <c r="AE41" s="115"/>
    </row>
    <row r="42" spans="1:31" ht="15">
      <c r="A42" s="144">
        <v>108</v>
      </c>
      <c r="B42" s="144" t="s">
        <v>350</v>
      </c>
      <c r="C42" s="144">
        <v>6</v>
      </c>
      <c r="D42" s="144">
        <v>10257</v>
      </c>
      <c r="E42" s="144">
        <v>28447249.161889851</v>
      </c>
      <c r="F42" s="144">
        <v>17210868.18</v>
      </c>
      <c r="G42" s="144">
        <v>2246200</v>
      </c>
      <c r="H42" s="144">
        <v>2032029.6886708927</v>
      </c>
      <c r="I42" s="144">
        <v>7366367.8883408261</v>
      </c>
      <c r="J42" s="144">
        <v>1775454.7216311321</v>
      </c>
      <c r="K42" s="144">
        <v>873324.66636342544</v>
      </c>
      <c r="L42" s="144">
        <v>-1083495</v>
      </c>
      <c r="M42" s="144">
        <v>-362506.27</v>
      </c>
      <c r="N42" s="144">
        <v>97300.477569407871</v>
      </c>
      <c r="O42" s="144">
        <v>-927950.33090138435</v>
      </c>
      <c r="P42" s="145">
        <v>780344.85978445038</v>
      </c>
      <c r="Q42" s="145">
        <v>76.079249272150761</v>
      </c>
      <c r="R42" s="144">
        <v>67435253</v>
      </c>
      <c r="S42" s="144">
        <v>37695841.5</v>
      </c>
      <c r="T42" s="144">
        <v>3047595.7284046924</v>
      </c>
      <c r="U42" s="144">
        <v>20954612.435921509</v>
      </c>
      <c r="V42" s="144">
        <v>5921381.4229535628</v>
      </c>
      <c r="W42" s="144">
        <v>800198.73</v>
      </c>
      <c r="X42" s="146">
        <v>984376.81727977097</v>
      </c>
      <c r="Y42" s="146">
        <v>95.971221339550652</v>
      </c>
      <c r="Z42" s="147">
        <v>-204031.95749532059</v>
      </c>
      <c r="AA42" s="148">
        <v>-19.89197206739988</v>
      </c>
      <c r="AB42" s="115"/>
      <c r="AC42" s="115"/>
      <c r="AD42" s="115"/>
      <c r="AE42" s="115"/>
    </row>
    <row r="43" spans="1:31" ht="15">
      <c r="A43" s="144">
        <v>109</v>
      </c>
      <c r="B43" s="144" t="s">
        <v>351</v>
      </c>
      <c r="C43" s="144">
        <v>5</v>
      </c>
      <c r="D43" s="144">
        <v>68043</v>
      </c>
      <c r="E43" s="144">
        <v>161456666.2237435</v>
      </c>
      <c r="F43" s="144">
        <v>115863555.25</v>
      </c>
      <c r="G43" s="144">
        <v>28863715</v>
      </c>
      <c r="H43" s="144">
        <v>15502912.325195951</v>
      </c>
      <c r="I43" s="144">
        <v>15971206.577255847</v>
      </c>
      <c r="J43" s="144">
        <v>10253299.304556016</v>
      </c>
      <c r="K43" s="144">
        <v>794948.85706685705</v>
      </c>
      <c r="L43" s="144">
        <v>-13709963</v>
      </c>
      <c r="M43" s="144">
        <v>-2406730.83</v>
      </c>
      <c r="N43" s="144">
        <v>755230.47310377355</v>
      </c>
      <c r="O43" s="144">
        <v>-6155847.1644265279</v>
      </c>
      <c r="P43" s="145">
        <v>4275660.5690083802</v>
      </c>
      <c r="Q43" s="145">
        <v>62.837625751486271</v>
      </c>
      <c r="R43" s="144">
        <v>436968753.33000004</v>
      </c>
      <c r="S43" s="144">
        <v>274999210.85000002</v>
      </c>
      <c r="T43" s="144">
        <v>23250944.434282672</v>
      </c>
      <c r="U43" s="144">
        <v>99223933.817556515</v>
      </c>
      <c r="V43" s="144">
        <v>34196138.76168143</v>
      </c>
      <c r="W43" s="144">
        <v>12747021.17</v>
      </c>
      <c r="X43" s="146">
        <v>7448495.703520596</v>
      </c>
      <c r="Y43" s="146">
        <v>109.46747943977479</v>
      </c>
      <c r="Z43" s="147">
        <v>-3172835.1345122159</v>
      </c>
      <c r="AA43" s="148">
        <v>-46.62985368828852</v>
      </c>
      <c r="AB43" s="115"/>
      <c r="AC43" s="115"/>
      <c r="AD43" s="115"/>
      <c r="AE43" s="115"/>
    </row>
    <row r="44" spans="1:31" ht="15">
      <c r="A44" s="144">
        <v>111</v>
      </c>
      <c r="B44" s="144" t="s">
        <v>352</v>
      </c>
      <c r="C44" s="144">
        <v>7</v>
      </c>
      <c r="D44" s="144">
        <v>18131</v>
      </c>
      <c r="E44" s="144">
        <v>43496773.517382398</v>
      </c>
      <c r="F44" s="144">
        <v>26512951.5</v>
      </c>
      <c r="G44" s="144">
        <v>6341491</v>
      </c>
      <c r="H44" s="144">
        <v>2869653.5648311977</v>
      </c>
      <c r="I44" s="144">
        <v>2801481.5054731057</v>
      </c>
      <c r="J44" s="144">
        <v>3134959.3743048916</v>
      </c>
      <c r="K44" s="144">
        <v>3280698.7248837696</v>
      </c>
      <c r="L44" s="144">
        <v>-2720972</v>
      </c>
      <c r="M44" s="144">
        <v>-2660785.9700000002</v>
      </c>
      <c r="N44" s="144">
        <v>179361.90006684005</v>
      </c>
      <c r="O44" s="144">
        <v>-1640310.7584647557</v>
      </c>
      <c r="P44" s="145">
        <v>-5398244.6762873456</v>
      </c>
      <c r="Q44" s="145">
        <v>-297.73562827683776</v>
      </c>
      <c r="R44" s="144">
        <v>128179832.89148438</v>
      </c>
      <c r="S44" s="144">
        <v>64712454.969999999</v>
      </c>
      <c r="T44" s="144">
        <v>4303846.5406975085</v>
      </c>
      <c r="U44" s="144">
        <v>46154666.579014935</v>
      </c>
      <c r="V44" s="144">
        <v>10455513.156465508</v>
      </c>
      <c r="W44" s="144">
        <v>959733.0299999998</v>
      </c>
      <c r="X44" s="146">
        <v>-1593618.615306437</v>
      </c>
      <c r="Y44" s="146">
        <v>-87.894689499003746</v>
      </c>
      <c r="Z44" s="147">
        <v>-3804626.0609809086</v>
      </c>
      <c r="AA44" s="148">
        <v>-209.84093877783403</v>
      </c>
      <c r="AB44" s="115"/>
      <c r="AC44" s="115"/>
      <c r="AD44" s="115"/>
      <c r="AE44" s="115"/>
    </row>
    <row r="45" spans="1:31" ht="15">
      <c r="A45" s="144">
        <v>139</v>
      </c>
      <c r="B45" s="144" t="s">
        <v>353</v>
      </c>
      <c r="C45" s="144">
        <v>17</v>
      </c>
      <c r="D45" s="144">
        <v>9853</v>
      </c>
      <c r="E45" s="144">
        <v>32161404.364228606</v>
      </c>
      <c r="F45" s="144">
        <v>14370539.18</v>
      </c>
      <c r="G45" s="144">
        <v>4728065</v>
      </c>
      <c r="H45" s="144">
        <v>1340805.3075704104</v>
      </c>
      <c r="I45" s="144">
        <v>13792005.242565058</v>
      </c>
      <c r="J45" s="144">
        <v>1512124.5756525733</v>
      </c>
      <c r="K45" s="144">
        <v>-911396.29298464267</v>
      </c>
      <c r="L45" s="144">
        <v>-152546</v>
      </c>
      <c r="M45" s="144">
        <v>-295149.36</v>
      </c>
      <c r="N45" s="144">
        <v>84172.426815829909</v>
      </c>
      <c r="O45" s="144">
        <v>-891400.46898423904</v>
      </c>
      <c r="P45" s="145">
        <v>1415815.2464063838</v>
      </c>
      <c r="Q45" s="145">
        <v>143.69382385125178</v>
      </c>
      <c r="R45" s="144">
        <v>71647987.508359998</v>
      </c>
      <c r="S45" s="144">
        <v>32300059.52</v>
      </c>
      <c r="T45" s="144">
        <v>2010911.8241508764</v>
      </c>
      <c r="U45" s="144">
        <v>28176988.221674427</v>
      </c>
      <c r="V45" s="144">
        <v>5043139.8009602064</v>
      </c>
      <c r="W45" s="144">
        <v>4280369.6399999997</v>
      </c>
      <c r="X45" s="146">
        <v>163481.49842551351</v>
      </c>
      <c r="Y45" s="146">
        <v>16.592053021974372</v>
      </c>
      <c r="Z45" s="147">
        <v>1252333.7479808703</v>
      </c>
      <c r="AA45" s="148">
        <v>127.10177082927741</v>
      </c>
      <c r="AB45" s="115"/>
      <c r="AC45" s="115"/>
      <c r="AD45" s="115"/>
      <c r="AE45" s="115"/>
    </row>
    <row r="46" spans="1:31" ht="15">
      <c r="A46" s="144">
        <v>140</v>
      </c>
      <c r="B46" s="144" t="s">
        <v>354</v>
      </c>
      <c r="C46" s="144">
        <v>11</v>
      </c>
      <c r="D46" s="144">
        <v>20801</v>
      </c>
      <c r="E46" s="144">
        <v>56428722.346362993</v>
      </c>
      <c r="F46" s="144">
        <v>28873126.93</v>
      </c>
      <c r="G46" s="144">
        <v>6029801</v>
      </c>
      <c r="H46" s="144">
        <v>4742830.2986497357</v>
      </c>
      <c r="I46" s="144">
        <v>11014549.300289499</v>
      </c>
      <c r="J46" s="144">
        <v>3637292.6335776355</v>
      </c>
      <c r="K46" s="144">
        <v>5685064.8020168832</v>
      </c>
      <c r="L46" s="144">
        <v>-1375841</v>
      </c>
      <c r="M46" s="144">
        <v>518603.39</v>
      </c>
      <c r="N46" s="144">
        <v>196116.13181934928</v>
      </c>
      <c r="O46" s="144">
        <v>-1881865.5389567802</v>
      </c>
      <c r="P46" s="145">
        <v>1010955.60103333</v>
      </c>
      <c r="Q46" s="145">
        <v>48.601298064195468</v>
      </c>
      <c r="R46" s="144">
        <v>145030344.52000001</v>
      </c>
      <c r="S46" s="144">
        <v>69838647.439999998</v>
      </c>
      <c r="T46" s="144">
        <v>7113197.9219100336</v>
      </c>
      <c r="U46" s="144">
        <v>55047402.838075787</v>
      </c>
      <c r="V46" s="144">
        <v>12130862.459012985</v>
      </c>
      <c r="W46" s="144">
        <v>5172563.3899999997</v>
      </c>
      <c r="X46" s="146">
        <v>4272329.5289987624</v>
      </c>
      <c r="Y46" s="146">
        <v>205.3905835776531</v>
      </c>
      <c r="Z46" s="147">
        <v>-3261373.9279654324</v>
      </c>
      <c r="AA46" s="148">
        <v>-156.78928551345763</v>
      </c>
      <c r="AB46" s="115"/>
      <c r="AC46" s="115"/>
      <c r="AD46" s="115"/>
      <c r="AE46" s="115"/>
    </row>
    <row r="47" spans="1:31" ht="15">
      <c r="A47" s="144">
        <v>142</v>
      </c>
      <c r="B47" s="144" t="s">
        <v>355</v>
      </c>
      <c r="C47" s="144">
        <v>7</v>
      </c>
      <c r="D47" s="144">
        <v>6504</v>
      </c>
      <c r="E47" s="144">
        <v>15960600.172629394</v>
      </c>
      <c r="F47" s="144">
        <v>9633874.9700000007</v>
      </c>
      <c r="G47" s="144">
        <v>3175787</v>
      </c>
      <c r="H47" s="144">
        <v>1149733.1428057847</v>
      </c>
      <c r="I47" s="144">
        <v>3256638.979477115</v>
      </c>
      <c r="J47" s="144">
        <v>1194931.4435847239</v>
      </c>
      <c r="K47" s="144">
        <v>301489.22099046345</v>
      </c>
      <c r="L47" s="144">
        <v>-722680</v>
      </c>
      <c r="M47" s="144">
        <v>68693.919999999998</v>
      </c>
      <c r="N47" s="144">
        <v>58931.124168732611</v>
      </c>
      <c r="O47" s="144">
        <v>-588416.58888394304</v>
      </c>
      <c r="P47" s="145">
        <v>1568383.0395134836</v>
      </c>
      <c r="Q47" s="145">
        <v>241.14130373823548</v>
      </c>
      <c r="R47" s="144">
        <v>44318090.423192374</v>
      </c>
      <c r="S47" s="144">
        <v>22081304.84</v>
      </c>
      <c r="T47" s="144">
        <v>1724345.7781918787</v>
      </c>
      <c r="U47" s="144">
        <v>15933190.863620613</v>
      </c>
      <c r="V47" s="144">
        <v>3985257.841577163</v>
      </c>
      <c r="W47" s="144">
        <v>2521800.92</v>
      </c>
      <c r="X47" s="146">
        <v>1927809.8201972842</v>
      </c>
      <c r="Y47" s="146">
        <v>296.40372389257135</v>
      </c>
      <c r="Z47" s="147">
        <v>-359426.78068380058</v>
      </c>
      <c r="AA47" s="148">
        <v>-55.262420154335885</v>
      </c>
      <c r="AB47" s="115"/>
      <c r="AC47" s="115"/>
      <c r="AD47" s="115"/>
      <c r="AE47" s="115"/>
    </row>
    <row r="48" spans="1:31" ht="15">
      <c r="A48" s="144">
        <v>143</v>
      </c>
      <c r="B48" s="144" t="s">
        <v>356</v>
      </c>
      <c r="C48" s="144">
        <v>6</v>
      </c>
      <c r="D48" s="144">
        <v>6804</v>
      </c>
      <c r="E48" s="144">
        <v>17187600.286194112</v>
      </c>
      <c r="F48" s="144">
        <v>10249948.859999999</v>
      </c>
      <c r="G48" s="144">
        <v>2757787</v>
      </c>
      <c r="H48" s="144">
        <v>1558761.417896027</v>
      </c>
      <c r="I48" s="144">
        <v>3188846.0528499563</v>
      </c>
      <c r="J48" s="144">
        <v>1342994.9263631422</v>
      </c>
      <c r="K48" s="144">
        <v>-570161.43573193124</v>
      </c>
      <c r="L48" s="144">
        <v>-806133</v>
      </c>
      <c r="M48" s="144">
        <v>46990.63</v>
      </c>
      <c r="N48" s="144">
        <v>58345.452563735482</v>
      </c>
      <c r="O48" s="144">
        <v>-615557.57545608061</v>
      </c>
      <c r="P48" s="145">
        <v>24222.042290739715</v>
      </c>
      <c r="Q48" s="145">
        <v>3.5599709422016041</v>
      </c>
      <c r="R48" s="144">
        <v>48336135.579999998</v>
      </c>
      <c r="S48" s="144">
        <v>22363538.760000002</v>
      </c>
      <c r="T48" s="144">
        <v>2337797.8507239022</v>
      </c>
      <c r="U48" s="144">
        <v>17139110.743279897</v>
      </c>
      <c r="V48" s="144">
        <v>4479069.5652219411</v>
      </c>
      <c r="W48" s="144">
        <v>1998644.63</v>
      </c>
      <c r="X48" s="146">
        <v>-17974.030774250627</v>
      </c>
      <c r="Y48" s="146">
        <v>-2.6416858868681108</v>
      </c>
      <c r="Z48" s="147">
        <v>42196.073064990342</v>
      </c>
      <c r="AA48" s="148">
        <v>6.2016568290697149</v>
      </c>
      <c r="AB48" s="115"/>
      <c r="AC48" s="115"/>
      <c r="AD48" s="115"/>
      <c r="AE48" s="115"/>
    </row>
    <row r="49" spans="1:31" ht="15">
      <c r="A49" s="144">
        <v>145</v>
      </c>
      <c r="B49" s="144" t="s">
        <v>357</v>
      </c>
      <c r="C49" s="144">
        <v>14</v>
      </c>
      <c r="D49" s="144">
        <v>12369</v>
      </c>
      <c r="E49" s="144">
        <v>37679504.998161197</v>
      </c>
      <c r="F49" s="144">
        <v>18235600.5</v>
      </c>
      <c r="G49" s="144">
        <v>2986936</v>
      </c>
      <c r="H49" s="144">
        <v>1946811.932142783</v>
      </c>
      <c r="I49" s="144">
        <v>11509993.451151609</v>
      </c>
      <c r="J49" s="144">
        <v>2122898.0546115059</v>
      </c>
      <c r="K49" s="144">
        <v>917179.48373921379</v>
      </c>
      <c r="L49" s="144">
        <v>-278944</v>
      </c>
      <c r="M49" s="144">
        <v>-145426.41</v>
      </c>
      <c r="N49" s="144">
        <v>112519.22595176799</v>
      </c>
      <c r="O49" s="144">
        <v>-1119022.876369233</v>
      </c>
      <c r="P49" s="145">
        <v>-1390959.6369335502</v>
      </c>
      <c r="Q49" s="145">
        <v>-112.45530252514756</v>
      </c>
      <c r="R49" s="144">
        <v>85070121.920000002</v>
      </c>
      <c r="S49" s="144">
        <v>42126058.969999999</v>
      </c>
      <c r="T49" s="144">
        <v>2919787.9152476075</v>
      </c>
      <c r="U49" s="144">
        <v>28510910.018499196</v>
      </c>
      <c r="V49" s="144">
        <v>7080151.890244863</v>
      </c>
      <c r="W49" s="144">
        <v>2562565.59</v>
      </c>
      <c r="X49" s="146">
        <v>-1870647.5360083431</v>
      </c>
      <c r="Y49" s="146">
        <v>-151.23676416916024</v>
      </c>
      <c r="Z49" s="147">
        <v>479687.89907479286</v>
      </c>
      <c r="AA49" s="148">
        <v>38.78146164401268</v>
      </c>
      <c r="AB49" s="115"/>
      <c r="AC49" s="115"/>
      <c r="AD49" s="115"/>
      <c r="AE49" s="115"/>
    </row>
    <row r="50" spans="1:31" ht="15">
      <c r="A50" s="144">
        <v>146</v>
      </c>
      <c r="B50" s="144" t="s">
        <v>358</v>
      </c>
      <c r="C50" s="144">
        <v>12</v>
      </c>
      <c r="D50" s="144">
        <v>4492</v>
      </c>
      <c r="E50" s="144">
        <v>13226372.082464546</v>
      </c>
      <c r="F50" s="144">
        <v>5678135.75</v>
      </c>
      <c r="G50" s="144">
        <v>1530346</v>
      </c>
      <c r="H50" s="144">
        <v>2414743.6758672954</v>
      </c>
      <c r="I50" s="144">
        <v>2778937.2437989609</v>
      </c>
      <c r="J50" s="144">
        <v>1024664.5193722118</v>
      </c>
      <c r="K50" s="144">
        <v>303762.45364669629</v>
      </c>
      <c r="L50" s="144">
        <v>-48166</v>
      </c>
      <c r="M50" s="144">
        <v>106664.52</v>
      </c>
      <c r="N50" s="144">
        <v>39412.779676829945</v>
      </c>
      <c r="O50" s="144">
        <v>-406391.03894014022</v>
      </c>
      <c r="P50" s="145">
        <v>195737.82095730864</v>
      </c>
      <c r="Q50" s="145">
        <v>43.574759785687583</v>
      </c>
      <c r="R50" s="144">
        <v>41736173.886647917</v>
      </c>
      <c r="S50" s="144">
        <v>13180360.57</v>
      </c>
      <c r="T50" s="144">
        <v>3621582.1810058723</v>
      </c>
      <c r="U50" s="144">
        <v>20049251.216199763</v>
      </c>
      <c r="V50" s="144">
        <v>3417394.6402846212</v>
      </c>
      <c r="W50" s="144">
        <v>1588844.52</v>
      </c>
      <c r="X50" s="146">
        <v>121259.24084234238</v>
      </c>
      <c r="Y50" s="146">
        <v>26.994488166149239</v>
      </c>
      <c r="Z50" s="147">
        <v>74478.580114966258</v>
      </c>
      <c r="AA50" s="148">
        <v>16.580271619538347</v>
      </c>
      <c r="AB50" s="115"/>
      <c r="AC50" s="115"/>
      <c r="AD50" s="115"/>
      <c r="AE50" s="115"/>
    </row>
    <row r="51" spans="1:31" ht="15">
      <c r="A51" s="144">
        <v>148</v>
      </c>
      <c r="B51" s="144" t="s">
        <v>359</v>
      </c>
      <c r="C51" s="144">
        <v>19</v>
      </c>
      <c r="D51" s="144">
        <v>7047</v>
      </c>
      <c r="E51" s="144">
        <v>24504478.179371487</v>
      </c>
      <c r="F51" s="144">
        <v>8605666.4700000007</v>
      </c>
      <c r="G51" s="144">
        <v>4903682</v>
      </c>
      <c r="H51" s="144">
        <v>2510384.1113086483</v>
      </c>
      <c r="I51" s="144">
        <v>7653283.9203694966</v>
      </c>
      <c r="J51" s="144">
        <v>1153919.8395595718</v>
      </c>
      <c r="K51" s="144">
        <v>803463.68846373819</v>
      </c>
      <c r="L51" s="144">
        <v>-702904</v>
      </c>
      <c r="M51" s="144">
        <v>1430363.24</v>
      </c>
      <c r="N51" s="144">
        <v>74276.994474597479</v>
      </c>
      <c r="O51" s="144">
        <v>-637541.77457951207</v>
      </c>
      <c r="P51" s="145">
        <v>1290116.3102250509</v>
      </c>
      <c r="Q51" s="145">
        <v>183.07312476586503</v>
      </c>
      <c r="R51" s="144">
        <v>57880824.890000001</v>
      </c>
      <c r="S51" s="144">
        <v>23764056.670000002</v>
      </c>
      <c r="T51" s="144">
        <v>3765021.7105259732</v>
      </c>
      <c r="U51" s="144">
        <v>24669274.057985581</v>
      </c>
      <c r="V51" s="144">
        <v>3848478.6000446281</v>
      </c>
      <c r="W51" s="144">
        <v>5631141.2400000002</v>
      </c>
      <c r="X51" s="146">
        <v>3797147.3885561898</v>
      </c>
      <c r="Y51" s="146">
        <v>538.83175657105005</v>
      </c>
      <c r="Z51" s="147">
        <v>-2507031.0783311389</v>
      </c>
      <c r="AA51" s="148">
        <v>-355.75863180518502</v>
      </c>
      <c r="AB51" s="115"/>
      <c r="AC51" s="115"/>
      <c r="AD51" s="115"/>
      <c r="AE51" s="115"/>
    </row>
    <row r="52" spans="1:31" ht="15">
      <c r="A52" s="144">
        <v>149</v>
      </c>
      <c r="B52" s="144" t="s">
        <v>360</v>
      </c>
      <c r="C52" s="144">
        <v>33</v>
      </c>
      <c r="D52" s="144">
        <v>5384</v>
      </c>
      <c r="E52" s="144">
        <v>16423205.23890239</v>
      </c>
      <c r="F52" s="144">
        <v>9977201.8499999996</v>
      </c>
      <c r="G52" s="144">
        <v>2987440</v>
      </c>
      <c r="H52" s="144">
        <v>1186015.7183324504</v>
      </c>
      <c r="I52" s="144">
        <v>2432785.6239520474</v>
      </c>
      <c r="J52" s="144">
        <v>863024.10490355967</v>
      </c>
      <c r="K52" s="144">
        <v>653034.60977576044</v>
      </c>
      <c r="L52" s="144">
        <v>-1115005</v>
      </c>
      <c r="M52" s="144">
        <v>-98540.65</v>
      </c>
      <c r="N52" s="144">
        <v>67504.16833446383</v>
      </c>
      <c r="O52" s="144">
        <v>-487090.23901462933</v>
      </c>
      <c r="P52" s="145">
        <v>43164.947381265461</v>
      </c>
      <c r="Q52" s="145">
        <v>8.0172636295069584</v>
      </c>
      <c r="R52" s="144">
        <v>36919592.710000001</v>
      </c>
      <c r="S52" s="144">
        <v>24300888.670000002</v>
      </c>
      <c r="T52" s="144">
        <v>1778761.6279243261</v>
      </c>
      <c r="U52" s="144">
        <v>6717196.7093502264</v>
      </c>
      <c r="V52" s="144">
        <v>2878302.0147324139</v>
      </c>
      <c r="W52" s="144">
        <v>1773894.35</v>
      </c>
      <c r="X52" s="146">
        <v>529450.66200696677</v>
      </c>
      <c r="Y52" s="146">
        <v>98.337790120164698</v>
      </c>
      <c r="Z52" s="147">
        <v>-486285.71462570131</v>
      </c>
      <c r="AA52" s="148">
        <v>-90.320526490657741</v>
      </c>
      <c r="AB52" s="115"/>
      <c r="AC52" s="115"/>
      <c r="AD52" s="115"/>
      <c r="AE52" s="115"/>
    </row>
    <row r="53" spans="1:31" ht="15">
      <c r="A53" s="144">
        <v>151</v>
      </c>
      <c r="B53" s="144" t="s">
        <v>361</v>
      </c>
      <c r="C53" s="144">
        <v>14</v>
      </c>
      <c r="D53" s="144">
        <v>1852</v>
      </c>
      <c r="E53" s="144">
        <v>4484487.5232786797</v>
      </c>
      <c r="F53" s="144">
        <v>2763517.1</v>
      </c>
      <c r="G53" s="144">
        <v>1012484</v>
      </c>
      <c r="H53" s="144">
        <v>660222.23270824633</v>
      </c>
      <c r="I53" s="144">
        <v>1198552.1442879618</v>
      </c>
      <c r="J53" s="144">
        <v>490914.03063922725</v>
      </c>
      <c r="K53" s="144">
        <v>-213504.57668624815</v>
      </c>
      <c r="L53" s="144">
        <v>-508908</v>
      </c>
      <c r="M53" s="144">
        <v>64822.89</v>
      </c>
      <c r="N53" s="144">
        <v>15222.848217881558</v>
      </c>
      <c r="O53" s="144">
        <v>-167550.3571053294</v>
      </c>
      <c r="P53" s="145">
        <v>831284.78878305852</v>
      </c>
      <c r="Q53" s="145">
        <v>448.85787731266657</v>
      </c>
      <c r="R53" s="144">
        <v>15632598.09</v>
      </c>
      <c r="S53" s="144">
        <v>5797352.8399999999</v>
      </c>
      <c r="T53" s="144">
        <v>990187.52896052704</v>
      </c>
      <c r="U53" s="144">
        <v>7172435.543499398</v>
      </c>
      <c r="V53" s="144">
        <v>1637264.6319156941</v>
      </c>
      <c r="W53" s="144">
        <v>568398.89</v>
      </c>
      <c r="X53" s="146">
        <v>533041.34437561966</v>
      </c>
      <c r="Y53" s="146">
        <v>287.81930041880111</v>
      </c>
      <c r="Z53" s="147">
        <v>298243.44440743886</v>
      </c>
      <c r="AA53" s="148">
        <v>161.03857689386547</v>
      </c>
      <c r="AB53" s="115"/>
      <c r="AC53" s="115"/>
      <c r="AD53" s="115"/>
      <c r="AE53" s="115"/>
    </row>
    <row r="54" spans="1:31" ht="15">
      <c r="A54" s="144">
        <v>152</v>
      </c>
      <c r="B54" s="144" t="s">
        <v>362</v>
      </c>
      <c r="C54" s="144">
        <v>14</v>
      </c>
      <c r="D54" s="144">
        <v>4406</v>
      </c>
      <c r="E54" s="144">
        <v>11790595.344221201</v>
      </c>
      <c r="F54" s="144">
        <v>6676298.7199999997</v>
      </c>
      <c r="G54" s="144">
        <v>961639</v>
      </c>
      <c r="H54" s="144">
        <v>816246.74163883447</v>
      </c>
      <c r="I54" s="144">
        <v>3572978.6031887098</v>
      </c>
      <c r="J54" s="144">
        <v>925649.11707802257</v>
      </c>
      <c r="K54" s="144">
        <v>224718.2508340441</v>
      </c>
      <c r="L54" s="144">
        <v>-38836</v>
      </c>
      <c r="M54" s="144">
        <v>107214.59</v>
      </c>
      <c r="N54" s="144">
        <v>39419.095067013157</v>
      </c>
      <c r="O54" s="144">
        <v>-398610.62278946082</v>
      </c>
      <c r="P54" s="145">
        <v>1096122.1507959627</v>
      </c>
      <c r="Q54" s="145">
        <v>248.7794259636774</v>
      </c>
      <c r="R54" s="144">
        <v>31301569.280000001</v>
      </c>
      <c r="S54" s="144">
        <v>14978814.470000001</v>
      </c>
      <c r="T54" s="144">
        <v>1224189.8319752603</v>
      </c>
      <c r="U54" s="144">
        <v>11833585.9342265</v>
      </c>
      <c r="V54" s="144">
        <v>3087164.8931737309</v>
      </c>
      <c r="W54" s="144">
        <v>1030017.59</v>
      </c>
      <c r="X54" s="146">
        <v>852203.43937549368</v>
      </c>
      <c r="Y54" s="146">
        <v>193.41884688504169</v>
      </c>
      <c r="Z54" s="147">
        <v>243918.71142046899</v>
      </c>
      <c r="AA54" s="148">
        <v>55.360579078635723</v>
      </c>
      <c r="AB54" s="115"/>
      <c r="AC54" s="115"/>
      <c r="AD54" s="115"/>
      <c r="AE54" s="115"/>
    </row>
    <row r="55" spans="1:31" ht="15">
      <c r="A55" s="144">
        <v>153</v>
      </c>
      <c r="B55" s="144" t="s">
        <v>363</v>
      </c>
      <c r="C55" s="144">
        <v>9</v>
      </c>
      <c r="D55" s="144">
        <v>25208</v>
      </c>
      <c r="E55" s="144">
        <v>70683434.118886501</v>
      </c>
      <c r="F55" s="144">
        <v>36532696.439999998</v>
      </c>
      <c r="G55" s="144">
        <v>12513161</v>
      </c>
      <c r="H55" s="144">
        <v>3204874.9145233738</v>
      </c>
      <c r="I55" s="144">
        <v>6835019.9496215405</v>
      </c>
      <c r="J55" s="144">
        <v>3864099.0672433544</v>
      </c>
      <c r="K55" s="144">
        <v>5537010.5920290332</v>
      </c>
      <c r="L55" s="144">
        <v>-1153477</v>
      </c>
      <c r="M55" s="144">
        <v>-99286.02</v>
      </c>
      <c r="N55" s="144">
        <v>265800.65556526964</v>
      </c>
      <c r="O55" s="144">
        <v>-2280566.6317014815</v>
      </c>
      <c r="P55" s="145">
        <v>-5464101.1516054124</v>
      </c>
      <c r="Q55" s="145">
        <v>-216.76059788977358</v>
      </c>
      <c r="R55" s="144">
        <v>183346667.65000001</v>
      </c>
      <c r="S55" s="144">
        <v>93665082.010000005</v>
      </c>
      <c r="T55" s="144">
        <v>4806604.5265122484</v>
      </c>
      <c r="U55" s="144">
        <v>59805318.432155721</v>
      </c>
      <c r="V55" s="144">
        <v>12887292.564806219</v>
      </c>
      <c r="W55" s="144">
        <v>11260397.98</v>
      </c>
      <c r="X55" s="146">
        <v>-921972.13652580976</v>
      </c>
      <c r="Y55" s="146">
        <v>-36.574584914543387</v>
      </c>
      <c r="Z55" s="147">
        <v>-4542129.0150796026</v>
      </c>
      <c r="AA55" s="148">
        <v>-180.1860129752302</v>
      </c>
      <c r="AB55" s="115"/>
      <c r="AC55" s="115"/>
      <c r="AD55" s="115"/>
      <c r="AE55" s="115"/>
    </row>
    <row r="56" spans="1:31" ht="15">
      <c r="A56" s="144">
        <v>165</v>
      </c>
      <c r="B56" s="144" t="s">
        <v>364</v>
      </c>
      <c r="C56" s="144">
        <v>5</v>
      </c>
      <c r="D56" s="144">
        <v>16280</v>
      </c>
      <c r="E56" s="144">
        <v>41441086.948592156</v>
      </c>
      <c r="F56" s="144">
        <v>27058997.289999999</v>
      </c>
      <c r="G56" s="144">
        <v>4004300</v>
      </c>
      <c r="H56" s="144">
        <v>2348639.9363520802</v>
      </c>
      <c r="I56" s="144">
        <v>8730737.5847372413</v>
      </c>
      <c r="J56" s="144">
        <v>2504254.798647468</v>
      </c>
      <c r="K56" s="144">
        <v>694533.36096574483</v>
      </c>
      <c r="L56" s="144">
        <v>-2136157</v>
      </c>
      <c r="M56" s="144">
        <v>-78661.27</v>
      </c>
      <c r="N56" s="144">
        <v>171916.94338455581</v>
      </c>
      <c r="O56" s="144">
        <v>-1472850.8713146667</v>
      </c>
      <c r="P56" s="145">
        <v>384623.82418026775</v>
      </c>
      <c r="Q56" s="145">
        <v>23.625542025814973</v>
      </c>
      <c r="R56" s="144">
        <v>102335214.38</v>
      </c>
      <c r="S56" s="144">
        <v>63873776.380000003</v>
      </c>
      <c r="T56" s="144">
        <v>3522441.1717473334</v>
      </c>
      <c r="U56" s="144">
        <v>25140761.042079184</v>
      </c>
      <c r="V56" s="144">
        <v>8352028.1662999392</v>
      </c>
      <c r="W56" s="144">
        <v>1789481.73</v>
      </c>
      <c r="X56" s="146">
        <v>343274.11012646556</v>
      </c>
      <c r="Y56" s="146">
        <v>21.085633300151446</v>
      </c>
      <c r="Z56" s="147">
        <v>41349.714053802192</v>
      </c>
      <c r="AA56" s="148">
        <v>2.5399087256635253</v>
      </c>
      <c r="AB56" s="115"/>
      <c r="AC56" s="115"/>
      <c r="AD56" s="115"/>
      <c r="AE56" s="115"/>
    </row>
    <row r="57" spans="1:31" ht="15">
      <c r="A57" s="144">
        <v>167</v>
      </c>
      <c r="B57" s="144" t="s">
        <v>365</v>
      </c>
      <c r="C57" s="144">
        <v>12</v>
      </c>
      <c r="D57" s="144">
        <v>77513</v>
      </c>
      <c r="E57" s="144">
        <v>195772561.50011116</v>
      </c>
      <c r="F57" s="144">
        <v>104137993.86</v>
      </c>
      <c r="G57" s="144">
        <v>22676084</v>
      </c>
      <c r="H57" s="144">
        <v>23389906.065048959</v>
      </c>
      <c r="I57" s="144">
        <v>28884470.246551573</v>
      </c>
      <c r="J57" s="144">
        <v>12349810.145103786</v>
      </c>
      <c r="K57" s="144">
        <v>1000271.2804414743</v>
      </c>
      <c r="L57" s="144">
        <v>-1129493</v>
      </c>
      <c r="M57" s="144">
        <v>-4993861.72</v>
      </c>
      <c r="N57" s="144">
        <v>718110.52769330691</v>
      </c>
      <c r="O57" s="144">
        <v>-7012597.6405536709</v>
      </c>
      <c r="P57" s="145">
        <v>-15751867.735825777</v>
      </c>
      <c r="Q57" s="145">
        <v>-203.2158184540113</v>
      </c>
      <c r="R57" s="144">
        <v>492626602.03245896</v>
      </c>
      <c r="S57" s="144">
        <v>251129480.06</v>
      </c>
      <c r="T57" s="144">
        <v>35079693.081775241</v>
      </c>
      <c r="U57" s="144">
        <v>135529896.06323686</v>
      </c>
      <c r="V57" s="144">
        <v>41188285.727183998</v>
      </c>
      <c r="W57" s="144">
        <v>16552729.280000001</v>
      </c>
      <c r="X57" s="146">
        <v>-13146517.820262849</v>
      </c>
      <c r="Y57" s="146">
        <v>-169.60403829374232</v>
      </c>
      <c r="Z57" s="147">
        <v>-2605349.9155629277</v>
      </c>
      <c r="AA57" s="148">
        <v>-33.611780160268957</v>
      </c>
      <c r="AB57" s="115"/>
      <c r="AC57" s="115"/>
      <c r="AD57" s="115"/>
      <c r="AE57" s="115"/>
    </row>
    <row r="58" spans="1:31" ht="15">
      <c r="A58" s="144">
        <v>169</v>
      </c>
      <c r="B58" s="144" t="s">
        <v>366</v>
      </c>
      <c r="C58" s="144">
        <v>5</v>
      </c>
      <c r="D58" s="144">
        <v>4990</v>
      </c>
      <c r="E58" s="144">
        <v>12906352.514326822</v>
      </c>
      <c r="F58" s="144">
        <v>8129270.04</v>
      </c>
      <c r="G58" s="144">
        <v>1233656</v>
      </c>
      <c r="H58" s="144">
        <v>695925.40974634618</v>
      </c>
      <c r="I58" s="144">
        <v>2183733.3428474567</v>
      </c>
      <c r="J58" s="144">
        <v>903455.06860090652</v>
      </c>
      <c r="K58" s="144">
        <v>347753.15940064128</v>
      </c>
      <c r="L58" s="144">
        <v>-1291424</v>
      </c>
      <c r="M58" s="144">
        <v>-28959.19</v>
      </c>
      <c r="N58" s="144">
        <v>49583.953009880177</v>
      </c>
      <c r="O58" s="144">
        <v>-451445.07664988865</v>
      </c>
      <c r="P58" s="145">
        <v>-1134803.8073714785</v>
      </c>
      <c r="Q58" s="145">
        <v>-227.41559265961493</v>
      </c>
      <c r="R58" s="144">
        <v>32208797.710000001</v>
      </c>
      <c r="S58" s="144">
        <v>18738054.059999999</v>
      </c>
      <c r="T58" s="144">
        <v>1043734.4089290767</v>
      </c>
      <c r="U58" s="144">
        <v>8621066.6541193351</v>
      </c>
      <c r="V58" s="144">
        <v>3013144.7423068089</v>
      </c>
      <c r="W58" s="144">
        <v>-86727.19</v>
      </c>
      <c r="X58" s="146">
        <v>-879525.03464478254</v>
      </c>
      <c r="Y58" s="146">
        <v>-176.25752197290231</v>
      </c>
      <c r="Z58" s="147">
        <v>-255278.77272669598</v>
      </c>
      <c r="AA58" s="148">
        <v>-51.15807068671262</v>
      </c>
      <c r="AB58" s="115"/>
      <c r="AC58" s="115"/>
      <c r="AD58" s="115"/>
      <c r="AE58" s="115"/>
    </row>
    <row r="59" spans="1:31" ht="15">
      <c r="A59" s="144">
        <v>171</v>
      </c>
      <c r="B59" s="144" t="s">
        <v>367</v>
      </c>
      <c r="C59" s="144">
        <v>11</v>
      </c>
      <c r="D59" s="144">
        <v>4540</v>
      </c>
      <c r="E59" s="144">
        <v>10923850.106770303</v>
      </c>
      <c r="F59" s="144">
        <v>6966429.1200000001</v>
      </c>
      <c r="G59" s="144">
        <v>1200413</v>
      </c>
      <c r="H59" s="144">
        <v>1265970.5451275595</v>
      </c>
      <c r="I59" s="144">
        <v>1997728.4784177057</v>
      </c>
      <c r="J59" s="144">
        <v>933450.94547855156</v>
      </c>
      <c r="K59" s="144">
        <v>-12155.513944539654</v>
      </c>
      <c r="L59" s="144">
        <v>-297194</v>
      </c>
      <c r="M59" s="144">
        <v>-196309.59</v>
      </c>
      <c r="N59" s="144">
        <v>43532.997405299233</v>
      </c>
      <c r="O59" s="144">
        <v>-410733.59679168224</v>
      </c>
      <c r="P59" s="145">
        <v>567282.27892259136</v>
      </c>
      <c r="Q59" s="145">
        <v>124.95204381554876</v>
      </c>
      <c r="R59" s="144">
        <v>32128719.18</v>
      </c>
      <c r="S59" s="144">
        <v>15953233.529999999</v>
      </c>
      <c r="T59" s="144">
        <v>1898676.2088798292</v>
      </c>
      <c r="U59" s="144">
        <v>10815353.711339356</v>
      </c>
      <c r="V59" s="144">
        <v>3113185.0451906305</v>
      </c>
      <c r="W59" s="144">
        <v>706909.41</v>
      </c>
      <c r="X59" s="146">
        <v>358638.72540981695</v>
      </c>
      <c r="Y59" s="146">
        <v>78.995313966920037</v>
      </c>
      <c r="Z59" s="147">
        <v>208643.55351277441</v>
      </c>
      <c r="AA59" s="148">
        <v>45.956729848628726</v>
      </c>
      <c r="AB59" s="115"/>
      <c r="AC59" s="115"/>
      <c r="AD59" s="115"/>
      <c r="AE59" s="115"/>
    </row>
    <row r="60" spans="1:31" ht="15">
      <c r="A60" s="144">
        <v>172</v>
      </c>
      <c r="B60" s="144" t="s">
        <v>368</v>
      </c>
      <c r="C60" s="144">
        <v>13</v>
      </c>
      <c r="D60" s="144">
        <v>4171</v>
      </c>
      <c r="E60" s="144">
        <v>11658065.679208755</v>
      </c>
      <c r="F60" s="144">
        <v>5307629.58</v>
      </c>
      <c r="G60" s="144">
        <v>1798222</v>
      </c>
      <c r="H60" s="144">
        <v>1345969.5663901963</v>
      </c>
      <c r="I60" s="144">
        <v>1668731.1266210929</v>
      </c>
      <c r="J60" s="144">
        <v>932133.9915095428</v>
      </c>
      <c r="K60" s="144">
        <v>49791.247561247052</v>
      </c>
      <c r="L60" s="144">
        <v>100990</v>
      </c>
      <c r="M60" s="144">
        <v>930.85</v>
      </c>
      <c r="N60" s="144">
        <v>34763.594242672189</v>
      </c>
      <c r="O60" s="144">
        <v>-377350.183307953</v>
      </c>
      <c r="P60" s="145">
        <v>-796253.90619195998</v>
      </c>
      <c r="Q60" s="145">
        <v>-190.90239899111964</v>
      </c>
      <c r="R60" s="144">
        <v>34372500.32</v>
      </c>
      <c r="S60" s="144">
        <v>12316672.369999999</v>
      </c>
      <c r="T60" s="144">
        <v>2018657.0717756047</v>
      </c>
      <c r="U60" s="144">
        <v>14079932.41549919</v>
      </c>
      <c r="V60" s="144">
        <v>3108792.8257372328</v>
      </c>
      <c r="W60" s="144">
        <v>1900142.85</v>
      </c>
      <c r="X60" s="146">
        <v>-948302.78698797151</v>
      </c>
      <c r="Y60" s="146">
        <v>-227.3562184099668</v>
      </c>
      <c r="Z60" s="147">
        <v>152048.88079601154</v>
      </c>
      <c r="AA60" s="148">
        <v>36.453819418847168</v>
      </c>
      <c r="AB60" s="115"/>
      <c r="AC60" s="115"/>
      <c r="AD60" s="115"/>
      <c r="AE60" s="115"/>
    </row>
    <row r="61" spans="1:31" ht="15">
      <c r="A61" s="144">
        <v>176</v>
      </c>
      <c r="B61" s="144" t="s">
        <v>369</v>
      </c>
      <c r="C61" s="144">
        <v>12</v>
      </c>
      <c r="D61" s="144">
        <v>4352</v>
      </c>
      <c r="E61" s="144">
        <v>10183895.618014321</v>
      </c>
      <c r="F61" s="144">
        <v>4975566.18</v>
      </c>
      <c r="G61" s="144">
        <v>1266197</v>
      </c>
      <c r="H61" s="144">
        <v>1500809.8439766266</v>
      </c>
      <c r="I61" s="144">
        <v>3397642.5431499989</v>
      </c>
      <c r="J61" s="144">
        <v>983433.16235268116</v>
      </c>
      <c r="K61" s="144">
        <v>-1212024.55629897</v>
      </c>
      <c r="L61" s="144">
        <v>-93783</v>
      </c>
      <c r="M61" s="144">
        <v>394220.02</v>
      </c>
      <c r="N61" s="144">
        <v>33140.400059357584</v>
      </c>
      <c r="O61" s="144">
        <v>-393725.24520647601</v>
      </c>
      <c r="P61" s="145">
        <v>667580.73001889698</v>
      </c>
      <c r="Q61" s="145">
        <v>153.39630744919509</v>
      </c>
      <c r="R61" s="144">
        <v>37875600.121956505</v>
      </c>
      <c r="S61" s="144">
        <v>11548544.93</v>
      </c>
      <c r="T61" s="144">
        <v>2250883.2893295693</v>
      </c>
      <c r="U61" s="144">
        <v>18963236.651358426</v>
      </c>
      <c r="V61" s="144">
        <v>3279882.4928194843</v>
      </c>
      <c r="W61" s="144">
        <v>1566634.02</v>
      </c>
      <c r="X61" s="146">
        <v>-266418.73844902217</v>
      </c>
      <c r="Y61" s="146">
        <v>-61.217541003911343</v>
      </c>
      <c r="Z61" s="147">
        <v>933999.46846791916</v>
      </c>
      <c r="AA61" s="148">
        <v>214.61384845310641</v>
      </c>
      <c r="AB61" s="115"/>
      <c r="AC61" s="115"/>
      <c r="AD61" s="115"/>
      <c r="AE61" s="115"/>
    </row>
    <row r="62" spans="1:31" ht="15">
      <c r="A62" s="144">
        <v>177</v>
      </c>
      <c r="B62" s="144" t="s">
        <v>370</v>
      </c>
      <c r="C62" s="144">
        <v>6</v>
      </c>
      <c r="D62" s="144">
        <v>1768</v>
      </c>
      <c r="E62" s="144">
        <v>4679832.6788588492</v>
      </c>
      <c r="F62" s="144">
        <v>2497493.7200000002</v>
      </c>
      <c r="G62" s="144">
        <v>547055</v>
      </c>
      <c r="H62" s="144">
        <v>816673.89469640737</v>
      </c>
      <c r="I62" s="144">
        <v>460532.89129689359</v>
      </c>
      <c r="J62" s="144">
        <v>369607.67815010261</v>
      </c>
      <c r="K62" s="144">
        <v>360037.27959700994</v>
      </c>
      <c r="L62" s="144">
        <v>-479945</v>
      </c>
      <c r="M62" s="144">
        <v>38192.089999999997</v>
      </c>
      <c r="N62" s="144">
        <v>16733.965997572752</v>
      </c>
      <c r="O62" s="144">
        <v>-159950.88086513089</v>
      </c>
      <c r="P62" s="145">
        <v>-213402.03998599388</v>
      </c>
      <c r="Q62" s="145">
        <v>-120.70251130429519</v>
      </c>
      <c r="R62" s="144">
        <v>12221018.58</v>
      </c>
      <c r="S62" s="144">
        <v>5787050.7000000002</v>
      </c>
      <c r="T62" s="144">
        <v>1224830.467218383</v>
      </c>
      <c r="U62" s="144">
        <v>4014438.8931559455</v>
      </c>
      <c r="V62" s="144">
        <v>1232691.5536141265</v>
      </c>
      <c r="W62" s="144">
        <v>105302.09</v>
      </c>
      <c r="X62" s="146">
        <v>143295.12398845516</v>
      </c>
      <c r="Y62" s="146">
        <v>81.049278274013105</v>
      </c>
      <c r="Z62" s="147">
        <v>-356697.16397444904</v>
      </c>
      <c r="AA62" s="148">
        <v>-201.75178957830829</v>
      </c>
      <c r="AB62" s="115"/>
      <c r="AC62" s="115"/>
      <c r="AD62" s="115"/>
      <c r="AE62" s="115"/>
    </row>
    <row r="63" spans="1:31" ht="15">
      <c r="A63" s="144">
        <v>178</v>
      </c>
      <c r="B63" s="144" t="s">
        <v>371</v>
      </c>
      <c r="C63" s="144">
        <v>10</v>
      </c>
      <c r="D63" s="144">
        <v>5769</v>
      </c>
      <c r="E63" s="144">
        <v>15611954.805429295</v>
      </c>
      <c r="F63" s="144">
        <v>7240787.5300000003</v>
      </c>
      <c r="G63" s="144">
        <v>1634692</v>
      </c>
      <c r="H63" s="144">
        <v>1998939.0360132095</v>
      </c>
      <c r="I63" s="144">
        <v>2240656.988224105</v>
      </c>
      <c r="J63" s="144">
        <v>1347407.3038225491</v>
      </c>
      <c r="K63" s="144">
        <v>562621.34437828185</v>
      </c>
      <c r="L63" s="144">
        <v>-510039</v>
      </c>
      <c r="M63" s="144">
        <v>627121.96</v>
      </c>
      <c r="N63" s="144">
        <v>48603.042231946973</v>
      </c>
      <c r="O63" s="144">
        <v>-521921.17178220593</v>
      </c>
      <c r="P63" s="145">
        <v>-943085.7725414075</v>
      </c>
      <c r="Q63" s="145">
        <v>-163.47473956342651</v>
      </c>
      <c r="R63" s="144">
        <v>47104243.719999999</v>
      </c>
      <c r="S63" s="144">
        <v>16981600.140000001</v>
      </c>
      <c r="T63" s="144">
        <v>2997967.0579911019</v>
      </c>
      <c r="U63" s="144">
        <v>20092920.168910261</v>
      </c>
      <c r="V63" s="144">
        <v>4493785.4403162878</v>
      </c>
      <c r="W63" s="144">
        <v>1751774.96</v>
      </c>
      <c r="X63" s="146">
        <v>-786195.95278234035</v>
      </c>
      <c r="Y63" s="146">
        <v>-136.27941632559202</v>
      </c>
      <c r="Z63" s="147">
        <v>-156889.81975906715</v>
      </c>
      <c r="AA63" s="148">
        <v>-27.195323237834486</v>
      </c>
      <c r="AB63" s="115"/>
      <c r="AC63" s="115"/>
      <c r="AD63" s="115"/>
      <c r="AE63" s="115"/>
    </row>
    <row r="64" spans="1:31" ht="15">
      <c r="A64" s="144">
        <v>179</v>
      </c>
      <c r="B64" s="144" t="s">
        <v>372</v>
      </c>
      <c r="C64" s="144">
        <v>13</v>
      </c>
      <c r="D64" s="144">
        <v>145887</v>
      </c>
      <c r="E64" s="144">
        <v>356370124.88476729</v>
      </c>
      <c r="F64" s="144">
        <v>201245309.00999999</v>
      </c>
      <c r="G64" s="144">
        <v>54242564</v>
      </c>
      <c r="H64" s="144">
        <v>31047619.268139962</v>
      </c>
      <c r="I64" s="144">
        <v>58108666.870444275</v>
      </c>
      <c r="J64" s="144">
        <v>20619607.461622812</v>
      </c>
      <c r="K64" s="144">
        <v>-16971835.489616297</v>
      </c>
      <c r="L64" s="144">
        <v>-22670982</v>
      </c>
      <c r="M64" s="144">
        <v>5325992.71</v>
      </c>
      <c r="N64" s="144">
        <v>1470321.4450193113</v>
      </c>
      <c r="O64" s="144">
        <v>-13198390.360164791</v>
      </c>
      <c r="P64" s="145">
        <v>-37151251.969321966</v>
      </c>
      <c r="Q64" s="145">
        <v>-254.65772803143506</v>
      </c>
      <c r="R64" s="144">
        <v>881388862.5999999</v>
      </c>
      <c r="S64" s="144">
        <v>510626084.75999999</v>
      </c>
      <c r="T64" s="144">
        <v>46564571.564211681</v>
      </c>
      <c r="U64" s="144">
        <v>175259385.10028586</v>
      </c>
      <c r="V64" s="144">
        <v>68769177.317952871</v>
      </c>
      <c r="W64" s="144">
        <v>36897574.710000001</v>
      </c>
      <c r="X64" s="146">
        <v>-43272069.147549391</v>
      </c>
      <c r="Y64" s="146">
        <v>-296.61360606187935</v>
      </c>
      <c r="Z64" s="147">
        <v>6120817.1782274246</v>
      </c>
      <c r="AA64" s="148">
        <v>41.955878030444282</v>
      </c>
      <c r="AB64" s="115"/>
      <c r="AC64" s="115"/>
      <c r="AD64" s="115"/>
      <c r="AE64" s="115"/>
    </row>
    <row r="65" spans="1:31" ht="15">
      <c r="A65" s="144">
        <v>181</v>
      </c>
      <c r="B65" s="144" t="s">
        <v>373</v>
      </c>
      <c r="C65" s="144">
        <v>4</v>
      </c>
      <c r="D65" s="144">
        <v>1683</v>
      </c>
      <c r="E65" s="144">
        <v>5500229.6783406083</v>
      </c>
      <c r="F65" s="144">
        <v>2556204.41</v>
      </c>
      <c r="G65" s="144">
        <v>749375</v>
      </c>
      <c r="H65" s="144">
        <v>284950.05268674507</v>
      </c>
      <c r="I65" s="144">
        <v>1266400.8902139394</v>
      </c>
      <c r="J65" s="144">
        <v>418534.52381565992</v>
      </c>
      <c r="K65" s="144">
        <v>394329.63214579143</v>
      </c>
      <c r="L65" s="144">
        <v>-369016</v>
      </c>
      <c r="M65" s="144">
        <v>-129299.07</v>
      </c>
      <c r="N65" s="144">
        <v>13178.037496141433</v>
      </c>
      <c r="O65" s="144">
        <v>-152260.93466969189</v>
      </c>
      <c r="P65" s="145">
        <v>-467833.13665202353</v>
      </c>
      <c r="Q65" s="145">
        <v>-277.97571993584285</v>
      </c>
      <c r="R65" s="144">
        <v>12283582.720000001</v>
      </c>
      <c r="S65" s="144">
        <v>5325750.42</v>
      </c>
      <c r="T65" s="144">
        <v>427362.14348562318</v>
      </c>
      <c r="U65" s="144">
        <v>4685534.9560448229</v>
      </c>
      <c r="V65" s="144">
        <v>1395869.1956446611</v>
      </c>
      <c r="W65" s="144">
        <v>251059.93</v>
      </c>
      <c r="X65" s="146">
        <v>-198006.07482489385</v>
      </c>
      <c r="Y65" s="146">
        <v>-117.6506683451538</v>
      </c>
      <c r="Z65" s="147">
        <v>-269827.06182712968</v>
      </c>
      <c r="AA65" s="148">
        <v>-160.32505159068907</v>
      </c>
      <c r="AB65" s="115"/>
      <c r="AC65" s="115"/>
      <c r="AD65" s="115"/>
      <c r="AE65" s="115"/>
    </row>
    <row r="66" spans="1:31" ht="15">
      <c r="A66" s="144">
        <v>182</v>
      </c>
      <c r="B66" s="144" t="s">
        <v>78</v>
      </c>
      <c r="C66" s="144">
        <v>13</v>
      </c>
      <c r="D66" s="144">
        <v>19347</v>
      </c>
      <c r="E66" s="144">
        <v>52920432.371436015</v>
      </c>
      <c r="F66" s="144">
        <v>30065068.260000002</v>
      </c>
      <c r="G66" s="144">
        <v>6058884</v>
      </c>
      <c r="H66" s="144">
        <v>7647656.7069087029</v>
      </c>
      <c r="I66" s="144">
        <v>665581.83215746109</v>
      </c>
      <c r="J66" s="144">
        <v>3303127.6664556824</v>
      </c>
      <c r="K66" s="144">
        <v>-1701536.8844991389</v>
      </c>
      <c r="L66" s="144">
        <v>-2206088</v>
      </c>
      <c r="M66" s="144">
        <v>516299.47</v>
      </c>
      <c r="N66" s="144">
        <v>201738.97277554666</v>
      </c>
      <c r="O66" s="144">
        <v>-1750322.2240371534</v>
      </c>
      <c r="P66" s="145">
        <v>-10120022.571674906</v>
      </c>
      <c r="Q66" s="145">
        <v>-523.07968014032701</v>
      </c>
      <c r="R66" s="144">
        <v>146667788.88999999</v>
      </c>
      <c r="S66" s="144">
        <v>70821299.359999999</v>
      </c>
      <c r="T66" s="144">
        <v>11469795.959292823</v>
      </c>
      <c r="U66" s="144">
        <v>38560834.999917425</v>
      </c>
      <c r="V66" s="144">
        <v>11016377.136233281</v>
      </c>
      <c r="W66" s="144">
        <v>4369095.47</v>
      </c>
      <c r="X66" s="146">
        <v>-10430385.964556426</v>
      </c>
      <c r="Y66" s="146">
        <v>-539.12161909114729</v>
      </c>
      <c r="Z66" s="147">
        <v>310363.39288152009</v>
      </c>
      <c r="AA66" s="148">
        <v>16.041938950820288</v>
      </c>
      <c r="AB66" s="115"/>
      <c r="AC66" s="115"/>
      <c r="AD66" s="115"/>
      <c r="AE66" s="115"/>
    </row>
    <row r="67" spans="1:31" ht="15">
      <c r="A67" s="144">
        <v>186</v>
      </c>
      <c r="B67" s="144" t="s">
        <v>374</v>
      </c>
      <c r="C67" s="144">
        <v>35</v>
      </c>
      <c r="D67" s="144">
        <v>45630</v>
      </c>
      <c r="E67" s="144">
        <v>114619790.03303063</v>
      </c>
      <c r="F67" s="144">
        <v>81438840.25</v>
      </c>
      <c r="G67" s="144">
        <v>17664208</v>
      </c>
      <c r="H67" s="144">
        <v>5438695.0988406157</v>
      </c>
      <c r="I67" s="144">
        <v>14192406.070901182</v>
      </c>
      <c r="J67" s="144">
        <v>5262022.9860747922</v>
      </c>
      <c r="K67" s="144">
        <v>-5513681.2232684931</v>
      </c>
      <c r="L67" s="144">
        <v>-307318</v>
      </c>
      <c r="M67" s="144">
        <v>195180.77</v>
      </c>
      <c r="N67" s="144">
        <v>578086.92137985432</v>
      </c>
      <c r="O67" s="144">
        <v>-4128144.0576221282</v>
      </c>
      <c r="P67" s="145">
        <v>200506.78327517211</v>
      </c>
      <c r="Q67" s="145">
        <v>4.3941876676566318</v>
      </c>
      <c r="R67" s="144">
        <v>279957915.13</v>
      </c>
      <c r="S67" s="144">
        <v>206460874.81999999</v>
      </c>
      <c r="T67" s="144">
        <v>8156841.4298924515</v>
      </c>
      <c r="U67" s="144">
        <v>27917961.214133982</v>
      </c>
      <c r="V67" s="144">
        <v>17549557.742746752</v>
      </c>
      <c r="W67" s="144">
        <v>17552070.77</v>
      </c>
      <c r="X67" s="146">
        <v>-2320609.1532268524</v>
      </c>
      <c r="Y67" s="146">
        <v>-50.857092992041473</v>
      </c>
      <c r="Z67" s="147">
        <v>2521115.9365020245</v>
      </c>
      <c r="AA67" s="148">
        <v>55.251280659698104</v>
      </c>
      <c r="AB67" s="115"/>
      <c r="AC67" s="115"/>
      <c r="AD67" s="115"/>
      <c r="AE67" s="115"/>
    </row>
    <row r="68" spans="1:31" ht="15">
      <c r="A68" s="144">
        <v>202</v>
      </c>
      <c r="B68" s="144" t="s">
        <v>375</v>
      </c>
      <c r="C68" s="144">
        <v>2</v>
      </c>
      <c r="D68" s="144">
        <v>35848</v>
      </c>
      <c r="E68" s="144">
        <v>90924763.627058223</v>
      </c>
      <c r="F68" s="144">
        <v>62615891.469999999</v>
      </c>
      <c r="G68" s="144">
        <v>8007772</v>
      </c>
      <c r="H68" s="144">
        <v>6466847.4576221667</v>
      </c>
      <c r="I68" s="144">
        <v>17730744.510021057</v>
      </c>
      <c r="J68" s="144">
        <v>3779597.1731085982</v>
      </c>
      <c r="K68" s="144">
        <v>5606712.104941994</v>
      </c>
      <c r="L68" s="144">
        <v>-3143674</v>
      </c>
      <c r="M68" s="144">
        <v>-2033398.68</v>
      </c>
      <c r="N68" s="144">
        <v>447213.51773520868</v>
      </c>
      <c r="O68" s="144">
        <v>-3243166.9554599617</v>
      </c>
      <c r="P68" s="145">
        <v>5309774.9709108323</v>
      </c>
      <c r="Q68" s="145">
        <v>148.11914112114573</v>
      </c>
      <c r="R68" s="144">
        <v>207016088.88999999</v>
      </c>
      <c r="S68" s="144">
        <v>158204909.88</v>
      </c>
      <c r="T68" s="144">
        <v>9698842.8850096483</v>
      </c>
      <c r="U68" s="144">
        <v>31989580.198765196</v>
      </c>
      <c r="V68" s="144">
        <v>12605467.328691928</v>
      </c>
      <c r="W68" s="144">
        <v>2830699.3200000003</v>
      </c>
      <c r="X68" s="146">
        <v>8313410.7224667668</v>
      </c>
      <c r="Y68" s="146">
        <v>231.90723952429053</v>
      </c>
      <c r="Z68" s="147">
        <v>-3003635.7515559345</v>
      </c>
      <c r="AA68" s="148">
        <v>-83.788098403144787</v>
      </c>
      <c r="AB68" s="115"/>
      <c r="AC68" s="115"/>
      <c r="AD68" s="115"/>
      <c r="AE68" s="115"/>
    </row>
    <row r="69" spans="1:31" ht="15">
      <c r="A69" s="144">
        <v>204</v>
      </c>
      <c r="B69" s="144" t="s">
        <v>376</v>
      </c>
      <c r="C69" s="144">
        <v>11</v>
      </c>
      <c r="D69" s="144">
        <v>2689</v>
      </c>
      <c r="E69" s="144">
        <v>6082615.7233944982</v>
      </c>
      <c r="F69" s="144">
        <v>3588694.78</v>
      </c>
      <c r="G69" s="144">
        <v>1280638</v>
      </c>
      <c r="H69" s="144">
        <v>1149000.4165727352</v>
      </c>
      <c r="I69" s="144">
        <v>1488973.7405949992</v>
      </c>
      <c r="J69" s="144">
        <v>631297.59291773569</v>
      </c>
      <c r="K69" s="144">
        <v>-782390.53640099568</v>
      </c>
      <c r="L69" s="144">
        <v>-578178</v>
      </c>
      <c r="M69" s="144">
        <v>97600.99</v>
      </c>
      <c r="N69" s="144">
        <v>21286.161408156226</v>
      </c>
      <c r="O69" s="144">
        <v>-243273.7096415933</v>
      </c>
      <c r="P69" s="145">
        <v>571033.71205653716</v>
      </c>
      <c r="Q69" s="145">
        <v>212.35913427167614</v>
      </c>
      <c r="R69" s="144">
        <v>23657394.25</v>
      </c>
      <c r="S69" s="144">
        <v>7718062.9900000002</v>
      </c>
      <c r="T69" s="144">
        <v>1723246.8506760153</v>
      </c>
      <c r="U69" s="144">
        <v>10936441.258385709</v>
      </c>
      <c r="V69" s="144">
        <v>2105462.782866179</v>
      </c>
      <c r="W69" s="144">
        <v>800060.99</v>
      </c>
      <c r="X69" s="146">
        <v>-374119.3780720979</v>
      </c>
      <c r="Y69" s="146">
        <v>-139.12955673934471</v>
      </c>
      <c r="Z69" s="147">
        <v>945153.09012863506</v>
      </c>
      <c r="AA69" s="148">
        <v>351.48869101102082</v>
      </c>
      <c r="AB69" s="115"/>
      <c r="AC69" s="115"/>
      <c r="AD69" s="115"/>
      <c r="AE69" s="115"/>
    </row>
    <row r="70" spans="1:31" ht="15">
      <c r="A70" s="144">
        <v>205</v>
      </c>
      <c r="B70" s="144" t="s">
        <v>377</v>
      </c>
      <c r="C70" s="144">
        <v>18</v>
      </c>
      <c r="D70" s="144">
        <v>36297</v>
      </c>
      <c r="E70" s="144">
        <v>124684657.06608936</v>
      </c>
      <c r="F70" s="144">
        <v>56664627.030000001</v>
      </c>
      <c r="G70" s="144">
        <v>11063738</v>
      </c>
      <c r="H70" s="144">
        <v>5673307.6530134296</v>
      </c>
      <c r="I70" s="144">
        <v>20363162.277647231</v>
      </c>
      <c r="J70" s="144">
        <v>5684003.2592832744</v>
      </c>
      <c r="K70" s="144">
        <v>-5510659.8062093332</v>
      </c>
      <c r="L70" s="144">
        <v>29284746</v>
      </c>
      <c r="M70" s="144">
        <v>3531814.86</v>
      </c>
      <c r="N70" s="144">
        <v>358194.92605948186</v>
      </c>
      <c r="O70" s="144">
        <v>-3283787.9653629274</v>
      </c>
      <c r="P70" s="145">
        <v>-855510.83165821433</v>
      </c>
      <c r="Q70" s="145">
        <v>-23.569739418084534</v>
      </c>
      <c r="R70" s="144">
        <v>285349911.14585924</v>
      </c>
      <c r="S70" s="144">
        <v>132979753.54000001</v>
      </c>
      <c r="T70" s="144">
        <v>8508708.4434078149</v>
      </c>
      <c r="U70" s="144">
        <v>76596805.853106529</v>
      </c>
      <c r="V70" s="144">
        <v>18956918.978258282</v>
      </c>
      <c r="W70" s="144">
        <v>43880298.859999999</v>
      </c>
      <c r="X70" s="146">
        <v>-4427425.4710866213</v>
      </c>
      <c r="Y70" s="146">
        <v>-121.97772463527623</v>
      </c>
      <c r="Z70" s="147">
        <v>3571914.639428407</v>
      </c>
      <c r="AA70" s="148">
        <v>98.407985217191694</v>
      </c>
      <c r="AB70" s="115"/>
      <c r="AC70" s="115"/>
      <c r="AD70" s="115"/>
      <c r="AE70" s="115"/>
    </row>
    <row r="71" spans="1:31" ht="15">
      <c r="A71" s="144">
        <v>208</v>
      </c>
      <c r="B71" s="144" t="s">
        <v>378</v>
      </c>
      <c r="C71" s="144">
        <v>17</v>
      </c>
      <c r="D71" s="144">
        <v>12335</v>
      </c>
      <c r="E71" s="144">
        <v>36077439.300238304</v>
      </c>
      <c r="F71" s="144">
        <v>16906505.690000001</v>
      </c>
      <c r="G71" s="144">
        <v>5661894</v>
      </c>
      <c r="H71" s="144">
        <v>2105651.8992332513</v>
      </c>
      <c r="I71" s="144">
        <v>11950909.223793246</v>
      </c>
      <c r="J71" s="144">
        <v>2298671.9878009958</v>
      </c>
      <c r="K71" s="144">
        <v>1089083.1731217599</v>
      </c>
      <c r="L71" s="144">
        <v>-158424</v>
      </c>
      <c r="M71" s="144">
        <v>1140539.21</v>
      </c>
      <c r="N71" s="144">
        <v>104733.00546486962</v>
      </c>
      <c r="O71" s="144">
        <v>-1115946.8978910574</v>
      </c>
      <c r="P71" s="145">
        <v>3906177.9912847579</v>
      </c>
      <c r="Q71" s="145">
        <v>316.67434059868327</v>
      </c>
      <c r="R71" s="144">
        <v>84677883.883599997</v>
      </c>
      <c r="S71" s="144">
        <v>38997053.890000001</v>
      </c>
      <c r="T71" s="144">
        <v>3158012.7836654899</v>
      </c>
      <c r="U71" s="144">
        <v>32441574.27295199</v>
      </c>
      <c r="V71" s="144">
        <v>7666381.7106660279</v>
      </c>
      <c r="W71" s="144">
        <v>6644009.21</v>
      </c>
      <c r="X71" s="146">
        <v>4229147.9836835116</v>
      </c>
      <c r="Y71" s="146">
        <v>342.85755846643792</v>
      </c>
      <c r="Z71" s="147">
        <v>-322969.99239875376</v>
      </c>
      <c r="AA71" s="148">
        <v>-26.183217867754664</v>
      </c>
      <c r="AB71" s="115"/>
      <c r="AC71" s="115"/>
      <c r="AD71" s="115"/>
      <c r="AE71" s="115"/>
    </row>
    <row r="72" spans="1:31" ht="15">
      <c r="A72" s="144">
        <v>211</v>
      </c>
      <c r="B72" s="144" t="s">
        <v>379</v>
      </c>
      <c r="C72" s="144">
        <v>6</v>
      </c>
      <c r="D72" s="144">
        <v>32959</v>
      </c>
      <c r="E72" s="144">
        <v>89300083.137184277</v>
      </c>
      <c r="F72" s="144">
        <v>58051889.600000001</v>
      </c>
      <c r="G72" s="144">
        <v>8136128</v>
      </c>
      <c r="H72" s="144">
        <v>4781716.9204344768</v>
      </c>
      <c r="I72" s="144">
        <v>20732129.584883284</v>
      </c>
      <c r="J72" s="144">
        <v>4268104.1885224301</v>
      </c>
      <c r="K72" s="144">
        <v>223390.48922998665</v>
      </c>
      <c r="L72" s="144">
        <v>-4078668</v>
      </c>
      <c r="M72" s="144">
        <v>-154816.42000000001</v>
      </c>
      <c r="N72" s="144">
        <v>371509.10276157543</v>
      </c>
      <c r="O72" s="144">
        <v>-2981799.2547702766</v>
      </c>
      <c r="P72" s="145">
        <v>49501.073877215385</v>
      </c>
      <c r="Q72" s="145">
        <v>1.5018985368856879</v>
      </c>
      <c r="R72" s="144">
        <v>203017081.87</v>
      </c>
      <c r="S72" s="144">
        <v>137754655.41</v>
      </c>
      <c r="T72" s="144">
        <v>7171519.2658864502</v>
      </c>
      <c r="U72" s="144">
        <v>39825797.785856925</v>
      </c>
      <c r="V72" s="144">
        <v>14234704.239558602</v>
      </c>
      <c r="W72" s="144">
        <v>3902643.58</v>
      </c>
      <c r="X72" s="146">
        <v>-127761.58869799972</v>
      </c>
      <c r="Y72" s="146">
        <v>-3.876379401620186</v>
      </c>
      <c r="Z72" s="147">
        <v>177262.6625752151</v>
      </c>
      <c r="AA72" s="148">
        <v>5.3782779385058737</v>
      </c>
      <c r="AB72" s="115"/>
      <c r="AC72" s="115"/>
      <c r="AD72" s="115"/>
      <c r="AE72" s="115"/>
    </row>
    <row r="73" spans="1:31" ht="15">
      <c r="A73" s="144">
        <v>213</v>
      </c>
      <c r="B73" s="144" t="s">
        <v>380</v>
      </c>
      <c r="C73" s="144">
        <v>10</v>
      </c>
      <c r="D73" s="144">
        <v>5154</v>
      </c>
      <c r="E73" s="144">
        <v>12569474.618555635</v>
      </c>
      <c r="F73" s="144">
        <v>7121881.3399999999</v>
      </c>
      <c r="G73" s="144">
        <v>2044289</v>
      </c>
      <c r="H73" s="144">
        <v>2330991.5521908663</v>
      </c>
      <c r="I73" s="144">
        <v>1568512.3298243994</v>
      </c>
      <c r="J73" s="144">
        <v>1114940.3020339026</v>
      </c>
      <c r="K73" s="144">
        <v>-470155.46297594247</v>
      </c>
      <c r="L73" s="144">
        <v>-396328</v>
      </c>
      <c r="M73" s="144">
        <v>257347.62</v>
      </c>
      <c r="N73" s="144">
        <v>45211.536238987064</v>
      </c>
      <c r="O73" s="144">
        <v>-466282.14930932387</v>
      </c>
      <c r="P73" s="145">
        <v>580933.44944725372</v>
      </c>
      <c r="Q73" s="145">
        <v>112.71506586093398</v>
      </c>
      <c r="R73" s="144">
        <v>41218057.469999999</v>
      </c>
      <c r="S73" s="144">
        <v>15947318.109999999</v>
      </c>
      <c r="T73" s="144">
        <v>3495972.493419046</v>
      </c>
      <c r="U73" s="144">
        <v>16551772.417326974</v>
      </c>
      <c r="V73" s="144">
        <v>3718476.5748914499</v>
      </c>
      <c r="W73" s="144">
        <v>1905308.62</v>
      </c>
      <c r="X73" s="146">
        <v>400790.74563746899</v>
      </c>
      <c r="Y73" s="146">
        <v>77.763047271530652</v>
      </c>
      <c r="Z73" s="147">
        <v>180142.70380978473</v>
      </c>
      <c r="AA73" s="148">
        <v>34.952018589403323</v>
      </c>
      <c r="AB73" s="115"/>
      <c r="AC73" s="115"/>
      <c r="AD73" s="115"/>
      <c r="AE73" s="115"/>
    </row>
    <row r="74" spans="1:31" ht="15">
      <c r="A74" s="144">
        <v>214</v>
      </c>
      <c r="B74" s="144" t="s">
        <v>381</v>
      </c>
      <c r="C74" s="144">
        <v>4</v>
      </c>
      <c r="D74" s="144">
        <v>12528</v>
      </c>
      <c r="E74" s="144">
        <v>33604632.805284768</v>
      </c>
      <c r="F74" s="144">
        <v>18688095.82</v>
      </c>
      <c r="G74" s="144">
        <v>4340834</v>
      </c>
      <c r="H74" s="144">
        <v>3176597.4903434007</v>
      </c>
      <c r="I74" s="144">
        <v>7454117.2107308023</v>
      </c>
      <c r="J74" s="144">
        <v>2584462.6544200601</v>
      </c>
      <c r="K74" s="144">
        <v>-361333.04991941957</v>
      </c>
      <c r="L74" s="144">
        <v>-648733</v>
      </c>
      <c r="M74" s="144">
        <v>717381.11</v>
      </c>
      <c r="N74" s="144">
        <v>108272.81199497294</v>
      </c>
      <c r="O74" s="144">
        <v>-1133407.5992524659</v>
      </c>
      <c r="P74" s="145">
        <v>1321654.6430325881</v>
      </c>
      <c r="Q74" s="145">
        <v>105.4960602676076</v>
      </c>
      <c r="R74" s="144">
        <v>86917059.030000001</v>
      </c>
      <c r="S74" s="144">
        <v>41025600.729999997</v>
      </c>
      <c r="T74" s="144">
        <v>4764194.6357406517</v>
      </c>
      <c r="U74" s="144">
        <v>29798823.251341075</v>
      </c>
      <c r="V74" s="144">
        <v>8619532.2042009607</v>
      </c>
      <c r="W74" s="144">
        <v>4409482.1100000003</v>
      </c>
      <c r="X74" s="146">
        <v>1700573.901282683</v>
      </c>
      <c r="Y74" s="146">
        <v>135.74185035781315</v>
      </c>
      <c r="Z74" s="147">
        <v>-378919.25825009495</v>
      </c>
      <c r="AA74" s="148">
        <v>-30.245790090205535</v>
      </c>
      <c r="AB74" s="115"/>
      <c r="AC74" s="115"/>
      <c r="AD74" s="115"/>
      <c r="AE74" s="115"/>
    </row>
    <row r="75" spans="1:31" ht="15">
      <c r="A75" s="144">
        <v>216</v>
      </c>
      <c r="B75" s="144" t="s">
        <v>382</v>
      </c>
      <c r="C75" s="144">
        <v>13</v>
      </c>
      <c r="D75" s="144">
        <v>1269</v>
      </c>
      <c r="E75" s="144">
        <v>4984082.309293801</v>
      </c>
      <c r="F75" s="144">
        <v>1594797.74</v>
      </c>
      <c r="G75" s="144">
        <v>542104</v>
      </c>
      <c r="H75" s="144">
        <v>533331.43831417628</v>
      </c>
      <c r="I75" s="144">
        <v>1092096.2440022908</v>
      </c>
      <c r="J75" s="144">
        <v>301949.35558753181</v>
      </c>
      <c r="K75" s="144">
        <v>82687.974615631625</v>
      </c>
      <c r="L75" s="144">
        <v>-307630</v>
      </c>
      <c r="M75" s="144">
        <v>31320.34</v>
      </c>
      <c r="N75" s="144">
        <v>9932.3562105432939</v>
      </c>
      <c r="O75" s="144">
        <v>-114806.37320014201</v>
      </c>
      <c r="P75" s="145">
        <v>-1218299.2337637688</v>
      </c>
      <c r="Q75" s="145">
        <v>-960.04667751282022</v>
      </c>
      <c r="R75" s="144">
        <v>12599485.390000001</v>
      </c>
      <c r="S75" s="144">
        <v>3523007.96</v>
      </c>
      <c r="T75" s="144">
        <v>799879.36312748457</v>
      </c>
      <c r="U75" s="144">
        <v>5753796.1962710405</v>
      </c>
      <c r="V75" s="144">
        <v>1007041.9048513905</v>
      </c>
      <c r="W75" s="144">
        <v>265794.34000000003</v>
      </c>
      <c r="X75" s="146">
        <v>-1249965.6257500853</v>
      </c>
      <c r="Y75" s="146">
        <v>-985.00049310487418</v>
      </c>
      <c r="Z75" s="147">
        <v>31666.391986316536</v>
      </c>
      <c r="AA75" s="148">
        <v>24.953815592054006</v>
      </c>
      <c r="AB75" s="115"/>
      <c r="AC75" s="115"/>
      <c r="AD75" s="115"/>
      <c r="AE75" s="115"/>
    </row>
    <row r="76" spans="1:31" ht="15">
      <c r="A76" s="144">
        <v>217</v>
      </c>
      <c r="B76" s="144" t="s">
        <v>383</v>
      </c>
      <c r="C76" s="144">
        <v>16</v>
      </c>
      <c r="D76" s="144">
        <v>5352</v>
      </c>
      <c r="E76" s="144">
        <v>15422982.274086103</v>
      </c>
      <c r="F76" s="144">
        <v>7790573.4500000002</v>
      </c>
      <c r="G76" s="144">
        <v>2032363</v>
      </c>
      <c r="H76" s="144">
        <v>880708.79197458597</v>
      </c>
      <c r="I76" s="144">
        <v>5293944.0720509822</v>
      </c>
      <c r="J76" s="144">
        <v>1033805.7613143772</v>
      </c>
      <c r="K76" s="144">
        <v>-724681.07728445914</v>
      </c>
      <c r="L76" s="144">
        <v>42922</v>
      </c>
      <c r="M76" s="144">
        <v>250196.84</v>
      </c>
      <c r="N76" s="144">
        <v>44920.908346766329</v>
      </c>
      <c r="O76" s="144">
        <v>-484195.20044693467</v>
      </c>
      <c r="P76" s="145">
        <v>737576.27186921239</v>
      </c>
      <c r="Q76" s="145">
        <v>137.81320475882146</v>
      </c>
      <c r="R76" s="144">
        <v>38330365.359999999</v>
      </c>
      <c r="S76" s="144">
        <v>17276611.079999998</v>
      </c>
      <c r="T76" s="144">
        <v>1320868.6700565782</v>
      </c>
      <c r="U76" s="144">
        <v>13790776.595319424</v>
      </c>
      <c r="V76" s="144">
        <v>3447881.9174647089</v>
      </c>
      <c r="W76" s="144">
        <v>2325481.84</v>
      </c>
      <c r="X76" s="146">
        <v>-168745.2571592927</v>
      </c>
      <c r="Y76" s="146">
        <v>-31.529382877296843</v>
      </c>
      <c r="Z76" s="147">
        <v>906321.52902850509</v>
      </c>
      <c r="AA76" s="148">
        <v>169.34258763611828</v>
      </c>
      <c r="AB76" s="115"/>
      <c r="AC76" s="115"/>
      <c r="AD76" s="115"/>
      <c r="AE76" s="115"/>
    </row>
    <row r="77" spans="1:31" ht="15">
      <c r="A77" s="144">
        <v>218</v>
      </c>
      <c r="B77" s="144" t="s">
        <v>384</v>
      </c>
      <c r="C77" s="144">
        <v>14</v>
      </c>
      <c r="D77" s="144">
        <v>1200</v>
      </c>
      <c r="E77" s="144">
        <v>2986453.0759289563</v>
      </c>
      <c r="F77" s="144">
        <v>1736723.52</v>
      </c>
      <c r="G77" s="144">
        <v>303051</v>
      </c>
      <c r="H77" s="144">
        <v>321140.63156672078</v>
      </c>
      <c r="I77" s="144">
        <v>573358.5951439226</v>
      </c>
      <c r="J77" s="144">
        <v>325633.13893353881</v>
      </c>
      <c r="K77" s="144">
        <v>331449.52588746231</v>
      </c>
      <c r="L77" s="144">
        <v>-287088</v>
      </c>
      <c r="M77" s="144">
        <v>24373.98</v>
      </c>
      <c r="N77" s="144">
        <v>9092.3233024533711</v>
      </c>
      <c r="O77" s="144">
        <v>-108563.94628855037</v>
      </c>
      <c r="P77" s="145">
        <v>242717.69261659123</v>
      </c>
      <c r="Q77" s="145">
        <v>202.26474384715937</v>
      </c>
      <c r="R77" s="144">
        <v>9629536.2899999991</v>
      </c>
      <c r="S77" s="144">
        <v>3585359.75</v>
      </c>
      <c r="T77" s="144">
        <v>481640.01856689138</v>
      </c>
      <c r="U77" s="144">
        <v>4853830.7035246128</v>
      </c>
      <c r="V77" s="144">
        <v>1086030.5228215868</v>
      </c>
      <c r="W77" s="144">
        <v>40336.979999999996</v>
      </c>
      <c r="X77" s="146">
        <v>417661.68491309136</v>
      </c>
      <c r="Y77" s="146">
        <v>348.0514040942428</v>
      </c>
      <c r="Z77" s="147">
        <v>-174943.99229650013</v>
      </c>
      <c r="AA77" s="148">
        <v>-145.78666024708343</v>
      </c>
      <c r="AB77" s="115"/>
      <c r="AC77" s="115"/>
      <c r="AD77" s="115"/>
      <c r="AE77" s="115"/>
    </row>
    <row r="78" spans="1:31" ht="15">
      <c r="A78" s="144">
        <v>224</v>
      </c>
      <c r="B78" s="144" t="s">
        <v>385</v>
      </c>
      <c r="C78" s="144">
        <v>33</v>
      </c>
      <c r="D78" s="144">
        <v>8603</v>
      </c>
      <c r="E78" s="144">
        <v>20049057.094224587</v>
      </c>
      <c r="F78" s="144">
        <v>13490720.41</v>
      </c>
      <c r="G78" s="144">
        <v>2336871</v>
      </c>
      <c r="H78" s="144">
        <v>1160849.2238952564</v>
      </c>
      <c r="I78" s="144">
        <v>5345682.7235735757</v>
      </c>
      <c r="J78" s="144">
        <v>1461630.0151830451</v>
      </c>
      <c r="K78" s="144">
        <v>-208331.86232326808</v>
      </c>
      <c r="L78" s="144">
        <v>-368097</v>
      </c>
      <c r="M78" s="144">
        <v>-39161.75</v>
      </c>
      <c r="N78" s="144">
        <v>81408.116796967632</v>
      </c>
      <c r="O78" s="144">
        <v>-778313.02493366576</v>
      </c>
      <c r="P78" s="145">
        <v>2434200.7579673231</v>
      </c>
      <c r="Q78" s="145">
        <v>282.94789700887168</v>
      </c>
      <c r="R78" s="144">
        <v>55052219.190000005</v>
      </c>
      <c r="S78" s="144">
        <v>30899347.960000001</v>
      </c>
      <c r="T78" s="144">
        <v>1741017.4446708427</v>
      </c>
      <c r="U78" s="144">
        <v>17728834.415632203</v>
      </c>
      <c r="V78" s="144">
        <v>4874733.618205077</v>
      </c>
      <c r="W78" s="144">
        <v>1929612.25</v>
      </c>
      <c r="X78" s="146">
        <v>2121326.4985081181</v>
      </c>
      <c r="Y78" s="146">
        <v>246.57985569081927</v>
      </c>
      <c r="Z78" s="147">
        <v>312874.25945920497</v>
      </c>
      <c r="AA78" s="148">
        <v>36.36804131805242</v>
      </c>
      <c r="AB78" s="115"/>
      <c r="AC78" s="115"/>
      <c r="AD78" s="115"/>
      <c r="AE78" s="115"/>
    </row>
    <row r="79" spans="1:31" ht="15">
      <c r="A79" s="144">
        <v>226</v>
      </c>
      <c r="B79" s="144" t="s">
        <v>386</v>
      </c>
      <c r="C79" s="144">
        <v>13</v>
      </c>
      <c r="D79" s="144">
        <v>3665</v>
      </c>
      <c r="E79" s="144">
        <v>10667918.597657729</v>
      </c>
      <c r="F79" s="144">
        <v>4799479.51</v>
      </c>
      <c r="G79" s="144">
        <v>1239611</v>
      </c>
      <c r="H79" s="144">
        <v>1274217.7739249542</v>
      </c>
      <c r="I79" s="144">
        <v>2625689.5419044038</v>
      </c>
      <c r="J79" s="144">
        <v>810919.87821073527</v>
      </c>
      <c r="K79" s="144">
        <v>391225.04565506475</v>
      </c>
      <c r="L79" s="144">
        <v>5607</v>
      </c>
      <c r="M79" s="144">
        <v>32568.59</v>
      </c>
      <c r="N79" s="144">
        <v>29303.037860163928</v>
      </c>
      <c r="O79" s="144">
        <v>-331572.38595628092</v>
      </c>
      <c r="P79" s="145">
        <v>209130.3939413093</v>
      </c>
      <c r="Q79" s="145">
        <v>57.061499029006633</v>
      </c>
      <c r="R79" s="144">
        <v>30282007.100000001</v>
      </c>
      <c r="S79" s="144">
        <v>10637760.24</v>
      </c>
      <c r="T79" s="144">
        <v>1911045.2305502538</v>
      </c>
      <c r="U79" s="144">
        <v>14215742.686532058</v>
      </c>
      <c r="V79" s="144">
        <v>2704527.3776001297</v>
      </c>
      <c r="W79" s="144">
        <v>1277786.5900000001</v>
      </c>
      <c r="X79" s="146">
        <v>464855.02468243986</v>
      </c>
      <c r="Y79" s="146">
        <v>126.83629595700951</v>
      </c>
      <c r="Z79" s="147">
        <v>-255724.63074113056</v>
      </c>
      <c r="AA79" s="148">
        <v>-69.774796928002885</v>
      </c>
      <c r="AB79" s="115"/>
      <c r="AC79" s="115"/>
      <c r="AD79" s="115"/>
      <c r="AE79" s="115"/>
    </row>
    <row r="80" spans="1:31" ht="15">
      <c r="A80" s="144">
        <v>230</v>
      </c>
      <c r="B80" s="144" t="s">
        <v>387</v>
      </c>
      <c r="C80" s="144">
        <v>4</v>
      </c>
      <c r="D80" s="144">
        <v>2240</v>
      </c>
      <c r="E80" s="144">
        <v>6183043.6963355858</v>
      </c>
      <c r="F80" s="144">
        <v>2531979.27</v>
      </c>
      <c r="G80" s="144">
        <v>734904</v>
      </c>
      <c r="H80" s="144">
        <v>571891.7425815399</v>
      </c>
      <c r="I80" s="144">
        <v>1761131.664162012</v>
      </c>
      <c r="J80" s="144">
        <v>571248.1309295306</v>
      </c>
      <c r="K80" s="144">
        <v>27410.335716999325</v>
      </c>
      <c r="L80" s="144">
        <v>-402247</v>
      </c>
      <c r="M80" s="144">
        <v>255800.59</v>
      </c>
      <c r="N80" s="144">
        <v>16545.483941803017</v>
      </c>
      <c r="O80" s="144">
        <v>-202652.69973862736</v>
      </c>
      <c r="P80" s="145">
        <v>-317032.17874232866</v>
      </c>
      <c r="Q80" s="145">
        <v>-141.53222265282528</v>
      </c>
      <c r="R80" s="144">
        <v>16949054.68</v>
      </c>
      <c r="S80" s="144">
        <v>5902224.2800000003</v>
      </c>
      <c r="T80" s="144">
        <v>857711.30290001188</v>
      </c>
      <c r="U80" s="144">
        <v>7344148.6585835256</v>
      </c>
      <c r="V80" s="144">
        <v>1905189.7123433547</v>
      </c>
      <c r="W80" s="144">
        <v>588457.59</v>
      </c>
      <c r="X80" s="146">
        <v>-351323.13617310673</v>
      </c>
      <c r="Y80" s="146">
        <v>-156.84068579156551</v>
      </c>
      <c r="Z80" s="147">
        <v>34290.957430778071</v>
      </c>
      <c r="AA80" s="148">
        <v>15.30846313874021</v>
      </c>
      <c r="AB80" s="115"/>
      <c r="AC80" s="115"/>
      <c r="AD80" s="115"/>
      <c r="AE80" s="115"/>
    </row>
    <row r="81" spans="1:31" ht="15">
      <c r="A81" s="144">
        <v>231</v>
      </c>
      <c r="B81" s="144" t="s">
        <v>388</v>
      </c>
      <c r="C81" s="144">
        <v>15</v>
      </c>
      <c r="D81" s="144">
        <v>1256</v>
      </c>
      <c r="E81" s="144">
        <v>3199404.5503540216</v>
      </c>
      <c r="F81" s="144">
        <v>2484358.35</v>
      </c>
      <c r="G81" s="144">
        <v>853224</v>
      </c>
      <c r="H81" s="144">
        <v>748670.33423425059</v>
      </c>
      <c r="I81" s="144">
        <v>155885.06052106575</v>
      </c>
      <c r="J81" s="144">
        <v>220765.16641035757</v>
      </c>
      <c r="K81" s="144">
        <v>-858531.67340094061</v>
      </c>
      <c r="L81" s="144">
        <v>-201438</v>
      </c>
      <c r="M81" s="144">
        <v>-3378.31</v>
      </c>
      <c r="N81" s="144">
        <v>13941.635480030403</v>
      </c>
      <c r="O81" s="144">
        <v>-113630.26378201606</v>
      </c>
      <c r="P81" s="145">
        <v>100461.74910872662</v>
      </c>
      <c r="Q81" s="145">
        <v>79.985469035610365</v>
      </c>
      <c r="R81" s="144">
        <v>10420205.699999999</v>
      </c>
      <c r="S81" s="144">
        <v>5190879.3</v>
      </c>
      <c r="T81" s="144">
        <v>1122840.1461437261</v>
      </c>
      <c r="U81" s="144">
        <v>2285067.512512214</v>
      </c>
      <c r="V81" s="144">
        <v>736281.66310913884</v>
      </c>
      <c r="W81" s="144">
        <v>648407.68999999994</v>
      </c>
      <c r="X81" s="146">
        <v>-436729.3882349208</v>
      </c>
      <c r="Y81" s="146">
        <v>-347.71448107875858</v>
      </c>
      <c r="Z81" s="147">
        <v>537191.13734364742</v>
      </c>
      <c r="AA81" s="148">
        <v>427.69995011436896</v>
      </c>
      <c r="AB81" s="115"/>
      <c r="AC81" s="115"/>
      <c r="AD81" s="115"/>
      <c r="AE81" s="115"/>
    </row>
    <row r="82" spans="1:31" ht="15">
      <c r="A82" s="144">
        <v>232</v>
      </c>
      <c r="B82" s="144" t="s">
        <v>389</v>
      </c>
      <c r="C82" s="144">
        <v>14</v>
      </c>
      <c r="D82" s="144">
        <v>12750</v>
      </c>
      <c r="E82" s="144">
        <v>35470377.98363027</v>
      </c>
      <c r="F82" s="144">
        <v>18875588.210000001</v>
      </c>
      <c r="G82" s="144">
        <v>3761350</v>
      </c>
      <c r="H82" s="144">
        <v>3962778.6455304208</v>
      </c>
      <c r="I82" s="144">
        <v>7923513.3885416426</v>
      </c>
      <c r="J82" s="144">
        <v>2764797.0975931585</v>
      </c>
      <c r="K82" s="144">
        <v>-24608.004442260513</v>
      </c>
      <c r="L82" s="144">
        <v>-691888</v>
      </c>
      <c r="M82" s="144">
        <v>-411669.33</v>
      </c>
      <c r="N82" s="144">
        <v>106816.06930826871</v>
      </c>
      <c r="O82" s="144">
        <v>-1153491.9293158478</v>
      </c>
      <c r="P82" s="145">
        <v>-357191.8364148885</v>
      </c>
      <c r="Q82" s="145">
        <v>-28.015045993324588</v>
      </c>
      <c r="R82" s="144">
        <v>95645216.850000009</v>
      </c>
      <c r="S82" s="144">
        <v>40498278.960000001</v>
      </c>
      <c r="T82" s="144">
        <v>5943292.7284793342</v>
      </c>
      <c r="U82" s="144">
        <v>36599891.647561699</v>
      </c>
      <c r="V82" s="144">
        <v>9220971.9417025931</v>
      </c>
      <c r="W82" s="144">
        <v>2657792.67</v>
      </c>
      <c r="X82" s="146">
        <v>-724988.90225638449</v>
      </c>
      <c r="Y82" s="146">
        <v>-56.861874686775252</v>
      </c>
      <c r="Z82" s="147">
        <v>367797.06584149599</v>
      </c>
      <c r="AA82" s="148">
        <v>28.846828693450664</v>
      </c>
      <c r="AB82" s="115"/>
      <c r="AC82" s="115"/>
      <c r="AD82" s="115"/>
      <c r="AE82" s="115"/>
    </row>
    <row r="83" spans="1:31" ht="15">
      <c r="A83" s="144">
        <v>233</v>
      </c>
      <c r="B83" s="144" t="s">
        <v>390</v>
      </c>
      <c r="C83" s="144">
        <v>14</v>
      </c>
      <c r="D83" s="144">
        <v>15116</v>
      </c>
      <c r="E83" s="144">
        <v>43733796.43638657</v>
      </c>
      <c r="F83" s="144">
        <v>22659329.079999998</v>
      </c>
      <c r="G83" s="144">
        <v>4097135</v>
      </c>
      <c r="H83" s="144">
        <v>3176679.5657830951</v>
      </c>
      <c r="I83" s="144">
        <v>10814299.531915214</v>
      </c>
      <c r="J83" s="144">
        <v>3293877.8902320564</v>
      </c>
      <c r="K83" s="144">
        <v>2112707.7632208462</v>
      </c>
      <c r="L83" s="144">
        <v>-743025</v>
      </c>
      <c r="M83" s="144">
        <v>713901.54</v>
      </c>
      <c r="N83" s="144">
        <v>129833.06670386944</v>
      </c>
      <c r="O83" s="144">
        <v>-1367543.843414773</v>
      </c>
      <c r="P83" s="145">
        <v>1153398.1580537334</v>
      </c>
      <c r="Q83" s="145">
        <v>76.303132975240374</v>
      </c>
      <c r="R83" s="144">
        <v>114522228.97999999</v>
      </c>
      <c r="S83" s="144">
        <v>49760974.159999996</v>
      </c>
      <c r="T83" s="144">
        <v>4764317.7307725865</v>
      </c>
      <c r="U83" s="144">
        <v>46558190.02502881</v>
      </c>
      <c r="V83" s="144">
        <v>10985527.882557729</v>
      </c>
      <c r="W83" s="144">
        <v>4068011.54</v>
      </c>
      <c r="X83" s="146">
        <v>1614792.3583591431</v>
      </c>
      <c r="Y83" s="146">
        <v>106.82669743048049</v>
      </c>
      <c r="Z83" s="147">
        <v>-461394.20030540973</v>
      </c>
      <c r="AA83" s="148">
        <v>-30.523564455240123</v>
      </c>
      <c r="AB83" s="115"/>
      <c r="AC83" s="115"/>
      <c r="AD83" s="115"/>
      <c r="AE83" s="115"/>
    </row>
    <row r="84" spans="1:31" ht="15">
      <c r="A84" s="144">
        <v>235</v>
      </c>
      <c r="B84" s="144" t="s">
        <v>391</v>
      </c>
      <c r="C84" s="144">
        <v>33</v>
      </c>
      <c r="D84" s="144">
        <v>10284</v>
      </c>
      <c r="E84" s="144">
        <v>40334939.262470186</v>
      </c>
      <c r="F84" s="144">
        <v>19654280.949999999</v>
      </c>
      <c r="G84" s="144">
        <v>4743482</v>
      </c>
      <c r="H84" s="144">
        <v>1551930.215915333</v>
      </c>
      <c r="I84" s="144">
        <v>5309331.9580494426</v>
      </c>
      <c r="J84" s="144">
        <v>628326.58681047126</v>
      </c>
      <c r="K84" s="144">
        <v>9959939.9220708515</v>
      </c>
      <c r="L84" s="144">
        <v>2756532</v>
      </c>
      <c r="M84" s="144">
        <v>372946.08</v>
      </c>
      <c r="N84" s="144">
        <v>256063.0940221879</v>
      </c>
      <c r="O84" s="144">
        <v>-930393.01969287673</v>
      </c>
      <c r="P84" s="145">
        <v>3967500.5247052163</v>
      </c>
      <c r="Q84" s="145">
        <v>385.79351659910697</v>
      </c>
      <c r="R84" s="144">
        <v>79775969.629999995</v>
      </c>
      <c r="S84" s="144">
        <v>75461059.530000001</v>
      </c>
      <c r="T84" s="144">
        <v>2327552.5565275121</v>
      </c>
      <c r="U84" s="144">
        <v>-842236.26413816959</v>
      </c>
      <c r="V84" s="144">
        <v>2095554.0760111404</v>
      </c>
      <c r="W84" s="144">
        <v>7872960.0800000001</v>
      </c>
      <c r="X84" s="146">
        <v>7138920.3484004736</v>
      </c>
      <c r="Y84" s="146">
        <v>694.17739677173017</v>
      </c>
      <c r="Z84" s="147">
        <v>-3171419.8236952573</v>
      </c>
      <c r="AA84" s="148">
        <v>-308.38388017262321</v>
      </c>
      <c r="AB84" s="115"/>
      <c r="AC84" s="115"/>
      <c r="AD84" s="115"/>
      <c r="AE84" s="115"/>
    </row>
    <row r="85" spans="1:31" ht="15">
      <c r="A85" s="144">
        <v>236</v>
      </c>
      <c r="B85" s="144" t="s">
        <v>392</v>
      </c>
      <c r="C85" s="144">
        <v>16</v>
      </c>
      <c r="D85" s="144">
        <v>4198</v>
      </c>
      <c r="E85" s="144">
        <v>12079456.939723548</v>
      </c>
      <c r="F85" s="144">
        <v>6264663.9500000002</v>
      </c>
      <c r="G85" s="144">
        <v>1153555</v>
      </c>
      <c r="H85" s="144">
        <v>674708.09685030172</v>
      </c>
      <c r="I85" s="144">
        <v>4237090.1774609219</v>
      </c>
      <c r="J85" s="144">
        <v>848784.58753831126</v>
      </c>
      <c r="K85" s="144">
        <v>68219.634809111099</v>
      </c>
      <c r="L85" s="144">
        <v>812855</v>
      </c>
      <c r="M85" s="144">
        <v>62172.59</v>
      </c>
      <c r="N85" s="144">
        <v>33755.191025255437</v>
      </c>
      <c r="O85" s="144">
        <v>-379792.87209944538</v>
      </c>
      <c r="P85" s="145">
        <v>1696554.4158609081</v>
      </c>
      <c r="Q85" s="145">
        <v>404.13397233466128</v>
      </c>
      <c r="R85" s="144">
        <v>28477527.669999998</v>
      </c>
      <c r="S85" s="144">
        <v>13386361.810000001</v>
      </c>
      <c r="T85" s="144">
        <v>1011913.1257506283</v>
      </c>
      <c r="U85" s="144">
        <v>10588684.759080874</v>
      </c>
      <c r="V85" s="144">
        <v>2830811.300060207</v>
      </c>
      <c r="W85" s="144">
        <v>2028582.59</v>
      </c>
      <c r="X85" s="146">
        <v>1368825.9148917124</v>
      </c>
      <c r="Y85" s="146">
        <v>326.0662017369491</v>
      </c>
      <c r="Z85" s="147">
        <v>327728.50096919574</v>
      </c>
      <c r="AA85" s="148">
        <v>78.067770597712183</v>
      </c>
      <c r="AB85" s="115"/>
      <c r="AC85" s="115"/>
      <c r="AD85" s="115"/>
      <c r="AE85" s="115"/>
    </row>
    <row r="86" spans="1:31" ht="15">
      <c r="A86" s="144">
        <v>239</v>
      </c>
      <c r="B86" s="144" t="s">
        <v>393</v>
      </c>
      <c r="C86" s="144">
        <v>11</v>
      </c>
      <c r="D86" s="144">
        <v>2029</v>
      </c>
      <c r="E86" s="144">
        <v>5009858.1222575437</v>
      </c>
      <c r="F86" s="144">
        <v>2526385.71</v>
      </c>
      <c r="G86" s="144">
        <v>513408</v>
      </c>
      <c r="H86" s="144">
        <v>771797.750055396</v>
      </c>
      <c r="I86" s="144">
        <v>1146018.2062317771</v>
      </c>
      <c r="J86" s="144">
        <v>456946.48377625551</v>
      </c>
      <c r="K86" s="144">
        <v>275119.70624386996</v>
      </c>
      <c r="L86" s="144">
        <v>-468504</v>
      </c>
      <c r="M86" s="144">
        <v>204480.47</v>
      </c>
      <c r="N86" s="144">
        <v>17464.43367479289</v>
      </c>
      <c r="O86" s="144">
        <v>-183563.53918289058</v>
      </c>
      <c r="P86" s="145">
        <v>249695.09854165651</v>
      </c>
      <c r="Q86" s="145">
        <v>123.06313383028906</v>
      </c>
      <c r="R86" s="144">
        <v>16448228.109999999</v>
      </c>
      <c r="S86" s="144">
        <v>5999782.6900000004</v>
      </c>
      <c r="T86" s="144">
        <v>1157526.1618346008</v>
      </c>
      <c r="U86" s="144">
        <v>7523208.0145848226</v>
      </c>
      <c r="V86" s="144">
        <v>1523978.2729186474</v>
      </c>
      <c r="W86" s="144">
        <v>249384.47</v>
      </c>
      <c r="X86" s="146">
        <v>5651.4993380717933</v>
      </c>
      <c r="Y86" s="146">
        <v>2.7853619211788039</v>
      </c>
      <c r="Z86" s="147">
        <v>244043.59920358472</v>
      </c>
      <c r="AA86" s="148">
        <v>120.27777190911026</v>
      </c>
      <c r="AB86" s="115"/>
      <c r="AC86" s="115"/>
      <c r="AD86" s="115"/>
      <c r="AE86" s="115"/>
    </row>
    <row r="87" spans="1:31" ht="15">
      <c r="A87" s="144">
        <v>240</v>
      </c>
      <c r="B87" s="144" t="s">
        <v>394</v>
      </c>
      <c r="C87" s="144">
        <v>19</v>
      </c>
      <c r="D87" s="144">
        <v>19499</v>
      </c>
      <c r="E87" s="144">
        <v>48315736.656444535</v>
      </c>
      <c r="F87" s="144">
        <v>34616415.259999998</v>
      </c>
      <c r="G87" s="144">
        <v>7358835</v>
      </c>
      <c r="H87" s="144">
        <v>3505188.4072073656</v>
      </c>
      <c r="I87" s="144">
        <v>6697633.6112783607</v>
      </c>
      <c r="J87" s="144">
        <v>3179748.339460317</v>
      </c>
      <c r="K87" s="144">
        <v>-7921581.4778818153</v>
      </c>
      <c r="L87" s="144">
        <v>1177870</v>
      </c>
      <c r="M87" s="144">
        <v>1156618.1100000001</v>
      </c>
      <c r="N87" s="144">
        <v>205552.65307803149</v>
      </c>
      <c r="O87" s="144">
        <v>-1764073.6572337032</v>
      </c>
      <c r="P87" s="145">
        <v>-103530.41053597629</v>
      </c>
      <c r="Q87" s="145">
        <v>-5.3095241056452274</v>
      </c>
      <c r="R87" s="144">
        <v>152932982.78</v>
      </c>
      <c r="S87" s="144">
        <v>78285676.590000004</v>
      </c>
      <c r="T87" s="144">
        <v>5257008.436744811</v>
      </c>
      <c r="U87" s="144">
        <v>43951446.774061777</v>
      </c>
      <c r="V87" s="144">
        <v>10604890.407821713</v>
      </c>
      <c r="W87" s="144">
        <v>9693323.1099999994</v>
      </c>
      <c r="X87" s="146">
        <v>-5140637.46137169</v>
      </c>
      <c r="Y87" s="146">
        <v>-263.6359537089948</v>
      </c>
      <c r="Z87" s="147">
        <v>5037107.0508357137</v>
      </c>
      <c r="AA87" s="148">
        <v>258.3264296033496</v>
      </c>
      <c r="AB87" s="115"/>
      <c r="AC87" s="115"/>
      <c r="AD87" s="115"/>
      <c r="AE87" s="115"/>
    </row>
    <row r="88" spans="1:31" ht="15">
      <c r="A88" s="144">
        <v>241</v>
      </c>
      <c r="B88" s="144" t="s">
        <v>395</v>
      </c>
      <c r="C88" s="144">
        <v>19</v>
      </c>
      <c r="D88" s="144">
        <v>7771</v>
      </c>
      <c r="E88" s="144">
        <v>75631664.384316206</v>
      </c>
      <c r="F88" s="144">
        <v>14058708</v>
      </c>
      <c r="G88" s="144">
        <v>3986691</v>
      </c>
      <c r="H88" s="144">
        <v>1249007.2654058142</v>
      </c>
      <c r="I88" s="144">
        <v>4006871.3423714028</v>
      </c>
      <c r="J88" s="144">
        <v>1170542.9307595924</v>
      </c>
      <c r="K88" s="144">
        <v>-1734954.3654760914</v>
      </c>
      <c r="L88" s="144">
        <v>-392168</v>
      </c>
      <c r="M88" s="144">
        <v>407324.24</v>
      </c>
      <c r="N88" s="144">
        <v>88517.38769163283</v>
      </c>
      <c r="O88" s="144">
        <v>-703042.02217360411</v>
      </c>
      <c r="P88" s="145">
        <v>-53494166.605737463</v>
      </c>
      <c r="Q88" s="145">
        <v>-6883.82017832164</v>
      </c>
      <c r="R88" s="144">
        <v>55341466.969999991</v>
      </c>
      <c r="S88" s="144">
        <v>32994215.449999999</v>
      </c>
      <c r="T88" s="144">
        <v>1873235.0358950293</v>
      </c>
      <c r="U88" s="144">
        <v>12678169.511247599</v>
      </c>
      <c r="V88" s="144">
        <v>3903918.8555603726</v>
      </c>
      <c r="W88" s="144">
        <v>4001847.24</v>
      </c>
      <c r="X88" s="146">
        <v>109919.12270300835</v>
      </c>
      <c r="Y88" s="146">
        <v>14.144784802857851</v>
      </c>
      <c r="Z88" s="147">
        <v>-53604085.728440471</v>
      </c>
      <c r="AA88" s="148">
        <v>-6897.9649631244974</v>
      </c>
      <c r="AB88" s="115"/>
      <c r="AC88" s="115"/>
      <c r="AD88" s="115"/>
      <c r="AE88" s="115"/>
    </row>
    <row r="89" spans="1:31" ht="15">
      <c r="A89" s="144">
        <v>244</v>
      </c>
      <c r="B89" s="144" t="s">
        <v>396</v>
      </c>
      <c r="C89" s="144">
        <v>17</v>
      </c>
      <c r="D89" s="144">
        <v>19300</v>
      </c>
      <c r="E89" s="144">
        <v>57745355.475944474</v>
      </c>
      <c r="F89" s="144">
        <v>30968764.809999999</v>
      </c>
      <c r="G89" s="144">
        <v>4628223</v>
      </c>
      <c r="H89" s="144">
        <v>3636800.9745892002</v>
      </c>
      <c r="I89" s="144">
        <v>20195254.123951219</v>
      </c>
      <c r="J89" s="144">
        <v>2106011.4461454153</v>
      </c>
      <c r="K89" s="144">
        <v>562866.68047516816</v>
      </c>
      <c r="L89" s="144">
        <v>44798</v>
      </c>
      <c r="M89" s="144">
        <v>-475235.33</v>
      </c>
      <c r="N89" s="144">
        <v>212426.8338835027</v>
      </c>
      <c r="O89" s="144">
        <v>-1746070.1361408518</v>
      </c>
      <c r="P89" s="145">
        <v>2388484.9269591793</v>
      </c>
      <c r="Q89" s="145">
        <v>123.7556956973668</v>
      </c>
      <c r="R89" s="144">
        <v>117861336.81992</v>
      </c>
      <c r="S89" s="144">
        <v>76091240.390000001</v>
      </c>
      <c r="T89" s="144">
        <v>5454398.2191842627</v>
      </c>
      <c r="U89" s="144">
        <v>26759578.408580389</v>
      </c>
      <c r="V89" s="144">
        <v>7023832.7690363359</v>
      </c>
      <c r="W89" s="144">
        <v>4197785.67</v>
      </c>
      <c r="X89" s="146">
        <v>1665498.6368809938</v>
      </c>
      <c r="Y89" s="146">
        <v>86.295266159636981</v>
      </c>
      <c r="Z89" s="147">
        <v>722986.2900781855</v>
      </c>
      <c r="AA89" s="148">
        <v>37.460429537729816</v>
      </c>
      <c r="AB89" s="115"/>
      <c r="AC89" s="115"/>
      <c r="AD89" s="115"/>
      <c r="AE89" s="115"/>
    </row>
    <row r="90" spans="1:31" ht="15">
      <c r="A90" s="144">
        <v>245</v>
      </c>
      <c r="B90" s="144" t="s">
        <v>397</v>
      </c>
      <c r="C90" s="144">
        <v>32</v>
      </c>
      <c r="D90" s="144">
        <v>37676</v>
      </c>
      <c r="E90" s="144">
        <v>99290470.964881644</v>
      </c>
      <c r="F90" s="144">
        <v>56073374.82</v>
      </c>
      <c r="G90" s="144">
        <v>14068327</v>
      </c>
      <c r="H90" s="144">
        <v>7709161.3356317403</v>
      </c>
      <c r="I90" s="144">
        <v>14358212.963612413</v>
      </c>
      <c r="J90" s="144">
        <v>4627350.3310485277</v>
      </c>
      <c r="K90" s="144">
        <v>-2329203.1207778328</v>
      </c>
      <c r="L90" s="144">
        <v>-3874723</v>
      </c>
      <c r="M90" s="144">
        <v>1039229.78</v>
      </c>
      <c r="N90" s="144">
        <v>461909.11304616823</v>
      </c>
      <c r="O90" s="144">
        <v>-3408546.0336395199</v>
      </c>
      <c r="P90" s="145">
        <v>-10565377.775960147</v>
      </c>
      <c r="Q90" s="145">
        <v>-280.42726871111972</v>
      </c>
      <c r="R90" s="144">
        <v>233280706.89999998</v>
      </c>
      <c r="S90" s="144">
        <v>154288804.34999999</v>
      </c>
      <c r="T90" s="144">
        <v>11562039.318146525</v>
      </c>
      <c r="U90" s="144">
        <v>29647164.659227043</v>
      </c>
      <c r="V90" s="144">
        <v>15432838.671659153</v>
      </c>
      <c r="W90" s="144">
        <v>11232833.779999999</v>
      </c>
      <c r="X90" s="146">
        <v>-11117026.120967269</v>
      </c>
      <c r="Y90" s="146">
        <v>-295.06917191228553</v>
      </c>
      <c r="Z90" s="147">
        <v>551648.34500712156</v>
      </c>
      <c r="AA90" s="148">
        <v>14.641903201165769</v>
      </c>
      <c r="AB90" s="115"/>
      <c r="AC90" s="115"/>
      <c r="AD90" s="115"/>
      <c r="AE90" s="115"/>
    </row>
    <row r="91" spans="1:31" ht="15">
      <c r="A91" s="144">
        <v>249</v>
      </c>
      <c r="B91" s="144" t="s">
        <v>398</v>
      </c>
      <c r="C91" s="144">
        <v>13</v>
      </c>
      <c r="D91" s="144">
        <v>9250</v>
      </c>
      <c r="E91" s="144">
        <v>28659427.031587981</v>
      </c>
      <c r="F91" s="144">
        <v>14353722.15</v>
      </c>
      <c r="G91" s="144">
        <v>2869743</v>
      </c>
      <c r="H91" s="144">
        <v>2466382.1151967747</v>
      </c>
      <c r="I91" s="144">
        <v>3894462.5335309315</v>
      </c>
      <c r="J91" s="144">
        <v>1683226.06561284</v>
      </c>
      <c r="K91" s="144">
        <v>320418.7584624564</v>
      </c>
      <c r="L91" s="144">
        <v>-105247</v>
      </c>
      <c r="M91" s="144">
        <v>238355.73</v>
      </c>
      <c r="N91" s="144">
        <v>85085.442507325264</v>
      </c>
      <c r="O91" s="144">
        <v>-836847.08597424242</v>
      </c>
      <c r="P91" s="145">
        <v>-3690125.3222518936</v>
      </c>
      <c r="Q91" s="145">
        <v>-398.932467270475</v>
      </c>
      <c r="R91" s="144">
        <v>72608591.950000003</v>
      </c>
      <c r="S91" s="144">
        <v>31922452.260000002</v>
      </c>
      <c r="T91" s="144">
        <v>3699028.4348669266</v>
      </c>
      <c r="U91" s="144">
        <v>25486894.433345176</v>
      </c>
      <c r="V91" s="144">
        <v>5613786.3918006644</v>
      </c>
      <c r="W91" s="144">
        <v>3002851.73</v>
      </c>
      <c r="X91" s="146">
        <v>-2883578.6999872327</v>
      </c>
      <c r="Y91" s="146">
        <v>-311.73823783645759</v>
      </c>
      <c r="Z91" s="147">
        <v>-806546.62226466089</v>
      </c>
      <c r="AA91" s="148">
        <v>-87.194229434017387</v>
      </c>
      <c r="AB91" s="115"/>
      <c r="AC91" s="115"/>
      <c r="AD91" s="115"/>
      <c r="AE91" s="115"/>
    </row>
    <row r="92" spans="1:31" ht="15">
      <c r="A92" s="144">
        <v>250</v>
      </c>
      <c r="B92" s="144" t="s">
        <v>399</v>
      </c>
      <c r="C92" s="144">
        <v>6</v>
      </c>
      <c r="D92" s="144">
        <v>1771</v>
      </c>
      <c r="E92" s="144">
        <v>4483525.3323251717</v>
      </c>
      <c r="F92" s="144">
        <v>2293808.15</v>
      </c>
      <c r="G92" s="144">
        <v>549051</v>
      </c>
      <c r="H92" s="144">
        <v>667806.9052638904</v>
      </c>
      <c r="I92" s="144">
        <v>938948.46232970979</v>
      </c>
      <c r="J92" s="144">
        <v>440559.03762328892</v>
      </c>
      <c r="K92" s="144">
        <v>72091.004245137723</v>
      </c>
      <c r="L92" s="144">
        <v>-375211</v>
      </c>
      <c r="M92" s="144">
        <v>-39814.910000000003</v>
      </c>
      <c r="N92" s="144">
        <v>13631.578702105946</v>
      </c>
      <c r="O92" s="144">
        <v>-160222.29073085226</v>
      </c>
      <c r="P92" s="145">
        <v>-82877.394891891629</v>
      </c>
      <c r="Q92" s="145">
        <v>-46.796947990904364</v>
      </c>
      <c r="R92" s="144">
        <v>13851318.52</v>
      </c>
      <c r="S92" s="144">
        <v>4972229.54</v>
      </c>
      <c r="T92" s="144">
        <v>1001562.8626039288</v>
      </c>
      <c r="U92" s="144">
        <v>6171078.2206002995</v>
      </c>
      <c r="V92" s="144">
        <v>1469323.9254787536</v>
      </c>
      <c r="W92" s="144">
        <v>134025.09</v>
      </c>
      <c r="X92" s="146">
        <v>-103098.88131701946</v>
      </c>
      <c r="Y92" s="146">
        <v>-58.215065678723583</v>
      </c>
      <c r="Z92" s="147">
        <v>20221.486425127834</v>
      </c>
      <c r="AA92" s="148">
        <v>11.418117687819217</v>
      </c>
      <c r="AB92" s="115"/>
      <c r="AC92" s="115"/>
      <c r="AD92" s="115"/>
      <c r="AE92" s="115"/>
    </row>
    <row r="93" spans="1:31" ht="15">
      <c r="A93" s="144">
        <v>256</v>
      </c>
      <c r="B93" s="144" t="s">
        <v>400</v>
      </c>
      <c r="C93" s="144">
        <v>13</v>
      </c>
      <c r="D93" s="144">
        <v>1554</v>
      </c>
      <c r="E93" s="144">
        <v>5158469.343831474</v>
      </c>
      <c r="F93" s="144">
        <v>1796349.91</v>
      </c>
      <c r="G93" s="144">
        <v>451166</v>
      </c>
      <c r="H93" s="144">
        <v>580086.11840348307</v>
      </c>
      <c r="I93" s="144">
        <v>2082319.0501068356</v>
      </c>
      <c r="J93" s="144">
        <v>328229.3675821661</v>
      </c>
      <c r="K93" s="144">
        <v>-362763.67221785296</v>
      </c>
      <c r="L93" s="144">
        <v>256467</v>
      </c>
      <c r="M93" s="144">
        <v>54835.57</v>
      </c>
      <c r="N93" s="144">
        <v>11238.847201079048</v>
      </c>
      <c r="O93" s="144">
        <v>-140590.31044367273</v>
      </c>
      <c r="P93" s="145">
        <v>-101131.46319943573</v>
      </c>
      <c r="Q93" s="145">
        <v>-65.078161646998538</v>
      </c>
      <c r="R93" s="144">
        <v>13744023.049999999</v>
      </c>
      <c r="S93" s="144">
        <v>3989889.14</v>
      </c>
      <c r="T93" s="144">
        <v>870001.05678064108</v>
      </c>
      <c r="U93" s="144">
        <v>6466820.215231318</v>
      </c>
      <c r="V93" s="144">
        <v>1094689.296206468</v>
      </c>
      <c r="W93" s="144">
        <v>762468.57</v>
      </c>
      <c r="X93" s="146">
        <v>-560154.77178157121</v>
      </c>
      <c r="Y93" s="146">
        <v>-360.45995610139715</v>
      </c>
      <c r="Z93" s="147">
        <v>459023.30858213548</v>
      </c>
      <c r="AA93" s="148">
        <v>295.38179445439863</v>
      </c>
      <c r="AB93" s="115"/>
      <c r="AC93" s="115"/>
      <c r="AD93" s="115"/>
      <c r="AE93" s="115"/>
    </row>
    <row r="94" spans="1:31" ht="15">
      <c r="A94" s="144">
        <v>257</v>
      </c>
      <c r="B94" s="144" t="s">
        <v>401</v>
      </c>
      <c r="C94" s="144">
        <v>33</v>
      </c>
      <c r="D94" s="144">
        <v>40722</v>
      </c>
      <c r="E94" s="144">
        <v>110841635.05539849</v>
      </c>
      <c r="F94" s="144">
        <v>75978423.790000007</v>
      </c>
      <c r="G94" s="144">
        <v>12617940</v>
      </c>
      <c r="H94" s="144">
        <v>5574044.5339338863</v>
      </c>
      <c r="I94" s="144">
        <v>26548740.326173499</v>
      </c>
      <c r="J94" s="144">
        <v>4380115.1789958403</v>
      </c>
      <c r="K94" s="144">
        <v>6725341.0657555573</v>
      </c>
      <c r="L94" s="144">
        <v>-2487470</v>
      </c>
      <c r="M94" s="144">
        <v>-399897.28</v>
      </c>
      <c r="N94" s="144">
        <v>586823.34419723018</v>
      </c>
      <c r="O94" s="144">
        <v>-3684117.5173019571</v>
      </c>
      <c r="P94" s="145">
        <v>14998308.386355564</v>
      </c>
      <c r="Q94" s="145">
        <v>368.30971922684455</v>
      </c>
      <c r="R94" s="144">
        <v>239709388.59</v>
      </c>
      <c r="S94" s="144">
        <v>202863305.63</v>
      </c>
      <c r="T94" s="144">
        <v>8359835.6885550991</v>
      </c>
      <c r="U94" s="144">
        <v>23784755.063564703</v>
      </c>
      <c r="V94" s="144">
        <v>14608276.029407758</v>
      </c>
      <c r="W94" s="144">
        <v>9730572.7200000007</v>
      </c>
      <c r="X94" s="146">
        <v>19637356.541527539</v>
      </c>
      <c r="Y94" s="146">
        <v>482.22966803024264</v>
      </c>
      <c r="Z94" s="147">
        <v>-4639048.1551719755</v>
      </c>
      <c r="AA94" s="148">
        <v>-113.91994880339806</v>
      </c>
      <c r="AB94" s="115"/>
      <c r="AC94" s="115"/>
      <c r="AD94" s="115"/>
      <c r="AE94" s="115"/>
    </row>
    <row r="95" spans="1:31" ht="15">
      <c r="A95" s="144">
        <v>260</v>
      </c>
      <c r="B95" s="144" t="s">
        <v>109</v>
      </c>
      <c r="C95" s="144">
        <v>12</v>
      </c>
      <c r="D95" s="144">
        <v>9727</v>
      </c>
      <c r="E95" s="144">
        <v>26651764.980032578</v>
      </c>
      <c r="F95" s="144">
        <v>11693749.279999999</v>
      </c>
      <c r="G95" s="144">
        <v>2919533</v>
      </c>
      <c r="H95" s="144">
        <v>2190401.3747911504</v>
      </c>
      <c r="I95" s="144">
        <v>5852773.8346144641</v>
      </c>
      <c r="J95" s="144">
        <v>2097339.0436756117</v>
      </c>
      <c r="K95" s="144">
        <v>2819458.0556181134</v>
      </c>
      <c r="L95" s="144">
        <v>-1033480</v>
      </c>
      <c r="M95" s="144">
        <v>394761.28</v>
      </c>
      <c r="N95" s="144">
        <v>76287.101472643946</v>
      </c>
      <c r="O95" s="144">
        <v>-880001.25462394126</v>
      </c>
      <c r="P95" s="145">
        <v>-520943.2644845359</v>
      </c>
      <c r="Q95" s="145">
        <v>-53.556416622240761</v>
      </c>
      <c r="R95" s="144">
        <v>76769924.031009927</v>
      </c>
      <c r="S95" s="144">
        <v>27456234.609999999</v>
      </c>
      <c r="T95" s="144">
        <v>3285118.2787942188</v>
      </c>
      <c r="U95" s="144">
        <v>38023761.869892992</v>
      </c>
      <c r="V95" s="144">
        <v>6994909.1348532606</v>
      </c>
      <c r="W95" s="144">
        <v>2280814.2800000003</v>
      </c>
      <c r="X95" s="146">
        <v>1270914.1425305456</v>
      </c>
      <c r="Y95" s="146">
        <v>130.65838825234354</v>
      </c>
      <c r="Z95" s="147">
        <v>-1791857.4070150815</v>
      </c>
      <c r="AA95" s="148">
        <v>-184.2148048745843</v>
      </c>
      <c r="AB95" s="115"/>
      <c r="AC95" s="115"/>
      <c r="AD95" s="115"/>
      <c r="AE95" s="115"/>
    </row>
    <row r="96" spans="1:31" ht="15">
      <c r="A96" s="144">
        <v>261</v>
      </c>
      <c r="B96" s="144" t="s">
        <v>402</v>
      </c>
      <c r="C96" s="144">
        <v>19</v>
      </c>
      <c r="D96" s="144">
        <v>6637</v>
      </c>
      <c r="E96" s="144">
        <v>25613874.129370566</v>
      </c>
      <c r="F96" s="144">
        <v>9669167.4199999999</v>
      </c>
      <c r="G96" s="144">
        <v>7868746</v>
      </c>
      <c r="H96" s="144">
        <v>3730738.5701388773</v>
      </c>
      <c r="I96" s="144">
        <v>8064914.4919462427</v>
      </c>
      <c r="J96" s="144">
        <v>1240157.0008223974</v>
      </c>
      <c r="K96" s="144">
        <v>609645.52235476405</v>
      </c>
      <c r="L96" s="144">
        <v>264358</v>
      </c>
      <c r="M96" s="144">
        <v>3201820.81</v>
      </c>
      <c r="N96" s="144">
        <v>71745.388827650473</v>
      </c>
      <c r="O96" s="144">
        <v>-600449.09293092403</v>
      </c>
      <c r="P96" s="145">
        <v>8506969.9817884527</v>
      </c>
      <c r="Q96" s="145">
        <v>1281.7492815712601</v>
      </c>
      <c r="R96" s="144">
        <v>55643988.259999998</v>
      </c>
      <c r="S96" s="144">
        <v>23658239.649999999</v>
      </c>
      <c r="T96" s="144">
        <v>5595283.8649648884</v>
      </c>
      <c r="U96" s="144">
        <v>21366636.261707067</v>
      </c>
      <c r="V96" s="144">
        <v>4136091.1865265919</v>
      </c>
      <c r="W96" s="144">
        <v>11334924.810000001</v>
      </c>
      <c r="X96" s="146">
        <v>10447187.513198547</v>
      </c>
      <c r="Y96" s="146">
        <v>1574.0827954193983</v>
      </c>
      <c r="Z96" s="147">
        <v>-1940217.5314100944</v>
      </c>
      <c r="AA96" s="148">
        <v>-292.33351384813835</v>
      </c>
      <c r="AB96" s="115"/>
      <c r="AC96" s="115"/>
      <c r="AD96" s="115"/>
      <c r="AE96" s="115"/>
    </row>
    <row r="97" spans="1:31" ht="15">
      <c r="A97" s="144">
        <v>263</v>
      </c>
      <c r="B97" s="144" t="s">
        <v>403</v>
      </c>
      <c r="C97" s="144">
        <v>11</v>
      </c>
      <c r="D97" s="144">
        <v>7597</v>
      </c>
      <c r="E97" s="144">
        <v>21726299.64605286</v>
      </c>
      <c r="F97" s="144">
        <v>10114717.76</v>
      </c>
      <c r="G97" s="144">
        <v>1712669</v>
      </c>
      <c r="H97" s="144">
        <v>1832144.4255389373</v>
      </c>
      <c r="I97" s="144">
        <v>6450165.9968268424</v>
      </c>
      <c r="J97" s="144">
        <v>1715056.7719500144</v>
      </c>
      <c r="K97" s="144">
        <v>1099202.7799539752</v>
      </c>
      <c r="L97" s="144">
        <v>-343160</v>
      </c>
      <c r="M97" s="144">
        <v>753949.22</v>
      </c>
      <c r="N97" s="144">
        <v>57566.465352806277</v>
      </c>
      <c r="O97" s="144">
        <v>-687300.24996176432</v>
      </c>
      <c r="P97" s="145">
        <v>978712.52360795066</v>
      </c>
      <c r="Q97" s="145">
        <v>128.82881711306445</v>
      </c>
      <c r="R97" s="144">
        <v>59912998.359999999</v>
      </c>
      <c r="S97" s="144">
        <v>21919543.309999999</v>
      </c>
      <c r="T97" s="144">
        <v>2747811.9814012516</v>
      </c>
      <c r="U97" s="144">
        <v>28979367.667388659</v>
      </c>
      <c r="V97" s="144">
        <v>5719946.0988819422</v>
      </c>
      <c r="W97" s="144">
        <v>2123458.2199999997</v>
      </c>
      <c r="X97" s="146">
        <v>1577128.9176718593</v>
      </c>
      <c r="Y97" s="146">
        <v>207.59890978963529</v>
      </c>
      <c r="Z97" s="147">
        <v>-598416.39406390861</v>
      </c>
      <c r="AA97" s="148">
        <v>-78.770092676570826</v>
      </c>
      <c r="AB97" s="115"/>
      <c r="AC97" s="115"/>
      <c r="AD97" s="115"/>
      <c r="AE97" s="115"/>
    </row>
    <row r="98" spans="1:31" ht="15">
      <c r="A98" s="144">
        <v>265</v>
      </c>
      <c r="B98" s="144" t="s">
        <v>404</v>
      </c>
      <c r="C98" s="144">
        <v>13</v>
      </c>
      <c r="D98" s="144">
        <v>1064</v>
      </c>
      <c r="E98" s="144">
        <v>2757852.6169213448</v>
      </c>
      <c r="F98" s="144">
        <v>1283103.9099999999</v>
      </c>
      <c r="G98" s="144">
        <v>526037</v>
      </c>
      <c r="H98" s="144">
        <v>581062.72594305209</v>
      </c>
      <c r="I98" s="144">
        <v>1011933.1066308215</v>
      </c>
      <c r="J98" s="144">
        <v>246994.62649182999</v>
      </c>
      <c r="K98" s="144">
        <v>405500.36943385028</v>
      </c>
      <c r="L98" s="144">
        <v>-292077</v>
      </c>
      <c r="M98" s="144">
        <v>-16855.650000000001</v>
      </c>
      <c r="N98" s="144">
        <v>7929.4231389372953</v>
      </c>
      <c r="O98" s="144">
        <v>-96260.032375847994</v>
      </c>
      <c r="P98" s="145">
        <v>899515.86234129779</v>
      </c>
      <c r="Q98" s="145">
        <v>845.40964505761076</v>
      </c>
      <c r="R98" s="144">
        <v>8472304.0600000005</v>
      </c>
      <c r="S98" s="144">
        <v>2744869.82</v>
      </c>
      <c r="T98" s="144">
        <v>871465.75239139516</v>
      </c>
      <c r="U98" s="144">
        <v>4899984.5779043213</v>
      </c>
      <c r="V98" s="144">
        <v>823760.45700248203</v>
      </c>
      <c r="W98" s="144">
        <v>217104.35</v>
      </c>
      <c r="X98" s="146">
        <v>1084880.8972981963</v>
      </c>
      <c r="Y98" s="146">
        <v>1019.6249034757484</v>
      </c>
      <c r="Z98" s="147">
        <v>-185365.03495689854</v>
      </c>
      <c r="AA98" s="148">
        <v>-174.21525841813772</v>
      </c>
      <c r="AB98" s="115"/>
      <c r="AC98" s="115"/>
      <c r="AD98" s="115"/>
      <c r="AE98" s="115"/>
    </row>
    <row r="99" spans="1:31" ht="15">
      <c r="A99" s="144">
        <v>271</v>
      </c>
      <c r="B99" s="144" t="s">
        <v>405</v>
      </c>
      <c r="C99" s="144">
        <v>4</v>
      </c>
      <c r="D99" s="144">
        <v>6903</v>
      </c>
      <c r="E99" s="144">
        <v>16219264.367702354</v>
      </c>
      <c r="F99" s="144">
        <v>10683566.32</v>
      </c>
      <c r="G99" s="144">
        <v>2697440</v>
      </c>
      <c r="H99" s="144">
        <v>1227026.7411134054</v>
      </c>
      <c r="I99" s="144">
        <v>3038645.6870397995</v>
      </c>
      <c r="J99" s="144">
        <v>1390891.2600495541</v>
      </c>
      <c r="K99" s="144">
        <v>-696417.97751526849</v>
      </c>
      <c r="L99" s="144">
        <v>-394592</v>
      </c>
      <c r="M99" s="144">
        <v>95816.79</v>
      </c>
      <c r="N99" s="144">
        <v>61535.902072400961</v>
      </c>
      <c r="O99" s="144">
        <v>-624514.10102488601</v>
      </c>
      <c r="P99" s="145">
        <v>1260134.2540326528</v>
      </c>
      <c r="Q99" s="145">
        <v>182.54878372195463</v>
      </c>
      <c r="R99" s="144">
        <v>48591609.880000003</v>
      </c>
      <c r="S99" s="144">
        <v>23667945.649999999</v>
      </c>
      <c r="T99" s="144">
        <v>1840269.1041888567</v>
      </c>
      <c r="U99" s="144">
        <v>16823492.942366745</v>
      </c>
      <c r="V99" s="144">
        <v>4638810.3105436508</v>
      </c>
      <c r="W99" s="144">
        <v>2398664.79</v>
      </c>
      <c r="X99" s="146">
        <v>777572.91709924489</v>
      </c>
      <c r="Y99" s="146">
        <v>112.64275200626466</v>
      </c>
      <c r="Z99" s="147">
        <v>482561.33693340793</v>
      </c>
      <c r="AA99" s="148">
        <v>69.906031715689977</v>
      </c>
      <c r="AB99" s="115"/>
      <c r="AC99" s="115"/>
      <c r="AD99" s="115"/>
      <c r="AE99" s="115"/>
    </row>
    <row r="100" spans="1:31" ht="15">
      <c r="A100" s="144">
        <v>272</v>
      </c>
      <c r="B100" s="144" t="s">
        <v>406</v>
      </c>
      <c r="C100" s="144">
        <v>16</v>
      </c>
      <c r="D100" s="144">
        <v>48006</v>
      </c>
      <c r="E100" s="144">
        <v>127356379.82242212</v>
      </c>
      <c r="F100" s="144">
        <v>78754491.810000002</v>
      </c>
      <c r="G100" s="144">
        <v>15510611</v>
      </c>
      <c r="H100" s="144">
        <v>15542695.643707547</v>
      </c>
      <c r="I100" s="144">
        <v>31746040.509306896</v>
      </c>
      <c r="J100" s="144">
        <v>7367313.71878222</v>
      </c>
      <c r="K100" s="144">
        <v>-9738230.4455545787</v>
      </c>
      <c r="L100" s="144">
        <v>-939364</v>
      </c>
      <c r="M100" s="144">
        <v>3896423.08</v>
      </c>
      <c r="N100" s="144">
        <v>488516.32593554078</v>
      </c>
      <c r="O100" s="144">
        <v>-4343100.6712734578</v>
      </c>
      <c r="P100" s="145">
        <v>10929017.148482054</v>
      </c>
      <c r="Q100" s="145">
        <v>227.65939983506343</v>
      </c>
      <c r="R100" s="144">
        <v>325403050.75</v>
      </c>
      <c r="S100" s="144">
        <v>178934294.62</v>
      </c>
      <c r="T100" s="144">
        <v>23310610.625300284</v>
      </c>
      <c r="U100" s="144">
        <v>85806667.384135455</v>
      </c>
      <c r="V100" s="144">
        <v>24570986.835073683</v>
      </c>
      <c r="W100" s="144">
        <v>18467670.079999998</v>
      </c>
      <c r="X100" s="146">
        <v>5687178.7945094705</v>
      </c>
      <c r="Y100" s="146">
        <v>118.4680830419004</v>
      </c>
      <c r="Z100" s="147">
        <v>5241838.353972584</v>
      </c>
      <c r="AA100" s="148">
        <v>109.19131679316303</v>
      </c>
      <c r="AB100" s="115"/>
      <c r="AC100" s="115"/>
      <c r="AD100" s="115"/>
      <c r="AE100" s="115"/>
    </row>
    <row r="101" spans="1:31" ht="15">
      <c r="A101" s="144">
        <v>273</v>
      </c>
      <c r="B101" s="144" t="s">
        <v>407</v>
      </c>
      <c r="C101" s="144">
        <v>19</v>
      </c>
      <c r="D101" s="144">
        <v>3999</v>
      </c>
      <c r="E101" s="144">
        <v>13158262.116737679</v>
      </c>
      <c r="F101" s="144">
        <v>5435144.5800000001</v>
      </c>
      <c r="G101" s="144">
        <v>3903499</v>
      </c>
      <c r="H101" s="144">
        <v>833982.25203603134</v>
      </c>
      <c r="I101" s="144">
        <v>4032585.3014343614</v>
      </c>
      <c r="J101" s="144">
        <v>766321.46458210726</v>
      </c>
      <c r="K101" s="144">
        <v>-709382.42537297332</v>
      </c>
      <c r="L101" s="144">
        <v>-176788</v>
      </c>
      <c r="M101" s="144">
        <v>375452.42</v>
      </c>
      <c r="N101" s="144">
        <v>35622.566757478671</v>
      </c>
      <c r="O101" s="144">
        <v>-361789.35100659414</v>
      </c>
      <c r="P101" s="145">
        <v>976385.69169273414</v>
      </c>
      <c r="Q101" s="145">
        <v>244.15746228875571</v>
      </c>
      <c r="R101" s="144">
        <v>33949824.899999999</v>
      </c>
      <c r="S101" s="144">
        <v>12889875.57</v>
      </c>
      <c r="T101" s="144">
        <v>1250789.1804143705</v>
      </c>
      <c r="U101" s="144">
        <v>15138835.370917821</v>
      </c>
      <c r="V101" s="144">
        <v>2555785.6413360024</v>
      </c>
      <c r="W101" s="144">
        <v>4102163.42</v>
      </c>
      <c r="X101" s="146">
        <v>1987624.2826681957</v>
      </c>
      <c r="Y101" s="146">
        <v>497.03032824911122</v>
      </c>
      <c r="Z101" s="147">
        <v>-1011238.5909754615</v>
      </c>
      <c r="AA101" s="148">
        <v>-252.87286596035548</v>
      </c>
      <c r="AB101" s="115"/>
      <c r="AC101" s="115"/>
      <c r="AD101" s="115"/>
      <c r="AE101" s="115"/>
    </row>
    <row r="102" spans="1:31" ht="15">
      <c r="A102" s="144">
        <v>275</v>
      </c>
      <c r="B102" s="144" t="s">
        <v>408</v>
      </c>
      <c r="C102" s="144">
        <v>13</v>
      </c>
      <c r="D102" s="144">
        <v>2521</v>
      </c>
      <c r="E102" s="144">
        <v>7218650.364257535</v>
      </c>
      <c r="F102" s="144">
        <v>3532488.42</v>
      </c>
      <c r="G102" s="144">
        <v>824713</v>
      </c>
      <c r="H102" s="144">
        <v>727845.72074966563</v>
      </c>
      <c r="I102" s="144">
        <v>1524724.402796132</v>
      </c>
      <c r="J102" s="144">
        <v>549702.70378580643</v>
      </c>
      <c r="K102" s="144">
        <v>181636.64018938222</v>
      </c>
      <c r="L102" s="144">
        <v>-58844</v>
      </c>
      <c r="M102" s="144">
        <v>-169892.12</v>
      </c>
      <c r="N102" s="144">
        <v>20101.555958099158</v>
      </c>
      <c r="O102" s="144">
        <v>-228074.75716119623</v>
      </c>
      <c r="P102" s="145">
        <v>-314248.79793964606</v>
      </c>
      <c r="Q102" s="145">
        <v>-124.65243869085523</v>
      </c>
      <c r="R102" s="144">
        <v>19773997.27</v>
      </c>
      <c r="S102" s="144">
        <v>7610578.0499999998</v>
      </c>
      <c r="T102" s="144">
        <v>1091607.825348841</v>
      </c>
      <c r="U102" s="144">
        <v>8599532.5585346036</v>
      </c>
      <c r="V102" s="144">
        <v>1833332.8012748254</v>
      </c>
      <c r="W102" s="144">
        <v>595976.88</v>
      </c>
      <c r="X102" s="146">
        <v>-42969.154841732234</v>
      </c>
      <c r="Y102" s="146">
        <v>-17.044488235514571</v>
      </c>
      <c r="Z102" s="147">
        <v>-271279.64309791382</v>
      </c>
      <c r="AA102" s="148">
        <v>-107.60795045534067</v>
      </c>
      <c r="AB102" s="115"/>
      <c r="AC102" s="115"/>
      <c r="AD102" s="115"/>
      <c r="AE102" s="115"/>
    </row>
    <row r="103" spans="1:31" ht="15">
      <c r="A103" s="144">
        <v>276</v>
      </c>
      <c r="B103" s="144" t="s">
        <v>409</v>
      </c>
      <c r="C103" s="144">
        <v>12</v>
      </c>
      <c r="D103" s="144">
        <v>15157</v>
      </c>
      <c r="E103" s="144">
        <v>44072398.320489846</v>
      </c>
      <c r="F103" s="144">
        <v>22247626.469999999</v>
      </c>
      <c r="G103" s="144">
        <v>3052030</v>
      </c>
      <c r="H103" s="144">
        <v>2530652.2352735493</v>
      </c>
      <c r="I103" s="144">
        <v>15472572.69138262</v>
      </c>
      <c r="J103" s="144">
        <v>2065375.3018972864</v>
      </c>
      <c r="K103" s="144">
        <v>1188832.1994040827</v>
      </c>
      <c r="L103" s="144">
        <v>-1601954</v>
      </c>
      <c r="M103" s="144">
        <v>-274587.77</v>
      </c>
      <c r="N103" s="144">
        <v>148918.71894966974</v>
      </c>
      <c r="O103" s="144">
        <v>-1371253.1115796317</v>
      </c>
      <c r="P103" s="145">
        <v>-614185.58516227454</v>
      </c>
      <c r="Q103" s="145">
        <v>-40.521579808819325</v>
      </c>
      <c r="R103" s="144">
        <v>89210345.219918981</v>
      </c>
      <c r="S103" s="144">
        <v>53889509.469999999</v>
      </c>
      <c r="T103" s="144">
        <v>3795419.4199504904</v>
      </c>
      <c r="U103" s="144">
        <v>22835500.348967548</v>
      </c>
      <c r="V103" s="144">
        <v>6888305.7365979804</v>
      </c>
      <c r="W103" s="144">
        <v>1175488.23</v>
      </c>
      <c r="X103" s="146">
        <v>-626122.01440295577</v>
      </c>
      <c r="Y103" s="146">
        <v>-41.309099056736542</v>
      </c>
      <c r="Z103" s="147">
        <v>11936.429240681231</v>
      </c>
      <c r="AA103" s="148">
        <v>0.78751924791721517</v>
      </c>
      <c r="AB103" s="115"/>
      <c r="AC103" s="115"/>
      <c r="AD103" s="115"/>
      <c r="AE103" s="115"/>
    </row>
    <row r="104" spans="1:31" ht="15">
      <c r="A104" s="144">
        <v>280</v>
      </c>
      <c r="B104" s="144" t="s">
        <v>410</v>
      </c>
      <c r="C104" s="144">
        <v>15</v>
      </c>
      <c r="D104" s="144">
        <v>2024</v>
      </c>
      <c r="E104" s="144">
        <v>6739068.9314365759</v>
      </c>
      <c r="F104" s="144">
        <v>2920811.8</v>
      </c>
      <c r="G104" s="144">
        <v>796478</v>
      </c>
      <c r="H104" s="144">
        <v>529076.32282638666</v>
      </c>
      <c r="I104" s="144">
        <v>2034889.4025898704</v>
      </c>
      <c r="J104" s="144">
        <v>515568.80649195891</v>
      </c>
      <c r="K104" s="144">
        <v>104754.44466069576</v>
      </c>
      <c r="L104" s="144">
        <v>-259196</v>
      </c>
      <c r="M104" s="144">
        <v>-27730.86</v>
      </c>
      <c r="N104" s="144">
        <v>15925.862649290193</v>
      </c>
      <c r="O104" s="144">
        <v>-183111.1894066883</v>
      </c>
      <c r="P104" s="145">
        <v>-291602.34162506275</v>
      </c>
      <c r="Q104" s="145">
        <v>-144.0723031744381</v>
      </c>
      <c r="R104" s="144">
        <v>15233532.26</v>
      </c>
      <c r="S104" s="144">
        <v>6175537.0099999998</v>
      </c>
      <c r="T104" s="144">
        <v>793497.62970264547</v>
      </c>
      <c r="U104" s="144">
        <v>6066531.8348427098</v>
      </c>
      <c r="V104" s="144">
        <v>1719491.6411110202</v>
      </c>
      <c r="W104" s="144">
        <v>509551.14</v>
      </c>
      <c r="X104" s="146">
        <v>31076.995656376705</v>
      </c>
      <c r="Y104" s="146">
        <v>15.354246865798768</v>
      </c>
      <c r="Z104" s="147">
        <v>-322679.33728143945</v>
      </c>
      <c r="AA104" s="148">
        <v>-159.42655004023689</v>
      </c>
      <c r="AB104" s="115"/>
      <c r="AC104" s="115"/>
      <c r="AD104" s="115"/>
      <c r="AE104" s="115"/>
    </row>
    <row r="105" spans="1:31" ht="15">
      <c r="A105" s="144">
        <v>284</v>
      </c>
      <c r="B105" s="144" t="s">
        <v>959</v>
      </c>
      <c r="C105" s="144">
        <v>2</v>
      </c>
      <c r="D105" s="144">
        <v>2227</v>
      </c>
      <c r="E105" s="144">
        <v>7155781.3793678787</v>
      </c>
      <c r="F105" s="144">
        <v>2705008.11</v>
      </c>
      <c r="G105" s="144">
        <v>539287</v>
      </c>
      <c r="H105" s="144">
        <v>398603.07077885524</v>
      </c>
      <c r="I105" s="144">
        <v>1147932.6851701292</v>
      </c>
      <c r="J105" s="144">
        <v>478730.96189215779</v>
      </c>
      <c r="K105" s="144">
        <v>495656.02135160024</v>
      </c>
      <c r="L105" s="144">
        <v>739685</v>
      </c>
      <c r="M105" s="144">
        <v>18199.259999999998</v>
      </c>
      <c r="N105" s="144">
        <v>19058.830743906481</v>
      </c>
      <c r="O105" s="144">
        <v>-201476.59032050139</v>
      </c>
      <c r="P105" s="145">
        <v>-815097.02975173201</v>
      </c>
      <c r="Q105" s="145">
        <v>-366.00674887819127</v>
      </c>
      <c r="R105" s="144">
        <v>17499748.85678</v>
      </c>
      <c r="S105" s="144">
        <v>6717234.79</v>
      </c>
      <c r="T105" s="144">
        <v>597816.56862956309</v>
      </c>
      <c r="U105" s="144">
        <v>6945112.2410172271</v>
      </c>
      <c r="V105" s="144">
        <v>1596632.4512835755</v>
      </c>
      <c r="W105" s="144">
        <v>1297171.26</v>
      </c>
      <c r="X105" s="146">
        <v>-345781.54584963247</v>
      </c>
      <c r="Y105" s="146">
        <v>-155.26786971245284</v>
      </c>
      <c r="Z105" s="147">
        <v>-469315.48390209954</v>
      </c>
      <c r="AA105" s="148">
        <v>-210.73887916573847</v>
      </c>
      <c r="AB105" s="115"/>
      <c r="AC105" s="115"/>
      <c r="AD105" s="115"/>
      <c r="AE105" s="115"/>
    </row>
    <row r="106" spans="1:31" ht="15">
      <c r="A106" s="144">
        <v>285</v>
      </c>
      <c r="B106" s="144" t="s">
        <v>412</v>
      </c>
      <c r="C106" s="144">
        <v>8</v>
      </c>
      <c r="D106" s="144">
        <v>50617</v>
      </c>
      <c r="E106" s="144">
        <v>132883861.55902338</v>
      </c>
      <c r="F106" s="144">
        <v>95563976.780000001</v>
      </c>
      <c r="G106" s="144">
        <v>16373197</v>
      </c>
      <c r="H106" s="144">
        <v>11785838.684416607</v>
      </c>
      <c r="I106" s="144">
        <v>13879206.827607723</v>
      </c>
      <c r="J106" s="144">
        <v>7648979.9037510864</v>
      </c>
      <c r="K106" s="144">
        <v>-9381746.5097383056</v>
      </c>
      <c r="L106" s="144">
        <v>-1698135</v>
      </c>
      <c r="M106" s="144">
        <v>2662051.0299999998</v>
      </c>
      <c r="N106" s="144">
        <v>560886.23626076255</v>
      </c>
      <c r="O106" s="144">
        <v>-4579317.7244062955</v>
      </c>
      <c r="P106" s="145">
        <v>-68924.331131786108</v>
      </c>
      <c r="Q106" s="145">
        <v>-1.361683448876585</v>
      </c>
      <c r="R106" s="144">
        <v>385720305.81999999</v>
      </c>
      <c r="S106" s="144">
        <v>213612996.69</v>
      </c>
      <c r="T106" s="144">
        <v>17676154.945250008</v>
      </c>
      <c r="U106" s="144">
        <v>108346603.88713506</v>
      </c>
      <c r="V106" s="144">
        <v>25510381.624942832</v>
      </c>
      <c r="W106" s="144">
        <v>17337113.030000001</v>
      </c>
      <c r="X106" s="146">
        <v>-3237055.6426721215</v>
      </c>
      <c r="Y106" s="146">
        <v>-63.951945841755169</v>
      </c>
      <c r="Z106" s="147">
        <v>3168131.3115403354</v>
      </c>
      <c r="AA106" s="148">
        <v>62.590262392878586</v>
      </c>
      <c r="AB106" s="115"/>
      <c r="AC106" s="115"/>
      <c r="AD106" s="115"/>
      <c r="AE106" s="115"/>
    </row>
    <row r="107" spans="1:31" ht="15">
      <c r="A107" s="144">
        <v>286</v>
      </c>
      <c r="B107" s="144" t="s">
        <v>413</v>
      </c>
      <c r="C107" s="144">
        <v>8</v>
      </c>
      <c r="D107" s="144">
        <v>79429</v>
      </c>
      <c r="E107" s="144">
        <v>211292466.58755833</v>
      </c>
      <c r="F107" s="144">
        <v>135324382.36000001</v>
      </c>
      <c r="G107" s="144">
        <v>29514787</v>
      </c>
      <c r="H107" s="144">
        <v>21486250.481410827</v>
      </c>
      <c r="I107" s="144">
        <v>14925006.356013276</v>
      </c>
      <c r="J107" s="144">
        <v>12969757.757887859</v>
      </c>
      <c r="K107" s="144">
        <v>-15065385.915309705</v>
      </c>
      <c r="L107" s="144">
        <v>-7243028</v>
      </c>
      <c r="M107" s="144">
        <v>9075700.6999999993</v>
      </c>
      <c r="N107" s="144">
        <v>864198.66901548929</v>
      </c>
      <c r="O107" s="144">
        <v>-7185938.0747943893</v>
      </c>
      <c r="P107" s="145">
        <v>-16626735.253334939</v>
      </c>
      <c r="Q107" s="145">
        <v>-209.32827120239384</v>
      </c>
      <c r="R107" s="144">
        <v>589183234.13999999</v>
      </c>
      <c r="S107" s="144">
        <v>315548451.81</v>
      </c>
      <c r="T107" s="144">
        <v>32224630.157549959</v>
      </c>
      <c r="U107" s="144">
        <v>142226775.90896529</v>
      </c>
      <c r="V107" s="144">
        <v>43255894.792523317</v>
      </c>
      <c r="W107" s="144">
        <v>31347459.699999999</v>
      </c>
      <c r="X107" s="146">
        <v>-24580021.770961404</v>
      </c>
      <c r="Y107" s="146">
        <v>-309.45903600651405</v>
      </c>
      <c r="Z107" s="147">
        <v>7953286.5176264644</v>
      </c>
      <c r="AA107" s="148">
        <v>100.13076480412022</v>
      </c>
      <c r="AB107" s="115"/>
      <c r="AC107" s="115"/>
      <c r="AD107" s="115"/>
      <c r="AE107" s="115"/>
    </row>
    <row r="108" spans="1:31" ht="15">
      <c r="A108" s="144">
        <v>287</v>
      </c>
      <c r="B108" s="144" t="s">
        <v>960</v>
      </c>
      <c r="C108" s="144">
        <v>15</v>
      </c>
      <c r="D108" s="144">
        <v>6242</v>
      </c>
      <c r="E108" s="144">
        <v>21265822.610338531</v>
      </c>
      <c r="F108" s="144">
        <v>9852703.5999999996</v>
      </c>
      <c r="G108" s="144">
        <v>3074077</v>
      </c>
      <c r="H108" s="144">
        <v>1280726.6268710694</v>
      </c>
      <c r="I108" s="144">
        <v>3203748.0391257778</v>
      </c>
      <c r="J108" s="144">
        <v>1394564.1116987979</v>
      </c>
      <c r="K108" s="144">
        <v>1343461.441016796</v>
      </c>
      <c r="L108" s="144">
        <v>91417</v>
      </c>
      <c r="M108" s="144">
        <v>-275996.94</v>
      </c>
      <c r="N108" s="144">
        <v>58685.977783433154</v>
      </c>
      <c r="O108" s="144">
        <v>-564713.46061094292</v>
      </c>
      <c r="P108" s="145">
        <v>-1807149.2144536003</v>
      </c>
      <c r="Q108" s="145">
        <v>-289.51445281217565</v>
      </c>
      <c r="R108" s="144">
        <v>51428274.170000002</v>
      </c>
      <c r="S108" s="144">
        <v>22180495.530000001</v>
      </c>
      <c r="T108" s="144">
        <v>1920807.0723904532</v>
      </c>
      <c r="U108" s="144">
        <v>18846870.116298445</v>
      </c>
      <c r="V108" s="144">
        <v>4651059.7671251819</v>
      </c>
      <c r="W108" s="144">
        <v>2889497.06</v>
      </c>
      <c r="X108" s="146">
        <v>-939544.62418591976</v>
      </c>
      <c r="Y108" s="146">
        <v>-150.5198052204293</v>
      </c>
      <c r="Z108" s="147">
        <v>-867604.59026768059</v>
      </c>
      <c r="AA108" s="148">
        <v>-138.99464759174634</v>
      </c>
      <c r="AB108" s="115"/>
      <c r="AC108" s="115"/>
      <c r="AD108" s="115"/>
      <c r="AE108" s="115"/>
    </row>
    <row r="109" spans="1:31" ht="15">
      <c r="A109" s="144">
        <v>288</v>
      </c>
      <c r="B109" s="144" t="s">
        <v>415</v>
      </c>
      <c r="C109" s="144">
        <v>15</v>
      </c>
      <c r="D109" s="144">
        <v>6405</v>
      </c>
      <c r="E109" s="144">
        <v>17170069.813872412</v>
      </c>
      <c r="F109" s="144">
        <v>10202759.810000001</v>
      </c>
      <c r="G109" s="144">
        <v>1793312</v>
      </c>
      <c r="H109" s="144">
        <v>2025978.8347168285</v>
      </c>
      <c r="I109" s="144">
        <v>5985264.7068657856</v>
      </c>
      <c r="J109" s="144">
        <v>1294172.2385443882</v>
      </c>
      <c r="K109" s="144">
        <v>2346.791957737702</v>
      </c>
      <c r="L109" s="144">
        <v>99419</v>
      </c>
      <c r="M109" s="144">
        <v>-160276.22</v>
      </c>
      <c r="N109" s="144">
        <v>58474.470558481189</v>
      </c>
      <c r="O109" s="144">
        <v>-579460.06331513764</v>
      </c>
      <c r="P109" s="145">
        <v>3551921.7554556727</v>
      </c>
      <c r="Q109" s="145">
        <v>554.55452856450779</v>
      </c>
      <c r="R109" s="144">
        <v>43125184.200000003</v>
      </c>
      <c r="S109" s="144">
        <v>22111353.370000001</v>
      </c>
      <c r="T109" s="144">
        <v>3038520.7838965403</v>
      </c>
      <c r="U109" s="144">
        <v>15151207.48135066</v>
      </c>
      <c r="V109" s="144">
        <v>4316239.3036858812</v>
      </c>
      <c r="W109" s="144">
        <v>1732454.78</v>
      </c>
      <c r="X109" s="146">
        <v>3224591.5189330801</v>
      </c>
      <c r="Y109" s="146">
        <v>503.44910521984076</v>
      </c>
      <c r="Z109" s="147">
        <v>327330.2365225926</v>
      </c>
      <c r="AA109" s="148">
        <v>51.105423344667074</v>
      </c>
      <c r="AB109" s="115"/>
      <c r="AC109" s="115"/>
      <c r="AD109" s="115"/>
      <c r="AE109" s="115"/>
    </row>
    <row r="110" spans="1:31" ht="15">
      <c r="A110" s="144">
        <v>290</v>
      </c>
      <c r="B110" s="144" t="s">
        <v>416</v>
      </c>
      <c r="C110" s="144">
        <v>18</v>
      </c>
      <c r="D110" s="144">
        <v>7755</v>
      </c>
      <c r="E110" s="144">
        <v>22834576.86670021</v>
      </c>
      <c r="F110" s="144">
        <v>11343042.74</v>
      </c>
      <c r="G110" s="144">
        <v>2288714</v>
      </c>
      <c r="H110" s="144">
        <v>2908500.8625591183</v>
      </c>
      <c r="I110" s="144">
        <v>5841377.3472862486</v>
      </c>
      <c r="J110" s="144">
        <v>1653615.2453967961</v>
      </c>
      <c r="K110" s="144">
        <v>397021.42675950582</v>
      </c>
      <c r="L110" s="144">
        <v>-580173</v>
      </c>
      <c r="M110" s="144">
        <v>-183907.88</v>
      </c>
      <c r="N110" s="144">
        <v>67329.862183248682</v>
      </c>
      <c r="O110" s="144">
        <v>-701594.50288975681</v>
      </c>
      <c r="P110" s="145">
        <v>199349.23459495604</v>
      </c>
      <c r="Q110" s="145">
        <v>25.705897433263189</v>
      </c>
      <c r="R110" s="144">
        <v>66421278.799529165</v>
      </c>
      <c r="S110" s="144">
        <v>24767350.899999999</v>
      </c>
      <c r="T110" s="144">
        <v>4362108.9072740087</v>
      </c>
      <c r="U110" s="144">
        <v>31275962.566140302</v>
      </c>
      <c r="V110" s="144">
        <v>5515030.3049179669</v>
      </c>
      <c r="W110" s="144">
        <v>1524633.12</v>
      </c>
      <c r="X110" s="146">
        <v>1023806.9988031089</v>
      </c>
      <c r="Y110" s="146">
        <v>132.01895535823454</v>
      </c>
      <c r="Z110" s="147">
        <v>-824457.76420815289</v>
      </c>
      <c r="AA110" s="148">
        <v>-106.31305792497136</v>
      </c>
      <c r="AB110" s="115"/>
      <c r="AC110" s="115"/>
      <c r="AD110" s="115"/>
      <c r="AE110" s="115"/>
    </row>
    <row r="111" spans="1:31" ht="15">
      <c r="A111" s="144">
        <v>291</v>
      </c>
      <c r="B111" s="144" t="s">
        <v>417</v>
      </c>
      <c r="C111" s="144">
        <v>6</v>
      </c>
      <c r="D111" s="144">
        <v>2119</v>
      </c>
      <c r="E111" s="144">
        <v>8147814.9534869604</v>
      </c>
      <c r="F111" s="144">
        <v>3010790</v>
      </c>
      <c r="G111" s="144">
        <v>1573605</v>
      </c>
      <c r="H111" s="144">
        <v>930176.83198450541</v>
      </c>
      <c r="I111" s="144">
        <v>-24346.200333576311</v>
      </c>
      <c r="J111" s="144">
        <v>446032.02819678537</v>
      </c>
      <c r="K111" s="144">
        <v>1054311.1390061476</v>
      </c>
      <c r="L111" s="144">
        <v>-96129</v>
      </c>
      <c r="M111" s="144">
        <v>27222.93</v>
      </c>
      <c r="N111" s="144">
        <v>18580.019658459034</v>
      </c>
      <c r="O111" s="144">
        <v>-191705.83515453187</v>
      </c>
      <c r="P111" s="145">
        <v>-1399278.0401291717</v>
      </c>
      <c r="Q111" s="145">
        <v>-660.34829642716932</v>
      </c>
      <c r="R111" s="144">
        <v>19414082.629999999</v>
      </c>
      <c r="S111" s="144">
        <v>6651544.0599999996</v>
      </c>
      <c r="T111" s="144">
        <v>1395059.8043039283</v>
      </c>
      <c r="U111" s="144">
        <v>7931140.799128619</v>
      </c>
      <c r="V111" s="144">
        <v>1487577.0886346849</v>
      </c>
      <c r="W111" s="144">
        <v>1504698.93</v>
      </c>
      <c r="X111" s="146">
        <v>-444061.94793276861</v>
      </c>
      <c r="Y111" s="146">
        <v>-209.56203300272233</v>
      </c>
      <c r="Z111" s="147">
        <v>-955216.09219640307</v>
      </c>
      <c r="AA111" s="148">
        <v>-450.78626342444693</v>
      </c>
      <c r="AB111" s="115"/>
      <c r="AC111" s="115"/>
      <c r="AD111" s="115"/>
      <c r="AE111" s="115"/>
    </row>
    <row r="112" spans="1:31" ht="15">
      <c r="A112" s="144">
        <v>297</v>
      </c>
      <c r="B112" s="144" t="s">
        <v>126</v>
      </c>
      <c r="C112" s="144">
        <v>11</v>
      </c>
      <c r="D112" s="144">
        <v>122594</v>
      </c>
      <c r="E112" s="144">
        <v>308503234.58514446</v>
      </c>
      <c r="F112" s="144">
        <v>192440356.63</v>
      </c>
      <c r="G112" s="144">
        <v>46998090</v>
      </c>
      <c r="H112" s="144">
        <v>26278927.810177729</v>
      </c>
      <c r="I112" s="144">
        <v>35408319.021848157</v>
      </c>
      <c r="J112" s="144">
        <v>18810094.740516961</v>
      </c>
      <c r="K112" s="144">
        <v>-13124916.652892597</v>
      </c>
      <c r="L112" s="144">
        <v>-1586408</v>
      </c>
      <c r="M112" s="144">
        <v>13135991.68</v>
      </c>
      <c r="N112" s="144">
        <v>1272950.6080519343</v>
      </c>
      <c r="O112" s="144">
        <v>-11091073.692748787</v>
      </c>
      <c r="P112" s="145">
        <v>39097.559808969498</v>
      </c>
      <c r="Q112" s="145">
        <v>0.31891903199968591</v>
      </c>
      <c r="R112" s="144">
        <v>811796486.60000002</v>
      </c>
      <c r="S112" s="144">
        <v>460591283.86000001</v>
      </c>
      <c r="T112" s="144">
        <v>39412587.615162492</v>
      </c>
      <c r="U112" s="144">
        <v>184175656.63352802</v>
      </c>
      <c r="V112" s="144">
        <v>62734207.864318751</v>
      </c>
      <c r="W112" s="144">
        <v>58547673.68</v>
      </c>
      <c r="X112" s="146">
        <v>-6335076.9469908476</v>
      </c>
      <c r="Y112" s="146">
        <v>-51.675260999648003</v>
      </c>
      <c r="Z112" s="147">
        <v>6374174.5067998171</v>
      </c>
      <c r="AA112" s="148">
        <v>51.994180031647694</v>
      </c>
      <c r="AB112" s="115"/>
      <c r="AC112" s="115"/>
      <c r="AD112" s="115"/>
      <c r="AE112" s="115"/>
    </row>
    <row r="113" spans="1:31" ht="15">
      <c r="A113" s="144">
        <v>300</v>
      </c>
      <c r="B113" s="144" t="s">
        <v>418</v>
      </c>
      <c r="C113" s="144">
        <v>14</v>
      </c>
      <c r="D113" s="144">
        <v>3437</v>
      </c>
      <c r="E113" s="144">
        <v>10264104.004327897</v>
      </c>
      <c r="F113" s="144">
        <v>4559630.3099999996</v>
      </c>
      <c r="G113" s="144">
        <v>959934</v>
      </c>
      <c r="H113" s="144">
        <v>625214.08131661091</v>
      </c>
      <c r="I113" s="144">
        <v>2286437.5600698441</v>
      </c>
      <c r="J113" s="144">
        <v>752239.10934231849</v>
      </c>
      <c r="K113" s="144">
        <v>1408655.4428442556</v>
      </c>
      <c r="L113" s="144">
        <v>960661</v>
      </c>
      <c r="M113" s="144">
        <v>63633.49</v>
      </c>
      <c r="N113" s="144">
        <v>27920.395179012787</v>
      </c>
      <c r="O113" s="144">
        <v>-310945.23616145639</v>
      </c>
      <c r="P113" s="145">
        <v>1069276.1482626889</v>
      </c>
      <c r="Q113" s="145">
        <v>311.10740420793974</v>
      </c>
      <c r="R113" s="144">
        <v>26508412.069999997</v>
      </c>
      <c r="S113" s="144">
        <v>10416746.24</v>
      </c>
      <c r="T113" s="144">
        <v>937683.03395471</v>
      </c>
      <c r="U113" s="144">
        <v>12498460.150815271</v>
      </c>
      <c r="V113" s="144">
        <v>2508819.0835903282</v>
      </c>
      <c r="W113" s="144">
        <v>1984228.49</v>
      </c>
      <c r="X113" s="146">
        <v>1837524.9283603132</v>
      </c>
      <c r="Y113" s="146">
        <v>534.63047086421682</v>
      </c>
      <c r="Z113" s="147">
        <v>-768248.78009762429</v>
      </c>
      <c r="AA113" s="148">
        <v>-223.52306665627708</v>
      </c>
      <c r="AB113" s="115"/>
      <c r="AC113" s="115"/>
      <c r="AD113" s="115"/>
      <c r="AE113" s="115"/>
    </row>
    <row r="114" spans="1:31" ht="15">
      <c r="A114" s="144">
        <v>301</v>
      </c>
      <c r="B114" s="144" t="s">
        <v>419</v>
      </c>
      <c r="C114" s="144">
        <v>14</v>
      </c>
      <c r="D114" s="144">
        <v>19890</v>
      </c>
      <c r="E114" s="144">
        <v>52865542.714468524</v>
      </c>
      <c r="F114" s="144">
        <v>27016383.84</v>
      </c>
      <c r="G114" s="144">
        <v>5050320</v>
      </c>
      <c r="H114" s="144">
        <v>3803119.1867420832</v>
      </c>
      <c r="I114" s="144">
        <v>13844939.004117411</v>
      </c>
      <c r="J114" s="144">
        <v>4259249.4221404158</v>
      </c>
      <c r="K114" s="144">
        <v>-1712165.2490846275</v>
      </c>
      <c r="L114" s="144">
        <v>-2569373</v>
      </c>
      <c r="M114" s="144">
        <v>11597754.74</v>
      </c>
      <c r="N114" s="144">
        <v>166425.45138604403</v>
      </c>
      <c r="O114" s="144">
        <v>-1799447.4097327224</v>
      </c>
      <c r="P114" s="145">
        <v>6791663.271100089</v>
      </c>
      <c r="Q114" s="145">
        <v>341.46120015586166</v>
      </c>
      <c r="R114" s="144">
        <v>152358406.44999999</v>
      </c>
      <c r="S114" s="144">
        <v>61890786.579999998</v>
      </c>
      <c r="T114" s="144">
        <v>5703838.8035118291</v>
      </c>
      <c r="U114" s="144">
        <v>60924428.249818847</v>
      </c>
      <c r="V114" s="144">
        <v>14205172.397084527</v>
      </c>
      <c r="W114" s="144">
        <v>14078701.74</v>
      </c>
      <c r="X114" s="146">
        <v>4444521.3204152286</v>
      </c>
      <c r="Y114" s="146">
        <v>223.45506889970983</v>
      </c>
      <c r="Z114" s="147">
        <v>2347141.9506848603</v>
      </c>
      <c r="AA114" s="148">
        <v>118.00613125615185</v>
      </c>
      <c r="AB114" s="115"/>
      <c r="AC114" s="115"/>
      <c r="AD114" s="115"/>
      <c r="AE114" s="115"/>
    </row>
    <row r="115" spans="1:31" ht="15">
      <c r="A115" s="144">
        <v>304</v>
      </c>
      <c r="B115" s="144" t="s">
        <v>420</v>
      </c>
      <c r="C115" s="144">
        <v>2</v>
      </c>
      <c r="D115" s="144">
        <v>950</v>
      </c>
      <c r="E115" s="144">
        <v>2914895.2039593337</v>
      </c>
      <c r="F115" s="144">
        <v>1148451</v>
      </c>
      <c r="G115" s="144">
        <v>1494642</v>
      </c>
      <c r="H115" s="144">
        <v>229739.97883870953</v>
      </c>
      <c r="I115" s="144">
        <v>203629.06231963728</v>
      </c>
      <c r="J115" s="144">
        <v>180052.12681472843</v>
      </c>
      <c r="K115" s="144">
        <v>-267929.99604301789</v>
      </c>
      <c r="L115" s="144">
        <v>-188510</v>
      </c>
      <c r="M115" s="144">
        <v>-7866.99</v>
      </c>
      <c r="N115" s="144">
        <v>11847.687898451757</v>
      </c>
      <c r="O115" s="144">
        <v>-85946.45747843571</v>
      </c>
      <c r="P115" s="145">
        <v>-196786.79160926025</v>
      </c>
      <c r="Q115" s="145">
        <v>-207.14399116764238</v>
      </c>
      <c r="R115" s="144">
        <v>8086600.1545199994</v>
      </c>
      <c r="S115" s="144">
        <v>3651621.78</v>
      </c>
      <c r="T115" s="144">
        <v>344559.22669643263</v>
      </c>
      <c r="U115" s="144">
        <v>1965865.1572953188</v>
      </c>
      <c r="V115" s="144">
        <v>600498.17429560807</v>
      </c>
      <c r="W115" s="144">
        <v>1298265.01</v>
      </c>
      <c r="X115" s="146">
        <v>-225790.80623264052</v>
      </c>
      <c r="Y115" s="146">
        <v>-237.6745328764637</v>
      </c>
      <c r="Z115" s="147">
        <v>29004.014623380266</v>
      </c>
      <c r="AA115" s="148">
        <v>30.530541708821332</v>
      </c>
      <c r="AB115" s="115"/>
      <c r="AC115" s="115"/>
      <c r="AD115" s="115"/>
      <c r="AE115" s="115"/>
    </row>
    <row r="116" spans="1:31" ht="15">
      <c r="A116" s="144">
        <v>305</v>
      </c>
      <c r="B116" s="144" t="s">
        <v>421</v>
      </c>
      <c r="C116" s="144">
        <v>17</v>
      </c>
      <c r="D116" s="144">
        <v>15146</v>
      </c>
      <c r="E116" s="144">
        <v>41400876.208359554</v>
      </c>
      <c r="F116" s="144">
        <v>18313051.760000002</v>
      </c>
      <c r="G116" s="144">
        <v>7836083</v>
      </c>
      <c r="H116" s="144">
        <v>3847773.2767319661</v>
      </c>
      <c r="I116" s="144">
        <v>10870612.799990298</v>
      </c>
      <c r="J116" s="144">
        <v>2744680.3713774914</v>
      </c>
      <c r="K116" s="144">
        <v>705386.39323013031</v>
      </c>
      <c r="L116" s="144">
        <v>-745181</v>
      </c>
      <c r="M116" s="144">
        <v>-1335752.1100000001</v>
      </c>
      <c r="N116" s="144">
        <v>130774.68748030943</v>
      </c>
      <c r="O116" s="144">
        <v>-1370257.9420719866</v>
      </c>
      <c r="P116" s="145">
        <v>-403704.97162134945</v>
      </c>
      <c r="Q116" s="145">
        <v>-26.65423026682619</v>
      </c>
      <c r="R116" s="144">
        <v>110874169.17971998</v>
      </c>
      <c r="S116" s="144">
        <v>45287368.659999996</v>
      </c>
      <c r="T116" s="144">
        <v>5770810.0759630594</v>
      </c>
      <c r="U116" s="144">
        <v>45997651.677155122</v>
      </c>
      <c r="V116" s="144">
        <v>9153879.941296827</v>
      </c>
      <c r="W116" s="144">
        <v>5755149.8899999997</v>
      </c>
      <c r="X116" s="146">
        <v>1090691.0646950305</v>
      </c>
      <c r="Y116" s="146">
        <v>72.011822573288683</v>
      </c>
      <c r="Z116" s="147">
        <v>-1494396.0363163799</v>
      </c>
      <c r="AA116" s="148">
        <v>-98.666052840114872</v>
      </c>
      <c r="AB116" s="115"/>
      <c r="AC116" s="115"/>
      <c r="AD116" s="115"/>
      <c r="AE116" s="115"/>
    </row>
    <row r="117" spans="1:31" ht="15">
      <c r="A117" s="144">
        <v>309</v>
      </c>
      <c r="B117" s="144" t="s">
        <v>422</v>
      </c>
      <c r="C117" s="144">
        <v>12</v>
      </c>
      <c r="D117" s="144">
        <v>6457</v>
      </c>
      <c r="E117" s="144">
        <v>16318159.077080917</v>
      </c>
      <c r="F117" s="144">
        <v>8703357.4800000004</v>
      </c>
      <c r="G117" s="144">
        <v>1573716</v>
      </c>
      <c r="H117" s="144">
        <v>1002093.6772570445</v>
      </c>
      <c r="I117" s="144">
        <v>4462631.7815837059</v>
      </c>
      <c r="J117" s="144">
        <v>1241762.1980564659</v>
      </c>
      <c r="K117" s="144">
        <v>-1326691.3805399558</v>
      </c>
      <c r="L117" s="144">
        <v>-552696</v>
      </c>
      <c r="M117" s="144">
        <v>-3937639.66</v>
      </c>
      <c r="N117" s="144">
        <v>51052.157900386141</v>
      </c>
      <c r="O117" s="144">
        <v>-584164.50098764151</v>
      </c>
      <c r="P117" s="145">
        <v>-5684737.3238109108</v>
      </c>
      <c r="Q117" s="145">
        <v>-880.39915189885562</v>
      </c>
      <c r="R117" s="144">
        <v>49696813.753668174</v>
      </c>
      <c r="S117" s="144">
        <v>19483555.02</v>
      </c>
      <c r="T117" s="144">
        <v>1502919.1882858069</v>
      </c>
      <c r="U117" s="144">
        <v>20720384.226599969</v>
      </c>
      <c r="V117" s="144">
        <v>4141444.7362207561</v>
      </c>
      <c r="W117" s="144">
        <v>-2916619.66</v>
      </c>
      <c r="X117" s="146">
        <v>-6765130.2425616533</v>
      </c>
      <c r="Y117" s="146">
        <v>-1047.7203411122275</v>
      </c>
      <c r="Z117" s="147">
        <v>1080392.9187507425</v>
      </c>
      <c r="AA117" s="148">
        <v>167.32118921337192</v>
      </c>
      <c r="AB117" s="115"/>
      <c r="AC117" s="115"/>
      <c r="AD117" s="115"/>
      <c r="AE117" s="115"/>
    </row>
    <row r="118" spans="1:31" ht="15">
      <c r="A118" s="144">
        <v>312</v>
      </c>
      <c r="B118" s="144" t="s">
        <v>423</v>
      </c>
      <c r="C118" s="144">
        <v>13</v>
      </c>
      <c r="D118" s="144">
        <v>1196</v>
      </c>
      <c r="E118" s="144">
        <v>3312843.399015991</v>
      </c>
      <c r="F118" s="144">
        <v>1723937.77</v>
      </c>
      <c r="G118" s="144">
        <v>482411</v>
      </c>
      <c r="H118" s="144">
        <v>819831.00314811338</v>
      </c>
      <c r="I118" s="144">
        <v>1061855.5349678551</v>
      </c>
      <c r="J118" s="144">
        <v>283825.71553729614</v>
      </c>
      <c r="K118" s="144">
        <v>-92720.845587730393</v>
      </c>
      <c r="L118" s="144">
        <v>-284203</v>
      </c>
      <c r="M118" s="144">
        <v>-128680.09</v>
      </c>
      <c r="N118" s="144">
        <v>10234.839264351636</v>
      </c>
      <c r="O118" s="144">
        <v>-108202.06646758853</v>
      </c>
      <c r="P118" s="145">
        <v>455446.46184630692</v>
      </c>
      <c r="Q118" s="145">
        <v>380.80807846681182</v>
      </c>
      <c r="R118" s="144">
        <v>9905085.6899999995</v>
      </c>
      <c r="S118" s="144">
        <v>3575801.33</v>
      </c>
      <c r="T118" s="144">
        <v>1229565.4326006174</v>
      </c>
      <c r="U118" s="144">
        <v>4393240.9073845968</v>
      </c>
      <c r="V118" s="144">
        <v>946597.11614330707</v>
      </c>
      <c r="W118" s="144">
        <v>69527.91</v>
      </c>
      <c r="X118" s="146">
        <v>309647.00612852164</v>
      </c>
      <c r="Y118" s="146">
        <v>258.90217903722544</v>
      </c>
      <c r="Z118" s="147">
        <v>145799.45571778528</v>
      </c>
      <c r="AA118" s="148">
        <v>121.90589942958636</v>
      </c>
      <c r="AB118" s="115"/>
      <c r="AC118" s="115"/>
      <c r="AD118" s="115"/>
      <c r="AE118" s="115"/>
    </row>
    <row r="119" spans="1:31" ht="15">
      <c r="A119" s="144">
        <v>316</v>
      </c>
      <c r="B119" s="144" t="s">
        <v>424</v>
      </c>
      <c r="C119" s="144">
        <v>7</v>
      </c>
      <c r="D119" s="144">
        <v>4198</v>
      </c>
      <c r="E119" s="144">
        <v>10934546.970050734</v>
      </c>
      <c r="F119" s="144">
        <v>7137479.8700000001</v>
      </c>
      <c r="G119" s="144">
        <v>1203218</v>
      </c>
      <c r="H119" s="144">
        <v>555955.21759108873</v>
      </c>
      <c r="I119" s="144">
        <v>2032619.0217546544</v>
      </c>
      <c r="J119" s="144">
        <v>827459.53426801274</v>
      </c>
      <c r="K119" s="144">
        <v>-213827.08672631634</v>
      </c>
      <c r="L119" s="144">
        <v>-1102722</v>
      </c>
      <c r="M119" s="144">
        <v>74621.88</v>
      </c>
      <c r="N119" s="144">
        <v>39481.782279182269</v>
      </c>
      <c r="O119" s="144">
        <v>-379792.87209944538</v>
      </c>
      <c r="P119" s="145">
        <v>-760053.6229835581</v>
      </c>
      <c r="Q119" s="145">
        <v>-181.05136326430636</v>
      </c>
      <c r="R119" s="144">
        <v>28042199.710298002</v>
      </c>
      <c r="S119" s="144">
        <v>15583935.92</v>
      </c>
      <c r="T119" s="144">
        <v>833810.03523778555</v>
      </c>
      <c r="U119" s="144">
        <v>7688445.8136950927</v>
      </c>
      <c r="V119" s="144">
        <v>2759689.3656398058</v>
      </c>
      <c r="W119" s="144">
        <v>175117.88</v>
      </c>
      <c r="X119" s="146">
        <v>-1001200.695725318</v>
      </c>
      <c r="Y119" s="146">
        <v>-238.49468692837496</v>
      </c>
      <c r="Z119" s="147">
        <v>241147.07274175994</v>
      </c>
      <c r="AA119" s="148">
        <v>57.443323664068593</v>
      </c>
      <c r="AB119" s="115"/>
      <c r="AC119" s="115"/>
      <c r="AD119" s="115"/>
      <c r="AE119" s="115"/>
    </row>
    <row r="120" spans="1:31" ht="15">
      <c r="A120" s="144">
        <v>317</v>
      </c>
      <c r="B120" s="144" t="s">
        <v>425</v>
      </c>
      <c r="C120" s="144">
        <v>17</v>
      </c>
      <c r="D120" s="144">
        <v>2474</v>
      </c>
      <c r="E120" s="144">
        <v>7979985.5279809032</v>
      </c>
      <c r="F120" s="144">
        <v>2957595.57</v>
      </c>
      <c r="G120" s="144">
        <v>638158</v>
      </c>
      <c r="H120" s="144">
        <v>769298.68820589676</v>
      </c>
      <c r="I120" s="144">
        <v>3191721.8498324733</v>
      </c>
      <c r="J120" s="144">
        <v>569123.00038735685</v>
      </c>
      <c r="K120" s="144">
        <v>603167.07771724428</v>
      </c>
      <c r="L120" s="144">
        <v>50206</v>
      </c>
      <c r="M120" s="144">
        <v>-378031.07</v>
      </c>
      <c r="N120" s="144">
        <v>17559.214140774977</v>
      </c>
      <c r="O120" s="144">
        <v>-223822.66926489468</v>
      </c>
      <c r="P120" s="145">
        <v>214990.13303794619</v>
      </c>
      <c r="Q120" s="145">
        <v>86.899811252201374</v>
      </c>
      <c r="R120" s="144">
        <v>19863585.629999999</v>
      </c>
      <c r="S120" s="144">
        <v>6453185.2199999997</v>
      </c>
      <c r="T120" s="144">
        <v>1153778.1210160956</v>
      </c>
      <c r="U120" s="144">
        <v>10525233.454705406</v>
      </c>
      <c r="V120" s="144">
        <v>1898102.114805402</v>
      </c>
      <c r="W120" s="144">
        <v>310332.93</v>
      </c>
      <c r="X120" s="146">
        <v>477046.21052690223</v>
      </c>
      <c r="Y120" s="146">
        <v>192.8238522744148</v>
      </c>
      <c r="Z120" s="147">
        <v>-262056.07748895604</v>
      </c>
      <c r="AA120" s="148">
        <v>-105.92404102221343</v>
      </c>
      <c r="AB120" s="115"/>
      <c r="AC120" s="115"/>
      <c r="AD120" s="115"/>
      <c r="AE120" s="115"/>
    </row>
    <row r="121" spans="1:31" ht="15">
      <c r="A121" s="144">
        <v>320</v>
      </c>
      <c r="B121" s="144" t="s">
        <v>426</v>
      </c>
      <c r="C121" s="144">
        <v>19</v>
      </c>
      <c r="D121" s="144">
        <v>6996</v>
      </c>
      <c r="E121" s="144">
        <v>20738837.276199222</v>
      </c>
      <c r="F121" s="144">
        <v>10880193.619999999</v>
      </c>
      <c r="G121" s="144">
        <v>4501174</v>
      </c>
      <c r="H121" s="144">
        <v>1159696.1992567405</v>
      </c>
      <c r="I121" s="144">
        <v>3486645.1223209403</v>
      </c>
      <c r="J121" s="144">
        <v>1319142.2897712681</v>
      </c>
      <c r="K121" s="144">
        <v>426974.09915822849</v>
      </c>
      <c r="L121" s="144">
        <v>-305796</v>
      </c>
      <c r="M121" s="144">
        <v>8007293.9000000004</v>
      </c>
      <c r="N121" s="144">
        <v>65590.25912833793</v>
      </c>
      <c r="O121" s="144">
        <v>-632927.80686224869</v>
      </c>
      <c r="P121" s="145">
        <v>8169148.4065740407</v>
      </c>
      <c r="Q121" s="145">
        <v>1167.6884514828532</v>
      </c>
      <c r="R121" s="144">
        <v>60336269.240000002</v>
      </c>
      <c r="S121" s="144">
        <v>24794116.829999998</v>
      </c>
      <c r="T121" s="144">
        <v>1739288.1623760622</v>
      </c>
      <c r="U121" s="144">
        <v>26196052.277605809</v>
      </c>
      <c r="V121" s="144">
        <v>4399517.798858773</v>
      </c>
      <c r="W121" s="144">
        <v>12202671.9</v>
      </c>
      <c r="X121" s="146">
        <v>8995377.7288406417</v>
      </c>
      <c r="Y121" s="146">
        <v>1285.7886976616126</v>
      </c>
      <c r="Z121" s="147">
        <v>-826229.32226660103</v>
      </c>
      <c r="AA121" s="148">
        <v>-118.10024617875943</v>
      </c>
      <c r="AB121" s="115"/>
      <c r="AC121" s="115"/>
      <c r="AD121" s="115"/>
      <c r="AE121" s="115"/>
    </row>
    <row r="122" spans="1:31" ht="15">
      <c r="A122" s="144">
        <v>322</v>
      </c>
      <c r="B122" s="144" t="s">
        <v>102</v>
      </c>
      <c r="C122" s="144">
        <v>2</v>
      </c>
      <c r="D122" s="144">
        <v>6549</v>
      </c>
      <c r="E122" s="144">
        <v>19771791.205935318</v>
      </c>
      <c r="F122" s="144">
        <v>8019377.2300000004</v>
      </c>
      <c r="G122" s="144">
        <v>3502416</v>
      </c>
      <c r="H122" s="144">
        <v>1071233.6668841965</v>
      </c>
      <c r="I122" s="144">
        <v>6529992.5903664017</v>
      </c>
      <c r="J122" s="144">
        <v>1238023.7177783982</v>
      </c>
      <c r="K122" s="144">
        <v>1131768.4655349583</v>
      </c>
      <c r="L122" s="144">
        <v>-494756</v>
      </c>
      <c r="M122" s="144">
        <v>-93990.1</v>
      </c>
      <c r="N122" s="144">
        <v>59521.72225518374</v>
      </c>
      <c r="O122" s="144">
        <v>-592487.7368697637</v>
      </c>
      <c r="P122" s="145">
        <v>599308.35001406074</v>
      </c>
      <c r="Q122" s="145">
        <v>91.511429227983015</v>
      </c>
      <c r="R122" s="144">
        <v>49075298.922600001</v>
      </c>
      <c r="S122" s="144">
        <v>20636544.280000001</v>
      </c>
      <c r="T122" s="144">
        <v>1606613.9021103252</v>
      </c>
      <c r="U122" s="144">
        <v>21514092.061993629</v>
      </c>
      <c r="V122" s="144">
        <v>4128976.3992933631</v>
      </c>
      <c r="W122" s="144">
        <v>2913669.9</v>
      </c>
      <c r="X122" s="146">
        <v>1724597.6207973137</v>
      </c>
      <c r="Y122" s="146">
        <v>263.33755089285597</v>
      </c>
      <c r="Z122" s="147">
        <v>-1125289.270783253</v>
      </c>
      <c r="AA122" s="148">
        <v>-171.82612166487297</v>
      </c>
      <c r="AB122" s="115"/>
      <c r="AC122" s="115"/>
      <c r="AD122" s="115"/>
      <c r="AE122" s="115"/>
    </row>
    <row r="123" spans="1:31" ht="15">
      <c r="A123" s="144">
        <v>398</v>
      </c>
      <c r="B123" s="144" t="s">
        <v>427</v>
      </c>
      <c r="C123" s="144">
        <v>7</v>
      </c>
      <c r="D123" s="144">
        <v>120175</v>
      </c>
      <c r="E123" s="144">
        <v>354785369.86739904</v>
      </c>
      <c r="F123" s="144">
        <v>189327271.81999999</v>
      </c>
      <c r="G123" s="144">
        <v>44020339</v>
      </c>
      <c r="H123" s="144">
        <v>28826930.071860287</v>
      </c>
      <c r="I123" s="144">
        <v>38540004.72241725</v>
      </c>
      <c r="J123" s="144">
        <v>17900798.732980557</v>
      </c>
      <c r="K123" s="144">
        <v>9513565.825644346</v>
      </c>
      <c r="L123" s="144">
        <v>-3860814</v>
      </c>
      <c r="M123" s="144">
        <v>4296476.55</v>
      </c>
      <c r="N123" s="144">
        <v>1271255.1184672143</v>
      </c>
      <c r="O123" s="144">
        <v>-10872226.871022118</v>
      </c>
      <c r="P123" s="145">
        <v>-35821768.897051454</v>
      </c>
      <c r="Q123" s="145">
        <v>-298.08004074933598</v>
      </c>
      <c r="R123" s="144">
        <v>813523777.38944554</v>
      </c>
      <c r="S123" s="144">
        <v>455830107.43000001</v>
      </c>
      <c r="T123" s="144">
        <v>43234028.242709801</v>
      </c>
      <c r="U123" s="144">
        <v>190467314.55373392</v>
      </c>
      <c r="V123" s="144">
        <v>59701582.801346004</v>
      </c>
      <c r="W123" s="144">
        <v>44456001.549999997</v>
      </c>
      <c r="X123" s="146">
        <v>-19834742.81165576</v>
      </c>
      <c r="Y123" s="146">
        <v>-165.04882722409619</v>
      </c>
      <c r="Z123" s="147">
        <v>-15987026.085395694</v>
      </c>
      <c r="AA123" s="148">
        <v>-133.03121352523982</v>
      </c>
      <c r="AB123" s="115"/>
      <c r="AC123" s="115"/>
      <c r="AD123" s="115"/>
      <c r="AE123" s="115"/>
    </row>
    <row r="124" spans="1:31" ht="15">
      <c r="A124" s="144">
        <v>399</v>
      </c>
      <c r="B124" s="144" t="s">
        <v>428</v>
      </c>
      <c r="C124" s="144">
        <v>15</v>
      </c>
      <c r="D124" s="144">
        <v>7817</v>
      </c>
      <c r="E124" s="144">
        <v>20933861.895970833</v>
      </c>
      <c r="F124" s="144">
        <v>14012770.470000001</v>
      </c>
      <c r="G124" s="144">
        <v>1538618</v>
      </c>
      <c r="H124" s="144">
        <v>876537.91655347135</v>
      </c>
      <c r="I124" s="144">
        <v>7253233.2517776377</v>
      </c>
      <c r="J124" s="144">
        <v>1333003.1788775139</v>
      </c>
      <c r="K124" s="144">
        <v>-1523096.9655277221</v>
      </c>
      <c r="L124" s="144">
        <v>-305492</v>
      </c>
      <c r="M124" s="144">
        <v>-732.88</v>
      </c>
      <c r="N124" s="144">
        <v>80884.441796454936</v>
      </c>
      <c r="O124" s="144">
        <v>-707203.64011466526</v>
      </c>
      <c r="P124" s="145">
        <v>1624659.8773918599</v>
      </c>
      <c r="Q124" s="145">
        <v>207.83675033796339</v>
      </c>
      <c r="R124" s="144">
        <v>53997418.030000001</v>
      </c>
      <c r="S124" s="144">
        <v>31447774.129999999</v>
      </c>
      <c r="T124" s="144">
        <v>1314613.2781260542</v>
      </c>
      <c r="U124" s="144">
        <v>15379345.155832067</v>
      </c>
      <c r="V124" s="144">
        <v>4445745.7371212244</v>
      </c>
      <c r="W124" s="144">
        <v>1232393.1200000001</v>
      </c>
      <c r="X124" s="146">
        <v>-177546.60892065614</v>
      </c>
      <c r="Y124" s="146">
        <v>-22.712883321051063</v>
      </c>
      <c r="Z124" s="147">
        <v>1802206.486312516</v>
      </c>
      <c r="AA124" s="148">
        <v>230.54963365901446</v>
      </c>
      <c r="AB124" s="115"/>
      <c r="AC124" s="115"/>
      <c r="AD124" s="115"/>
      <c r="AE124" s="115"/>
    </row>
    <row r="125" spans="1:31" ht="15">
      <c r="A125" s="144">
        <v>400</v>
      </c>
      <c r="B125" s="144" t="s">
        <v>429</v>
      </c>
      <c r="C125" s="144">
        <v>2</v>
      </c>
      <c r="D125" s="144">
        <v>8366</v>
      </c>
      <c r="E125" s="144">
        <v>25847495.221839882</v>
      </c>
      <c r="F125" s="144">
        <v>12077536.33</v>
      </c>
      <c r="G125" s="144">
        <v>2120230</v>
      </c>
      <c r="H125" s="144">
        <v>2115750.7860272615</v>
      </c>
      <c r="I125" s="144">
        <v>6136692.3743820991</v>
      </c>
      <c r="J125" s="144">
        <v>1635398.6660552179</v>
      </c>
      <c r="K125" s="144">
        <v>1536725.6861347838</v>
      </c>
      <c r="L125" s="144">
        <v>952208</v>
      </c>
      <c r="M125" s="144">
        <v>3346.99</v>
      </c>
      <c r="N125" s="144">
        <v>77592.207616919186</v>
      </c>
      <c r="O125" s="144">
        <v>-756871.64554167702</v>
      </c>
      <c r="P125" s="145">
        <v>51114.172834720463</v>
      </c>
      <c r="Q125" s="145">
        <v>6.1097505181353648</v>
      </c>
      <c r="R125" s="144">
        <v>58020969.935879998</v>
      </c>
      <c r="S125" s="144">
        <v>28165720.48</v>
      </c>
      <c r="T125" s="144">
        <v>3173158.8833640623</v>
      </c>
      <c r="U125" s="144">
        <v>19413337.454964381</v>
      </c>
      <c r="V125" s="144">
        <v>5454275.5511138914</v>
      </c>
      <c r="W125" s="144">
        <v>3075784.99</v>
      </c>
      <c r="X125" s="146">
        <v>1261307.423562333</v>
      </c>
      <c r="Y125" s="146">
        <v>150.76588854438597</v>
      </c>
      <c r="Z125" s="147">
        <v>-1210193.2507276125</v>
      </c>
      <c r="AA125" s="148">
        <v>-144.6561380262506</v>
      </c>
      <c r="AB125" s="115"/>
      <c r="AC125" s="115"/>
      <c r="AD125" s="115"/>
      <c r="AE125" s="115"/>
    </row>
    <row r="126" spans="1:31" ht="15">
      <c r="A126" s="144">
        <v>402</v>
      </c>
      <c r="B126" s="144" t="s">
        <v>430</v>
      </c>
      <c r="C126" s="144">
        <v>11</v>
      </c>
      <c r="D126" s="144">
        <v>9099</v>
      </c>
      <c r="E126" s="144">
        <v>24824196.610595047</v>
      </c>
      <c r="F126" s="144">
        <v>12499460.99</v>
      </c>
      <c r="G126" s="144">
        <v>2353379</v>
      </c>
      <c r="H126" s="144">
        <v>1613034.0278757324</v>
      </c>
      <c r="I126" s="144">
        <v>7054522.5419038152</v>
      </c>
      <c r="J126" s="144">
        <v>1858099.2929648142</v>
      </c>
      <c r="K126" s="144">
        <v>-1870815.0638287917</v>
      </c>
      <c r="L126" s="144">
        <v>-359445</v>
      </c>
      <c r="M126" s="144">
        <v>1385078.43</v>
      </c>
      <c r="N126" s="144">
        <v>74540.995462632505</v>
      </c>
      <c r="O126" s="144">
        <v>-823186.12273293326</v>
      </c>
      <c r="P126" s="145">
        <v>-1039527.5189497769</v>
      </c>
      <c r="Q126" s="145">
        <v>-114.24634783490239</v>
      </c>
      <c r="R126" s="144">
        <v>70681941.75999999</v>
      </c>
      <c r="S126" s="144">
        <v>28164664.48</v>
      </c>
      <c r="T126" s="144">
        <v>2419194.7787637231</v>
      </c>
      <c r="U126" s="144">
        <v>27759794.761398613</v>
      </c>
      <c r="V126" s="144">
        <v>6197012.2365367077</v>
      </c>
      <c r="W126" s="144">
        <v>3379012.4299999997</v>
      </c>
      <c r="X126" s="146">
        <v>-2762263.0733009577</v>
      </c>
      <c r="Y126" s="146">
        <v>-303.57875297295942</v>
      </c>
      <c r="Z126" s="147">
        <v>1722735.5543511808</v>
      </c>
      <c r="AA126" s="148">
        <v>189.33240513805703</v>
      </c>
      <c r="AB126" s="115"/>
      <c r="AC126" s="115"/>
      <c r="AD126" s="115"/>
      <c r="AE126" s="115"/>
    </row>
    <row r="127" spans="1:31" ht="15">
      <c r="A127" s="144">
        <v>403</v>
      </c>
      <c r="B127" s="144" t="s">
        <v>431</v>
      </c>
      <c r="C127" s="144">
        <v>14</v>
      </c>
      <c r="D127" s="144">
        <v>2820</v>
      </c>
      <c r="E127" s="144">
        <v>7810614.5061389506</v>
      </c>
      <c r="F127" s="144">
        <v>3880113.11</v>
      </c>
      <c r="G127" s="144">
        <v>1002071</v>
      </c>
      <c r="H127" s="144">
        <v>587406.34569628874</v>
      </c>
      <c r="I127" s="144">
        <v>2106467.7337112646</v>
      </c>
      <c r="J127" s="144">
        <v>660879.11040460761</v>
      </c>
      <c r="K127" s="144">
        <v>275495.32735070016</v>
      </c>
      <c r="L127" s="144">
        <v>-140203</v>
      </c>
      <c r="M127" s="144">
        <v>-5631.25</v>
      </c>
      <c r="N127" s="144">
        <v>21799.550385765186</v>
      </c>
      <c r="O127" s="144">
        <v>-255125.27377809337</v>
      </c>
      <c r="P127" s="145">
        <v>322658.14763158187</v>
      </c>
      <c r="Q127" s="145">
        <v>114.41778284807867</v>
      </c>
      <c r="R127" s="144">
        <v>22505847.940000001</v>
      </c>
      <c r="S127" s="144">
        <v>8403598.1600000001</v>
      </c>
      <c r="T127" s="144">
        <v>880979.78093653556</v>
      </c>
      <c r="U127" s="144">
        <v>10434851.711929478</v>
      </c>
      <c r="V127" s="144">
        <v>2204121.1411872599</v>
      </c>
      <c r="W127" s="144">
        <v>856236.75</v>
      </c>
      <c r="X127" s="146">
        <v>273939.60405327007</v>
      </c>
      <c r="Y127" s="146">
        <v>97.141703564989385</v>
      </c>
      <c r="Z127" s="147">
        <v>48718.543578311801</v>
      </c>
      <c r="AA127" s="148">
        <v>17.276079283089292</v>
      </c>
      <c r="AB127" s="115"/>
      <c r="AC127" s="115"/>
      <c r="AD127" s="115"/>
      <c r="AE127" s="115"/>
    </row>
    <row r="128" spans="1:31" ht="15">
      <c r="A128" s="144">
        <v>405</v>
      </c>
      <c r="B128" s="144" t="s">
        <v>432</v>
      </c>
      <c r="C128" s="144">
        <v>9</v>
      </c>
      <c r="D128" s="144">
        <v>72650</v>
      </c>
      <c r="E128" s="144">
        <v>176394457.12646121</v>
      </c>
      <c r="F128" s="144">
        <v>116123890.77</v>
      </c>
      <c r="G128" s="144">
        <v>27164665</v>
      </c>
      <c r="H128" s="144">
        <v>20118944.728026219</v>
      </c>
      <c r="I128" s="144">
        <v>16944446.346502915</v>
      </c>
      <c r="J128" s="144">
        <v>11322898.92995324</v>
      </c>
      <c r="K128" s="144">
        <v>-1920982.0494245922</v>
      </c>
      <c r="L128" s="144">
        <v>-5709506</v>
      </c>
      <c r="M128" s="144">
        <v>10241591.199999999</v>
      </c>
      <c r="N128" s="144">
        <v>760739.95927432098</v>
      </c>
      <c r="O128" s="144">
        <v>-6572642.2482193206</v>
      </c>
      <c r="P128" s="145">
        <v>12079589.509651542</v>
      </c>
      <c r="Q128" s="145">
        <v>166.27101871509348</v>
      </c>
      <c r="R128" s="144">
        <v>459150805.38</v>
      </c>
      <c r="S128" s="144">
        <v>274169983.83999997</v>
      </c>
      <c r="T128" s="144">
        <v>30173973.517703503</v>
      </c>
      <c r="U128" s="144">
        <v>100208986.51198107</v>
      </c>
      <c r="V128" s="144">
        <v>37763398.052871093</v>
      </c>
      <c r="W128" s="144">
        <v>31696750.199999999</v>
      </c>
      <c r="X128" s="146">
        <v>14862286.742555618</v>
      </c>
      <c r="Y128" s="146">
        <v>204.57380237516335</v>
      </c>
      <c r="Z128" s="147">
        <v>-2782697.2329040766</v>
      </c>
      <c r="AA128" s="148">
        <v>-38.302783660069878</v>
      </c>
      <c r="AB128" s="115"/>
      <c r="AC128" s="115"/>
      <c r="AD128" s="115"/>
      <c r="AE128" s="115"/>
    </row>
    <row r="129" spans="1:31" ht="15">
      <c r="A129" s="144">
        <v>407</v>
      </c>
      <c r="B129" s="144" t="s">
        <v>433</v>
      </c>
      <c r="C129" s="144">
        <v>34</v>
      </c>
      <c r="D129" s="144">
        <v>2518</v>
      </c>
      <c r="E129" s="144">
        <v>7130703.5548518524</v>
      </c>
      <c r="F129" s="144">
        <v>3689883.2</v>
      </c>
      <c r="G129" s="144">
        <v>745220</v>
      </c>
      <c r="H129" s="144">
        <v>537334.37475868606</v>
      </c>
      <c r="I129" s="144">
        <v>2013260.7369976586</v>
      </c>
      <c r="J129" s="144">
        <v>573509.47713478678</v>
      </c>
      <c r="K129" s="144">
        <v>218828.32077111135</v>
      </c>
      <c r="L129" s="144">
        <v>-597059</v>
      </c>
      <c r="M129" s="144">
        <v>268329.07</v>
      </c>
      <c r="N129" s="144">
        <v>21762.38943117097</v>
      </c>
      <c r="O129" s="144">
        <v>-227803.34729547487</v>
      </c>
      <c r="P129" s="145">
        <v>112561.6669460861</v>
      </c>
      <c r="Q129" s="145">
        <v>44.702806571122359</v>
      </c>
      <c r="R129" s="144">
        <v>18358002.130000003</v>
      </c>
      <c r="S129" s="144">
        <v>8230181.7000000002</v>
      </c>
      <c r="T129" s="144">
        <v>805882.88368497335</v>
      </c>
      <c r="U129" s="144">
        <v>7196910.8676481629</v>
      </c>
      <c r="V129" s="144">
        <v>1912731.607525209</v>
      </c>
      <c r="W129" s="144">
        <v>416490.07</v>
      </c>
      <c r="X129" s="146">
        <v>204194.99885834008</v>
      </c>
      <c r="Y129" s="146">
        <v>81.094121865901542</v>
      </c>
      <c r="Z129" s="147">
        <v>-91633.331912253983</v>
      </c>
      <c r="AA129" s="148">
        <v>-36.391315294779183</v>
      </c>
      <c r="AB129" s="115"/>
      <c r="AC129" s="115"/>
      <c r="AD129" s="115"/>
      <c r="AE129" s="115"/>
    </row>
    <row r="130" spans="1:31" ht="15">
      <c r="A130" s="144">
        <v>408</v>
      </c>
      <c r="B130" s="144" t="s">
        <v>434</v>
      </c>
      <c r="C130" s="144">
        <v>14</v>
      </c>
      <c r="D130" s="144">
        <v>14099</v>
      </c>
      <c r="E130" s="144">
        <v>40265920.134379745</v>
      </c>
      <c r="F130" s="144">
        <v>21896152.41</v>
      </c>
      <c r="G130" s="144">
        <v>3142726</v>
      </c>
      <c r="H130" s="144">
        <v>2533334.5688741012</v>
      </c>
      <c r="I130" s="144">
        <v>11993235.160108302</v>
      </c>
      <c r="J130" s="144">
        <v>2545954.3857871434</v>
      </c>
      <c r="K130" s="144">
        <v>578082.13762792281</v>
      </c>
      <c r="L130" s="144">
        <v>236434</v>
      </c>
      <c r="M130" s="144">
        <v>2825.3</v>
      </c>
      <c r="N130" s="144">
        <v>129750.11037086687</v>
      </c>
      <c r="O130" s="144">
        <v>-1275535.8989352265</v>
      </c>
      <c r="P130" s="145">
        <v>1517038.0394533575</v>
      </c>
      <c r="Q130" s="145">
        <v>107.59898144927708</v>
      </c>
      <c r="R130" s="144">
        <v>98875286.469999999</v>
      </c>
      <c r="S130" s="144">
        <v>49300996.990000002</v>
      </c>
      <c r="T130" s="144">
        <v>3799442.3279172266</v>
      </c>
      <c r="U130" s="144">
        <v>35061108.631456599</v>
      </c>
      <c r="V130" s="144">
        <v>8491101.9244900998</v>
      </c>
      <c r="W130" s="144">
        <v>3381985.3</v>
      </c>
      <c r="X130" s="146">
        <v>1159348.7038639188</v>
      </c>
      <c r="Y130" s="146">
        <v>82.229144184971901</v>
      </c>
      <c r="Z130" s="147">
        <v>357689.33558943868</v>
      </c>
      <c r="AA130" s="148">
        <v>25.369837264305175</v>
      </c>
      <c r="AB130" s="115"/>
      <c r="AC130" s="115"/>
      <c r="AD130" s="115"/>
      <c r="AE130" s="115"/>
    </row>
    <row r="131" spans="1:31" ht="15">
      <c r="A131" s="144">
        <v>410</v>
      </c>
      <c r="B131" s="144" t="s">
        <v>435</v>
      </c>
      <c r="C131" s="144">
        <v>13</v>
      </c>
      <c r="D131" s="144">
        <v>18775</v>
      </c>
      <c r="E131" s="144">
        <v>59781286.478124171</v>
      </c>
      <c r="F131" s="144">
        <v>30011005.039999999</v>
      </c>
      <c r="G131" s="144">
        <v>6172434</v>
      </c>
      <c r="H131" s="144">
        <v>2629073.6752286684</v>
      </c>
      <c r="I131" s="144">
        <v>21234214.924980529</v>
      </c>
      <c r="J131" s="144">
        <v>2718648.2973175347</v>
      </c>
      <c r="K131" s="144">
        <v>-3720568.2790627959</v>
      </c>
      <c r="L131" s="144">
        <v>-1171434</v>
      </c>
      <c r="M131" s="144">
        <v>495998.92</v>
      </c>
      <c r="N131" s="144">
        <v>177970.12284193267</v>
      </c>
      <c r="O131" s="144">
        <v>-1698573.4096396111</v>
      </c>
      <c r="P131" s="145">
        <v>-2932517.1864579096</v>
      </c>
      <c r="Q131" s="145">
        <v>-156.19265973144658</v>
      </c>
      <c r="R131" s="144">
        <v>131373030.05</v>
      </c>
      <c r="S131" s="144">
        <v>68023203.549999997</v>
      </c>
      <c r="T131" s="144">
        <v>3943029.842014181</v>
      </c>
      <c r="U131" s="144">
        <v>38792287.275181606</v>
      </c>
      <c r="V131" s="144">
        <v>9067059.4564590249</v>
      </c>
      <c r="W131" s="144">
        <v>5496998.9199999999</v>
      </c>
      <c r="X131" s="146">
        <v>-6050451.0063451827</v>
      </c>
      <c r="Y131" s="146">
        <v>-322.26103895313889</v>
      </c>
      <c r="Z131" s="147">
        <v>3117933.819887273</v>
      </c>
      <c r="AA131" s="148">
        <v>166.06837922169231</v>
      </c>
      <c r="AB131" s="115"/>
      <c r="AC131" s="115"/>
      <c r="AD131" s="115"/>
      <c r="AE131" s="115"/>
    </row>
    <row r="132" spans="1:31" ht="15">
      <c r="A132" s="144">
        <v>416</v>
      </c>
      <c r="B132" s="144" t="s">
        <v>436</v>
      </c>
      <c r="C132" s="144">
        <v>9</v>
      </c>
      <c r="D132" s="144">
        <v>2886</v>
      </c>
      <c r="E132" s="144">
        <v>7067094.9586021397</v>
      </c>
      <c r="F132" s="144">
        <v>4725315</v>
      </c>
      <c r="G132" s="144">
        <v>962897</v>
      </c>
      <c r="H132" s="144">
        <v>351373.61583839473</v>
      </c>
      <c r="I132" s="144">
        <v>2202624.2272827053</v>
      </c>
      <c r="J132" s="144">
        <v>522594.68104558275</v>
      </c>
      <c r="K132" s="144">
        <v>-428819.31141513976</v>
      </c>
      <c r="L132" s="144">
        <v>-621063</v>
      </c>
      <c r="M132" s="144">
        <v>-54214.55</v>
      </c>
      <c r="N132" s="144">
        <v>26159.17888436505</v>
      </c>
      <c r="O132" s="144">
        <v>-261096.29082396365</v>
      </c>
      <c r="P132" s="145">
        <v>358675.5922098048</v>
      </c>
      <c r="Q132" s="145">
        <v>124.28121698191434</v>
      </c>
      <c r="R132" s="144">
        <v>19004348.109999999</v>
      </c>
      <c r="S132" s="144">
        <v>10330113.76</v>
      </c>
      <c r="T132" s="144">
        <v>526982.81756090873</v>
      </c>
      <c r="U132" s="144">
        <v>6136241.2950158538</v>
      </c>
      <c r="V132" s="144">
        <v>1742923.8821898634</v>
      </c>
      <c r="W132" s="144">
        <v>287619.45</v>
      </c>
      <c r="X132" s="146">
        <v>19533.094766624272</v>
      </c>
      <c r="Y132" s="146">
        <v>6.7682241048594154</v>
      </c>
      <c r="Z132" s="147">
        <v>339142.49744318053</v>
      </c>
      <c r="AA132" s="148">
        <v>117.51299287705493</v>
      </c>
      <c r="AB132" s="115"/>
      <c r="AC132" s="115"/>
      <c r="AD132" s="115"/>
      <c r="AE132" s="115"/>
    </row>
    <row r="133" spans="1:31" ht="15">
      <c r="A133" s="144">
        <v>418</v>
      </c>
      <c r="B133" s="144" t="s">
        <v>437</v>
      </c>
      <c r="C133" s="144">
        <v>6</v>
      </c>
      <c r="D133" s="144">
        <v>24580</v>
      </c>
      <c r="E133" s="144">
        <v>73692757.172692522</v>
      </c>
      <c r="F133" s="144">
        <v>41715873.850000001</v>
      </c>
      <c r="G133" s="144">
        <v>6280878</v>
      </c>
      <c r="H133" s="144">
        <v>4480939.8368053995</v>
      </c>
      <c r="I133" s="144">
        <v>20746183.180091776</v>
      </c>
      <c r="J133" s="144">
        <v>2834189.2429537158</v>
      </c>
      <c r="K133" s="144">
        <v>84677.650722376566</v>
      </c>
      <c r="L133" s="144">
        <v>-2266907</v>
      </c>
      <c r="M133" s="144">
        <v>273764.49</v>
      </c>
      <c r="N133" s="144">
        <v>289000.03967292188</v>
      </c>
      <c r="O133" s="144">
        <v>-2223751.4998104735</v>
      </c>
      <c r="P133" s="145">
        <v>-1477909.3822568208</v>
      </c>
      <c r="Q133" s="145">
        <v>-60.126500498650152</v>
      </c>
      <c r="R133" s="144">
        <v>149427452.16</v>
      </c>
      <c r="S133" s="144">
        <v>103336889.3</v>
      </c>
      <c r="T133" s="144">
        <v>6720420.071627357</v>
      </c>
      <c r="U133" s="144">
        <v>24300484.652439509</v>
      </c>
      <c r="V133" s="144">
        <v>9452404.1237969939</v>
      </c>
      <c r="W133" s="144">
        <v>4287735.49</v>
      </c>
      <c r="X133" s="146">
        <v>-1329518.522136122</v>
      </c>
      <c r="Y133" s="146">
        <v>-54.089443536864195</v>
      </c>
      <c r="Z133" s="147">
        <v>-148390.86012069881</v>
      </c>
      <c r="AA133" s="148">
        <v>-6.0370569617859564</v>
      </c>
      <c r="AB133" s="115"/>
      <c r="AC133" s="115"/>
      <c r="AD133" s="115"/>
      <c r="AE133" s="115"/>
    </row>
    <row r="134" spans="1:31" ht="15">
      <c r="A134" s="144">
        <v>420</v>
      </c>
      <c r="B134" s="144" t="s">
        <v>438</v>
      </c>
      <c r="C134" s="144">
        <v>11</v>
      </c>
      <c r="D134" s="144">
        <v>9177</v>
      </c>
      <c r="E134" s="144">
        <v>23173276.300727107</v>
      </c>
      <c r="F134" s="144">
        <v>13756918.689999999</v>
      </c>
      <c r="G134" s="144">
        <v>2780353</v>
      </c>
      <c r="H134" s="144">
        <v>2428939.6603794866</v>
      </c>
      <c r="I134" s="144">
        <v>2997786.0921220947</v>
      </c>
      <c r="J134" s="144">
        <v>1722284.7525844411</v>
      </c>
      <c r="K134" s="144">
        <v>829059.81939336041</v>
      </c>
      <c r="L134" s="144">
        <v>-1186772</v>
      </c>
      <c r="M134" s="144">
        <v>798397.52</v>
      </c>
      <c r="N134" s="144">
        <v>88875.333780028857</v>
      </c>
      <c r="O134" s="144">
        <v>-830242.77924168902</v>
      </c>
      <c r="P134" s="145">
        <v>212323.78829061612</v>
      </c>
      <c r="Q134" s="145">
        <v>23.136513925097105</v>
      </c>
      <c r="R134" s="144">
        <v>67411979.590000004</v>
      </c>
      <c r="S134" s="144">
        <v>32181816.09</v>
      </c>
      <c r="T134" s="144">
        <v>3642873.0223754928</v>
      </c>
      <c r="U134" s="144">
        <v>24087620.327098124</v>
      </c>
      <c r="V134" s="144">
        <v>5744052.3910518959</v>
      </c>
      <c r="W134" s="144">
        <v>2391978.52</v>
      </c>
      <c r="X134" s="146">
        <v>636360.76052550972</v>
      </c>
      <c r="Y134" s="146">
        <v>69.343005396699326</v>
      </c>
      <c r="Z134" s="147">
        <v>-424036.97223489359</v>
      </c>
      <c r="AA134" s="148">
        <v>-46.20649147160222</v>
      </c>
      <c r="AB134" s="115"/>
      <c r="AC134" s="115"/>
      <c r="AD134" s="115"/>
      <c r="AE134" s="115"/>
    </row>
    <row r="135" spans="1:31" ht="15">
      <c r="A135" s="144">
        <v>421</v>
      </c>
      <c r="B135" s="144" t="s">
        <v>439</v>
      </c>
      <c r="C135" s="144">
        <v>16</v>
      </c>
      <c r="D135" s="144">
        <v>695</v>
      </c>
      <c r="E135" s="144">
        <v>4174538.2999369721</v>
      </c>
      <c r="F135" s="144">
        <v>831512.87</v>
      </c>
      <c r="G135" s="144">
        <v>283470</v>
      </c>
      <c r="H135" s="144">
        <v>380291.40883356391</v>
      </c>
      <c r="I135" s="144">
        <v>801748.79818766192</v>
      </c>
      <c r="J135" s="144">
        <v>168347.76836910687</v>
      </c>
      <c r="K135" s="144">
        <v>339762.31164537999</v>
      </c>
      <c r="L135" s="144">
        <v>-188960</v>
      </c>
      <c r="M135" s="144">
        <v>4295</v>
      </c>
      <c r="N135" s="144">
        <v>5739.8277355903128</v>
      </c>
      <c r="O135" s="144">
        <v>-62876.618892118757</v>
      </c>
      <c r="P135" s="145">
        <v>-1611206.9340577875</v>
      </c>
      <c r="Q135" s="145">
        <v>-2318.2833583565289</v>
      </c>
      <c r="R135" s="144">
        <v>7082591</v>
      </c>
      <c r="S135" s="144">
        <v>1909784.01</v>
      </c>
      <c r="T135" s="144">
        <v>570353.12012012594</v>
      </c>
      <c r="U135" s="144">
        <v>2463674.7759963665</v>
      </c>
      <c r="V135" s="144">
        <v>561462.55720939999</v>
      </c>
      <c r="W135" s="144">
        <v>98805</v>
      </c>
      <c r="X135" s="146">
        <v>-1478511.5366741065</v>
      </c>
      <c r="Y135" s="146">
        <v>-2127.3547290274914</v>
      </c>
      <c r="Z135" s="147">
        <v>-132695.39738368103</v>
      </c>
      <c r="AA135" s="148">
        <v>-190.92862932903745</v>
      </c>
      <c r="AB135" s="115"/>
      <c r="AC135" s="115"/>
      <c r="AD135" s="115"/>
      <c r="AE135" s="115"/>
    </row>
    <row r="136" spans="1:31" ht="15">
      <c r="A136" s="144">
        <v>422</v>
      </c>
      <c r="B136" s="144" t="s">
        <v>440</v>
      </c>
      <c r="C136" s="144">
        <v>12</v>
      </c>
      <c r="D136" s="144">
        <v>10372</v>
      </c>
      <c r="E136" s="144">
        <v>25149354.547202736</v>
      </c>
      <c r="F136" s="144">
        <v>13944154.18</v>
      </c>
      <c r="G136" s="144">
        <v>3411224</v>
      </c>
      <c r="H136" s="144">
        <v>3692333.5778573961</v>
      </c>
      <c r="I136" s="144">
        <v>3961043.5502648246</v>
      </c>
      <c r="J136" s="144">
        <v>2050201.4227373954</v>
      </c>
      <c r="K136" s="144">
        <v>-305531.87221812923</v>
      </c>
      <c r="L136" s="144">
        <v>-426638</v>
      </c>
      <c r="M136" s="144">
        <v>640540.06000000006</v>
      </c>
      <c r="N136" s="144">
        <v>92623.452546827262</v>
      </c>
      <c r="O136" s="144">
        <v>-938354.37575403706</v>
      </c>
      <c r="P136" s="145">
        <v>972241.44823154062</v>
      </c>
      <c r="Q136" s="145">
        <v>93.737123817155862</v>
      </c>
      <c r="R136" s="144">
        <v>83462031.367047817</v>
      </c>
      <c r="S136" s="144">
        <v>32565857.5</v>
      </c>
      <c r="T136" s="144">
        <v>5537684.8588681761</v>
      </c>
      <c r="U136" s="144">
        <v>35943929.611101776</v>
      </c>
      <c r="V136" s="144">
        <v>6837698.7990755327</v>
      </c>
      <c r="W136" s="144">
        <v>3625126.06</v>
      </c>
      <c r="X136" s="146">
        <v>1048265.4619976729</v>
      </c>
      <c r="Y136" s="146">
        <v>101.0668590433545</v>
      </c>
      <c r="Z136" s="147">
        <v>-76024.013766132295</v>
      </c>
      <c r="AA136" s="148">
        <v>-7.3297352261986397</v>
      </c>
      <c r="AB136" s="115"/>
      <c r="AC136" s="115"/>
      <c r="AD136" s="115"/>
      <c r="AE136" s="115"/>
    </row>
    <row r="137" spans="1:31" ht="15">
      <c r="A137" s="144">
        <v>423</v>
      </c>
      <c r="B137" s="144" t="s">
        <v>441</v>
      </c>
      <c r="C137" s="144">
        <v>2</v>
      </c>
      <c r="D137" s="144">
        <v>20497</v>
      </c>
      <c r="E137" s="144">
        <v>48956331.764559582</v>
      </c>
      <c r="F137" s="144">
        <v>30531662.07</v>
      </c>
      <c r="G137" s="144">
        <v>4675220</v>
      </c>
      <c r="H137" s="144">
        <v>3906806.26221393</v>
      </c>
      <c r="I137" s="144">
        <v>13444048.216048447</v>
      </c>
      <c r="J137" s="144">
        <v>2500431.4661001489</v>
      </c>
      <c r="K137" s="144">
        <v>2689870.2971305265</v>
      </c>
      <c r="L137" s="144">
        <v>-1650190</v>
      </c>
      <c r="M137" s="144">
        <v>-446437.38</v>
      </c>
      <c r="N137" s="144">
        <v>241471.29683675236</v>
      </c>
      <c r="O137" s="144">
        <v>-1854362.6725636809</v>
      </c>
      <c r="P137" s="145">
        <v>5082187.7912065387</v>
      </c>
      <c r="Q137" s="145">
        <v>247.9478846273376</v>
      </c>
      <c r="R137" s="144">
        <v>112994505.28</v>
      </c>
      <c r="S137" s="144">
        <v>81937165.390000001</v>
      </c>
      <c r="T137" s="144">
        <v>5859346.5158550786</v>
      </c>
      <c r="U137" s="144">
        <v>20320996.241685383</v>
      </c>
      <c r="V137" s="144">
        <v>8339276.8355880678</v>
      </c>
      <c r="W137" s="144">
        <v>2578592.62</v>
      </c>
      <c r="X137" s="146">
        <v>6040872.3231285214</v>
      </c>
      <c r="Y137" s="146">
        <v>294.71982842018451</v>
      </c>
      <c r="Z137" s="147">
        <v>-958684.53192198277</v>
      </c>
      <c r="AA137" s="148">
        <v>-46.771943792846891</v>
      </c>
      <c r="AB137" s="115"/>
      <c r="AC137" s="115"/>
      <c r="AD137" s="115"/>
      <c r="AE137" s="115"/>
    </row>
    <row r="138" spans="1:31" ht="15">
      <c r="A138" s="144">
        <v>425</v>
      </c>
      <c r="B138" s="144" t="s">
        <v>442</v>
      </c>
      <c r="C138" s="144">
        <v>17</v>
      </c>
      <c r="D138" s="144">
        <v>10258</v>
      </c>
      <c r="E138" s="144">
        <v>38827291.935418755</v>
      </c>
      <c r="F138" s="144">
        <v>15977316.07</v>
      </c>
      <c r="G138" s="144">
        <v>1573560</v>
      </c>
      <c r="H138" s="144">
        <v>928144.24724939954</v>
      </c>
      <c r="I138" s="144">
        <v>21571078.876020968</v>
      </c>
      <c r="J138" s="144">
        <v>1201284.9136626851</v>
      </c>
      <c r="K138" s="144">
        <v>-657075.67096902849</v>
      </c>
      <c r="L138" s="144">
        <v>590543</v>
      </c>
      <c r="M138" s="144">
        <v>-122398.63</v>
      </c>
      <c r="N138" s="144">
        <v>94622.717480201856</v>
      </c>
      <c r="O138" s="144">
        <v>-928040.80085662473</v>
      </c>
      <c r="P138" s="145">
        <v>1401742.7871688455</v>
      </c>
      <c r="Q138" s="145">
        <v>136.64874119407736</v>
      </c>
      <c r="R138" s="144">
        <v>68713375.964279994</v>
      </c>
      <c r="S138" s="144">
        <v>36422282.200000003</v>
      </c>
      <c r="T138" s="144">
        <v>1392011.3761284614</v>
      </c>
      <c r="U138" s="144">
        <v>24643640.897452414</v>
      </c>
      <c r="V138" s="144">
        <v>4006447.5228641997</v>
      </c>
      <c r="W138" s="144">
        <v>2041704.37</v>
      </c>
      <c r="X138" s="146">
        <v>-207289.59783491492</v>
      </c>
      <c r="Y138" s="146">
        <v>-20.207603610344602</v>
      </c>
      <c r="Z138" s="147">
        <v>1609032.3850037605</v>
      </c>
      <c r="AA138" s="148">
        <v>156.85634480442195</v>
      </c>
      <c r="AB138" s="115"/>
      <c r="AC138" s="115"/>
      <c r="AD138" s="115"/>
      <c r="AE138" s="115"/>
    </row>
    <row r="139" spans="1:31" ht="15">
      <c r="A139" s="144">
        <v>426</v>
      </c>
      <c r="B139" s="144" t="s">
        <v>443</v>
      </c>
      <c r="C139" s="144">
        <v>12</v>
      </c>
      <c r="D139" s="144">
        <v>11962</v>
      </c>
      <c r="E139" s="144">
        <v>32859091.472484812</v>
      </c>
      <c r="F139" s="144">
        <v>18086924.07</v>
      </c>
      <c r="G139" s="144">
        <v>2932754</v>
      </c>
      <c r="H139" s="144">
        <v>1416857.8530756235</v>
      </c>
      <c r="I139" s="144">
        <v>10923939.823208392</v>
      </c>
      <c r="J139" s="144">
        <v>2103553.7127240766</v>
      </c>
      <c r="K139" s="144">
        <v>-1691326.9640594404</v>
      </c>
      <c r="L139" s="144">
        <v>-2732252</v>
      </c>
      <c r="M139" s="144">
        <v>79778.69</v>
      </c>
      <c r="N139" s="144">
        <v>104339.81426711736</v>
      </c>
      <c r="O139" s="144">
        <v>-1082201.6045863663</v>
      </c>
      <c r="P139" s="145">
        <v>-2716724.0778554119</v>
      </c>
      <c r="Q139" s="145">
        <v>-227.11286389027018</v>
      </c>
      <c r="R139" s="144">
        <v>81207839.6504962</v>
      </c>
      <c r="S139" s="144">
        <v>40434833.490000002</v>
      </c>
      <c r="T139" s="144">
        <v>2124973.8450495927</v>
      </c>
      <c r="U139" s="144">
        <v>27332922.629205883</v>
      </c>
      <c r="V139" s="144">
        <v>7015635.8959500305</v>
      </c>
      <c r="W139" s="144">
        <v>280280.69</v>
      </c>
      <c r="X139" s="146">
        <v>-4019193.1002906859</v>
      </c>
      <c r="Y139" s="146">
        <v>-335.99674805974638</v>
      </c>
      <c r="Z139" s="147">
        <v>1302469.022435274</v>
      </c>
      <c r="AA139" s="148">
        <v>108.88388416947618</v>
      </c>
      <c r="AB139" s="115"/>
      <c r="AC139" s="115"/>
      <c r="AD139" s="115"/>
      <c r="AE139" s="115"/>
    </row>
    <row r="140" spans="1:31" ht="15">
      <c r="A140" s="144">
        <v>430</v>
      </c>
      <c r="B140" s="144" t="s">
        <v>444</v>
      </c>
      <c r="C140" s="144">
        <v>2</v>
      </c>
      <c r="D140" s="144">
        <v>15392</v>
      </c>
      <c r="E140" s="144">
        <v>38813663.392699167</v>
      </c>
      <c r="F140" s="144">
        <v>21994740.07</v>
      </c>
      <c r="G140" s="144">
        <v>4332257</v>
      </c>
      <c r="H140" s="144">
        <v>3604735.6335781575</v>
      </c>
      <c r="I140" s="144">
        <v>7391699.3494977131</v>
      </c>
      <c r="J140" s="144">
        <v>3074547.2846662533</v>
      </c>
      <c r="K140" s="144">
        <v>1259219.1591275069</v>
      </c>
      <c r="L140" s="144">
        <v>-1730805</v>
      </c>
      <c r="M140" s="144">
        <v>191855.56</v>
      </c>
      <c r="N140" s="144">
        <v>139293.93394490698</v>
      </c>
      <c r="O140" s="144">
        <v>-1392513.5510611394</v>
      </c>
      <c r="P140" s="145">
        <v>51366.047054231167</v>
      </c>
      <c r="Q140" s="145">
        <v>3.3371912067457878</v>
      </c>
      <c r="R140" s="144">
        <v>108965531.75762999</v>
      </c>
      <c r="S140" s="144">
        <v>50973024.630000003</v>
      </c>
      <c r="T140" s="144">
        <v>5406307.2897849921</v>
      </c>
      <c r="U140" s="144">
        <v>40251589.121175207</v>
      </c>
      <c r="V140" s="144">
        <v>10254030.673724752</v>
      </c>
      <c r="W140" s="144">
        <v>2793307.56</v>
      </c>
      <c r="X140" s="146">
        <v>712727.51705496013</v>
      </c>
      <c r="Y140" s="146">
        <v>46.305062178726622</v>
      </c>
      <c r="Z140" s="147">
        <v>-661361.47000072896</v>
      </c>
      <c r="AA140" s="148">
        <v>-42.96787097198083</v>
      </c>
      <c r="AB140" s="115"/>
      <c r="AC140" s="115"/>
      <c r="AD140" s="115"/>
      <c r="AE140" s="115"/>
    </row>
    <row r="141" spans="1:31" ht="15">
      <c r="A141" s="144">
        <v>433</v>
      </c>
      <c r="B141" s="144" t="s">
        <v>445</v>
      </c>
      <c r="C141" s="144">
        <v>5</v>
      </c>
      <c r="D141" s="144">
        <v>7749</v>
      </c>
      <c r="E141" s="144">
        <v>21784673.626271181</v>
      </c>
      <c r="F141" s="144">
        <v>12688031.01</v>
      </c>
      <c r="G141" s="144">
        <v>2131769</v>
      </c>
      <c r="H141" s="144">
        <v>1667574.871215493</v>
      </c>
      <c r="I141" s="144">
        <v>4679255.410982375</v>
      </c>
      <c r="J141" s="144">
        <v>1470353.0501399366</v>
      </c>
      <c r="K141" s="144">
        <v>54240.252231333303</v>
      </c>
      <c r="L141" s="144">
        <v>-633271</v>
      </c>
      <c r="M141" s="144">
        <v>-202976.93</v>
      </c>
      <c r="N141" s="144">
        <v>75655.632292440117</v>
      </c>
      <c r="O141" s="144">
        <v>-701051.68315831409</v>
      </c>
      <c r="P141" s="145">
        <v>-555094.01256791875</v>
      </c>
      <c r="Q141" s="145">
        <v>-71.634277012249157</v>
      </c>
      <c r="R141" s="144">
        <v>52138701.210000001</v>
      </c>
      <c r="S141" s="144">
        <v>28572278.030000001</v>
      </c>
      <c r="T141" s="144">
        <v>2500993.9976002173</v>
      </c>
      <c r="U141" s="144">
        <v>14444019.427632414</v>
      </c>
      <c r="V141" s="144">
        <v>4903826.1185748177</v>
      </c>
      <c r="W141" s="144">
        <v>1295521.07</v>
      </c>
      <c r="X141" s="146">
        <v>-422062.566192545</v>
      </c>
      <c r="Y141" s="146">
        <v>-54.466713923415277</v>
      </c>
      <c r="Z141" s="147">
        <v>-133031.44637537375</v>
      </c>
      <c r="AA141" s="148">
        <v>-17.16756308883388</v>
      </c>
      <c r="AB141" s="115"/>
      <c r="AC141" s="115"/>
      <c r="AD141" s="115"/>
      <c r="AE141" s="115"/>
    </row>
    <row r="142" spans="1:31" ht="15">
      <c r="A142" s="144">
        <v>434</v>
      </c>
      <c r="B142" s="144" t="s">
        <v>446</v>
      </c>
      <c r="C142" s="144">
        <v>34</v>
      </c>
      <c r="D142" s="144">
        <v>14568</v>
      </c>
      <c r="E142" s="144">
        <v>42931225.971840404</v>
      </c>
      <c r="F142" s="144">
        <v>21412386.390000001</v>
      </c>
      <c r="G142" s="144">
        <v>8543603</v>
      </c>
      <c r="H142" s="144">
        <v>5122679.762808024</v>
      </c>
      <c r="I142" s="144">
        <v>6179800.2356202882</v>
      </c>
      <c r="J142" s="144">
        <v>2599741.4787412304</v>
      </c>
      <c r="K142" s="144">
        <v>2251629.3192710155</v>
      </c>
      <c r="L142" s="144">
        <v>-866843</v>
      </c>
      <c r="M142" s="144">
        <v>596112.12</v>
      </c>
      <c r="N142" s="144">
        <v>155309.59099153921</v>
      </c>
      <c r="O142" s="144">
        <v>-1317966.3079430016</v>
      </c>
      <c r="P142" s="145">
        <v>1745226.6176486909</v>
      </c>
      <c r="Q142" s="145">
        <v>119.79864206814189</v>
      </c>
      <c r="R142" s="144">
        <v>102223405.84</v>
      </c>
      <c r="S142" s="144">
        <v>53171022.579999998</v>
      </c>
      <c r="T142" s="144">
        <v>7682888.2226274358</v>
      </c>
      <c r="U142" s="144">
        <v>27540313.568221591</v>
      </c>
      <c r="V142" s="144">
        <v>8670489.1480180528</v>
      </c>
      <c r="W142" s="144">
        <v>8272872.1200000001</v>
      </c>
      <c r="X142" s="146">
        <v>3114179.7988670766</v>
      </c>
      <c r="Y142" s="146">
        <v>213.76851996616398</v>
      </c>
      <c r="Z142" s="147">
        <v>-1368953.1812183857</v>
      </c>
      <c r="AA142" s="148">
        <v>-93.969877898022077</v>
      </c>
      <c r="AB142" s="115"/>
      <c r="AC142" s="115"/>
      <c r="AD142" s="115"/>
      <c r="AE142" s="115"/>
    </row>
    <row r="143" spans="1:31" ht="15">
      <c r="A143" s="144">
        <v>435</v>
      </c>
      <c r="B143" s="144" t="s">
        <v>447</v>
      </c>
      <c r="C143" s="144">
        <v>13</v>
      </c>
      <c r="D143" s="144">
        <v>692</v>
      </c>
      <c r="E143" s="144">
        <v>2468081.5227252613</v>
      </c>
      <c r="F143" s="144">
        <v>707676.19</v>
      </c>
      <c r="G143" s="144">
        <v>624087</v>
      </c>
      <c r="H143" s="144">
        <v>261095.86335674798</v>
      </c>
      <c r="I143" s="144">
        <v>141997.26427714105</v>
      </c>
      <c r="J143" s="144">
        <v>150592.9042023865</v>
      </c>
      <c r="K143" s="144">
        <v>386413.02982456074</v>
      </c>
      <c r="L143" s="144">
        <v>-182564</v>
      </c>
      <c r="M143" s="144">
        <v>7901.67</v>
      </c>
      <c r="N143" s="144">
        <v>6807.0314010098355</v>
      </c>
      <c r="O143" s="144">
        <v>-62605.209026397381</v>
      </c>
      <c r="P143" s="145">
        <v>-426679.7786898131</v>
      </c>
      <c r="Q143" s="145">
        <v>-616.58927556331378</v>
      </c>
      <c r="R143" s="144">
        <v>5637198.5100000007</v>
      </c>
      <c r="S143" s="144">
        <v>2081339.35</v>
      </c>
      <c r="T143" s="144">
        <v>391586.12805043237</v>
      </c>
      <c r="U143" s="144">
        <v>2194604.5697020716</v>
      </c>
      <c r="V143" s="144">
        <v>502247.68590741896</v>
      </c>
      <c r="W143" s="144">
        <v>449424.67</v>
      </c>
      <c r="X143" s="146">
        <v>-17996.106340077706</v>
      </c>
      <c r="Y143" s="146">
        <v>-26.005934017453331</v>
      </c>
      <c r="Z143" s="147">
        <v>-408683.6723497354</v>
      </c>
      <c r="AA143" s="148">
        <v>-590.58334154586043</v>
      </c>
      <c r="AB143" s="115"/>
      <c r="AC143" s="115"/>
      <c r="AD143" s="115"/>
      <c r="AE143" s="115"/>
    </row>
    <row r="144" spans="1:31" ht="15">
      <c r="A144" s="144">
        <v>436</v>
      </c>
      <c r="B144" s="144" t="s">
        <v>448</v>
      </c>
      <c r="C144" s="144">
        <v>17</v>
      </c>
      <c r="D144" s="144">
        <v>1988</v>
      </c>
      <c r="E144" s="144">
        <v>7181168.5872770818</v>
      </c>
      <c r="F144" s="144">
        <v>2574056.2999999998</v>
      </c>
      <c r="G144" s="144">
        <v>311884</v>
      </c>
      <c r="H144" s="144">
        <v>174175.44732254447</v>
      </c>
      <c r="I144" s="144">
        <v>3827029.7480982337</v>
      </c>
      <c r="J144" s="144">
        <v>323735.25570308452</v>
      </c>
      <c r="K144" s="144">
        <v>-94109.18860701831</v>
      </c>
      <c r="L144" s="144">
        <v>-336778</v>
      </c>
      <c r="M144" s="144">
        <v>-48262.87</v>
      </c>
      <c r="N144" s="144">
        <v>15724.473668169398</v>
      </c>
      <c r="O144" s="144">
        <v>-179854.27101803178</v>
      </c>
      <c r="P144" s="145">
        <v>-613567.69211010076</v>
      </c>
      <c r="Q144" s="145">
        <v>-308.63566001514124</v>
      </c>
      <c r="R144" s="144">
        <v>14392288.042719999</v>
      </c>
      <c r="S144" s="144">
        <v>5961652.5300000003</v>
      </c>
      <c r="T144" s="144">
        <v>261224.70169240425</v>
      </c>
      <c r="U144" s="144">
        <v>6320459.1541309021</v>
      </c>
      <c r="V144" s="144">
        <v>1079700.8257773151</v>
      </c>
      <c r="W144" s="144">
        <v>-73156.87</v>
      </c>
      <c r="X144" s="146">
        <v>-842407.70111937821</v>
      </c>
      <c r="Y144" s="146">
        <v>-423.74632853087434</v>
      </c>
      <c r="Z144" s="147">
        <v>228840.00900927745</v>
      </c>
      <c r="AA144" s="148">
        <v>115.11066851573312</v>
      </c>
      <c r="AB144" s="115"/>
      <c r="AC144" s="115"/>
      <c r="AD144" s="115"/>
      <c r="AE144" s="115"/>
    </row>
    <row r="145" spans="1:31" ht="15">
      <c r="A145" s="144">
        <v>440</v>
      </c>
      <c r="B145" s="144" t="s">
        <v>449</v>
      </c>
      <c r="C145" s="144">
        <v>15</v>
      </c>
      <c r="D145" s="144">
        <v>5732</v>
      </c>
      <c r="E145" s="144">
        <v>16968490.00233002</v>
      </c>
      <c r="F145" s="144">
        <v>6934424.2199999997</v>
      </c>
      <c r="G145" s="144">
        <v>1439572</v>
      </c>
      <c r="H145" s="144">
        <v>420291.73120000015</v>
      </c>
      <c r="I145" s="144">
        <v>12217892.325259862</v>
      </c>
      <c r="J145" s="144">
        <v>753119.01954361494</v>
      </c>
      <c r="K145" s="144">
        <v>-1089533.1974780145</v>
      </c>
      <c r="L145" s="144">
        <v>-1244698</v>
      </c>
      <c r="M145" s="144">
        <v>699041.73</v>
      </c>
      <c r="N145" s="144">
        <v>48671.119884340536</v>
      </c>
      <c r="O145" s="144">
        <v>-518573.78343830898</v>
      </c>
      <c r="P145" s="145">
        <v>2691717.1626414731</v>
      </c>
      <c r="Q145" s="145">
        <v>469.59475970716557</v>
      </c>
      <c r="R145" s="144">
        <v>35327926.060000002</v>
      </c>
      <c r="S145" s="144">
        <v>17479254.969999999</v>
      </c>
      <c r="T145" s="144">
        <v>630344.76899140654</v>
      </c>
      <c r="U145" s="144">
        <v>15254212.077365723</v>
      </c>
      <c r="V145" s="144">
        <v>2511753.7030184357</v>
      </c>
      <c r="W145" s="144">
        <v>893915.73</v>
      </c>
      <c r="X145" s="146">
        <v>1441555.189375557</v>
      </c>
      <c r="Y145" s="146">
        <v>251.49253129371198</v>
      </c>
      <c r="Z145" s="147">
        <v>1250161.9732659161</v>
      </c>
      <c r="AA145" s="148">
        <v>218.10222841345362</v>
      </c>
      <c r="AB145" s="115"/>
      <c r="AC145" s="115"/>
      <c r="AD145" s="115"/>
      <c r="AE145" s="115"/>
    </row>
    <row r="146" spans="1:31" ht="15">
      <c r="A146" s="144">
        <v>441</v>
      </c>
      <c r="B146" s="144" t="s">
        <v>450</v>
      </c>
      <c r="C146" s="144">
        <v>9</v>
      </c>
      <c r="D146" s="144">
        <v>4421</v>
      </c>
      <c r="E146" s="144">
        <v>11958136.922585469</v>
      </c>
      <c r="F146" s="144">
        <v>6230712.4699999997</v>
      </c>
      <c r="G146" s="144">
        <v>1654281</v>
      </c>
      <c r="H146" s="144">
        <v>1503263.8094306896</v>
      </c>
      <c r="I146" s="144">
        <v>1076224.7995170408</v>
      </c>
      <c r="J146" s="144">
        <v>903950.5741007952</v>
      </c>
      <c r="K146" s="144">
        <v>-771732.8070408972</v>
      </c>
      <c r="L146" s="144">
        <v>-422447</v>
      </c>
      <c r="M146" s="144">
        <v>397867.69</v>
      </c>
      <c r="N146" s="144">
        <v>40862.809742555291</v>
      </c>
      <c r="O146" s="144">
        <v>-399967.67211806768</v>
      </c>
      <c r="P146" s="145">
        <v>-1745121.2489533518</v>
      </c>
      <c r="Q146" s="145">
        <v>-394.73450553118113</v>
      </c>
      <c r="R146" s="144">
        <v>34729081.810000002</v>
      </c>
      <c r="S146" s="144">
        <v>14508889.84</v>
      </c>
      <c r="T146" s="144">
        <v>2254563.6955151437</v>
      </c>
      <c r="U146" s="144">
        <v>11299341.010956787</v>
      </c>
      <c r="V146" s="144">
        <v>3014797.3201091406</v>
      </c>
      <c r="W146" s="144">
        <v>1629701.69</v>
      </c>
      <c r="X146" s="146">
        <v>-2021788.2534189299</v>
      </c>
      <c r="Y146" s="146">
        <v>-457.31469201966297</v>
      </c>
      <c r="Z146" s="147">
        <v>276667.00446557812</v>
      </c>
      <c r="AA146" s="148">
        <v>62.580186488481822</v>
      </c>
      <c r="AB146" s="115"/>
      <c r="AC146" s="115"/>
      <c r="AD146" s="115"/>
      <c r="AE146" s="115"/>
    </row>
    <row r="147" spans="1:31" ht="15">
      <c r="A147" s="144">
        <v>444</v>
      </c>
      <c r="B147" s="144" t="s">
        <v>151</v>
      </c>
      <c r="C147" s="144">
        <v>33</v>
      </c>
      <c r="D147" s="144">
        <v>45811</v>
      </c>
      <c r="E147" s="144">
        <v>117487099.33062854</v>
      </c>
      <c r="F147" s="144">
        <v>75989520.709999993</v>
      </c>
      <c r="G147" s="144">
        <v>14215039</v>
      </c>
      <c r="H147" s="144">
        <v>8152429.4999209652</v>
      </c>
      <c r="I147" s="144">
        <v>19979054.915244233</v>
      </c>
      <c r="J147" s="144">
        <v>7119001.3747097366</v>
      </c>
      <c r="K147" s="144">
        <v>2472289.9995596763</v>
      </c>
      <c r="L147" s="144">
        <v>-575417</v>
      </c>
      <c r="M147" s="144">
        <v>50347.6</v>
      </c>
      <c r="N147" s="144">
        <v>521829.67997644481</v>
      </c>
      <c r="O147" s="144">
        <v>-4144519.1195206512</v>
      </c>
      <c r="P147" s="145">
        <v>6292477.3292618543</v>
      </c>
      <c r="Q147" s="145">
        <v>137.35734494470441</v>
      </c>
      <c r="R147" s="144">
        <v>293113823.75999999</v>
      </c>
      <c r="S147" s="144">
        <v>187224094.27000001</v>
      </c>
      <c r="T147" s="144">
        <v>12226843.662077755</v>
      </c>
      <c r="U147" s="144">
        <v>66756953.542353585</v>
      </c>
      <c r="V147" s="144">
        <v>23742831.611869782</v>
      </c>
      <c r="W147" s="144">
        <v>13689969.6</v>
      </c>
      <c r="X147" s="146">
        <v>10526868.926301122</v>
      </c>
      <c r="Y147" s="146">
        <v>229.78911017661963</v>
      </c>
      <c r="Z147" s="147">
        <v>-4234391.5970392674</v>
      </c>
      <c r="AA147" s="148">
        <v>-92.431765231915207</v>
      </c>
      <c r="AB147" s="115"/>
      <c r="AC147" s="115"/>
      <c r="AD147" s="115"/>
      <c r="AE147" s="115"/>
    </row>
    <row r="148" spans="1:31" ht="15">
      <c r="A148" s="144">
        <v>445</v>
      </c>
      <c r="B148" s="144" t="s">
        <v>193</v>
      </c>
      <c r="C148" s="144">
        <v>2</v>
      </c>
      <c r="D148" s="144">
        <v>14991</v>
      </c>
      <c r="E148" s="144">
        <v>44685880.685363978</v>
      </c>
      <c r="F148" s="144">
        <v>25559195</v>
      </c>
      <c r="G148" s="144">
        <v>9963346</v>
      </c>
      <c r="H148" s="144">
        <v>2427101.5313015021</v>
      </c>
      <c r="I148" s="144">
        <v>12019173.317575591</v>
      </c>
      <c r="J148" s="144">
        <v>2172749.395259141</v>
      </c>
      <c r="K148" s="144">
        <v>-4501784.1890666699</v>
      </c>
      <c r="L148" s="144">
        <v>-292032</v>
      </c>
      <c r="M148" s="144">
        <v>-481235.37</v>
      </c>
      <c r="N148" s="144">
        <v>176042.20857053593</v>
      </c>
      <c r="O148" s="144">
        <v>-1356235.0990097155</v>
      </c>
      <c r="P148" s="145">
        <v>1000440.1092664003</v>
      </c>
      <c r="Q148" s="145">
        <v>66.736048913774951</v>
      </c>
      <c r="R148" s="144">
        <v>111726760.53968</v>
      </c>
      <c r="S148" s="144">
        <v>63246322.710000001</v>
      </c>
      <c r="T148" s="144">
        <v>3640116.2347372249</v>
      </c>
      <c r="U148" s="144">
        <v>28377477.758460645</v>
      </c>
      <c r="V148" s="144">
        <v>7246412.8479723809</v>
      </c>
      <c r="W148" s="144">
        <v>9190078.6300000008</v>
      </c>
      <c r="X148" s="146">
        <v>-26352.358509764075</v>
      </c>
      <c r="Y148" s="146">
        <v>-1.757878627827635</v>
      </c>
      <c r="Z148" s="147">
        <v>1026792.4677761644</v>
      </c>
      <c r="AA148" s="148">
        <v>68.493927541602588</v>
      </c>
      <c r="AB148" s="115"/>
      <c r="AC148" s="115"/>
      <c r="AD148" s="115"/>
      <c r="AE148" s="115"/>
    </row>
    <row r="149" spans="1:31" ht="15">
      <c r="A149" s="144">
        <v>475</v>
      </c>
      <c r="B149" s="144" t="s">
        <v>451</v>
      </c>
      <c r="C149" s="144">
        <v>15</v>
      </c>
      <c r="D149" s="144">
        <v>5479</v>
      </c>
      <c r="E149" s="144">
        <v>16629643.600551352</v>
      </c>
      <c r="F149" s="144">
        <v>8760454.8800000008</v>
      </c>
      <c r="G149" s="144">
        <v>2084200</v>
      </c>
      <c r="H149" s="144">
        <v>1203541.0795269141</v>
      </c>
      <c r="I149" s="144">
        <v>6588617.2126064654</v>
      </c>
      <c r="J149" s="144">
        <v>1117749.6629083124</v>
      </c>
      <c r="K149" s="144">
        <v>-1369632.3485998025</v>
      </c>
      <c r="L149" s="144">
        <v>-19113</v>
      </c>
      <c r="M149" s="144">
        <v>-80632.39</v>
      </c>
      <c r="N149" s="144">
        <v>51682.428915456818</v>
      </c>
      <c r="O149" s="144">
        <v>-495684.88476247294</v>
      </c>
      <c r="P149" s="145">
        <v>1211539.0400435179</v>
      </c>
      <c r="Q149" s="145">
        <v>221.12411754763971</v>
      </c>
      <c r="R149" s="144">
        <v>42633645.170000002</v>
      </c>
      <c r="S149" s="144">
        <v>19579244.539999999</v>
      </c>
      <c r="T149" s="144">
        <v>1805045.798973978</v>
      </c>
      <c r="U149" s="144">
        <v>15681405.174741337</v>
      </c>
      <c r="V149" s="144">
        <v>3727846.1730509689</v>
      </c>
      <c r="W149" s="144">
        <v>1984454.61</v>
      </c>
      <c r="X149" s="146">
        <v>144351.12676627934</v>
      </c>
      <c r="Y149" s="146">
        <v>26.346254200817548</v>
      </c>
      <c r="Z149" s="147">
        <v>1067187.9132772386</v>
      </c>
      <c r="AA149" s="148">
        <v>194.77786334682216</v>
      </c>
      <c r="AB149" s="115"/>
      <c r="AC149" s="115"/>
      <c r="AD149" s="115"/>
      <c r="AE149" s="115"/>
    </row>
    <row r="150" spans="1:31" ht="15">
      <c r="A150" s="144">
        <v>480</v>
      </c>
      <c r="B150" s="144" t="s">
        <v>452</v>
      </c>
      <c r="C150" s="144">
        <v>2</v>
      </c>
      <c r="D150" s="144">
        <v>1978</v>
      </c>
      <c r="E150" s="144">
        <v>5027990.0732818237</v>
      </c>
      <c r="F150" s="144">
        <v>2679770.27</v>
      </c>
      <c r="G150" s="144">
        <v>544696</v>
      </c>
      <c r="H150" s="144">
        <v>278899.37911826279</v>
      </c>
      <c r="I150" s="144">
        <v>1348466.0133018647</v>
      </c>
      <c r="J150" s="144">
        <v>411394.23761871096</v>
      </c>
      <c r="K150" s="144">
        <v>111571.41106488983</v>
      </c>
      <c r="L150" s="144">
        <v>-475710</v>
      </c>
      <c r="M150" s="144">
        <v>24698.880000000001</v>
      </c>
      <c r="N150" s="144">
        <v>16975.953174492839</v>
      </c>
      <c r="O150" s="144">
        <v>-178949.5714656272</v>
      </c>
      <c r="P150" s="145">
        <v>-266177.50046922918</v>
      </c>
      <c r="Q150" s="145">
        <v>-134.56900933732516</v>
      </c>
      <c r="R150" s="144">
        <v>12821849.3519</v>
      </c>
      <c r="S150" s="144">
        <v>6291567.7699999996</v>
      </c>
      <c r="T150" s="144">
        <v>418287.46951600275</v>
      </c>
      <c r="U150" s="144">
        <v>4345774.235937125</v>
      </c>
      <c r="V150" s="144">
        <v>1372055.3762742963</v>
      </c>
      <c r="W150" s="144">
        <v>93684.88</v>
      </c>
      <c r="X150" s="146">
        <v>-300479.62017257512</v>
      </c>
      <c r="Y150" s="146">
        <v>-151.91082920757083</v>
      </c>
      <c r="Z150" s="147">
        <v>34302.119703345932</v>
      </c>
      <c r="AA150" s="148">
        <v>17.341819870245669</v>
      </c>
      <c r="AB150" s="115"/>
      <c r="AC150" s="115"/>
      <c r="AD150" s="115"/>
      <c r="AE150" s="115"/>
    </row>
    <row r="151" spans="1:31" ht="15">
      <c r="A151" s="144">
        <v>481</v>
      </c>
      <c r="B151" s="144" t="s">
        <v>453</v>
      </c>
      <c r="C151" s="144">
        <v>2</v>
      </c>
      <c r="D151" s="144">
        <v>9642</v>
      </c>
      <c r="E151" s="144">
        <v>25727446.159298442</v>
      </c>
      <c r="F151" s="144">
        <v>17218896</v>
      </c>
      <c r="G151" s="144">
        <v>2150799</v>
      </c>
      <c r="H151" s="144">
        <v>1676509.0083081736</v>
      </c>
      <c r="I151" s="144">
        <v>6703593.9938688232</v>
      </c>
      <c r="J151" s="144">
        <v>1285401.1698365146</v>
      </c>
      <c r="K151" s="144">
        <v>327377.96851019998</v>
      </c>
      <c r="L151" s="144">
        <v>-1856027</v>
      </c>
      <c r="M151" s="144">
        <v>-131258.67000000001</v>
      </c>
      <c r="N151" s="144">
        <v>114104.46479798971</v>
      </c>
      <c r="O151" s="144">
        <v>-872311.30842850229</v>
      </c>
      <c r="P151" s="145">
        <v>889638.46759475023</v>
      </c>
      <c r="Q151" s="145">
        <v>92.267005558468185</v>
      </c>
      <c r="R151" s="144">
        <v>55849212.490000002</v>
      </c>
      <c r="S151" s="144">
        <v>41594737.32</v>
      </c>
      <c r="T151" s="144">
        <v>2514393.2299994468</v>
      </c>
      <c r="U151" s="144">
        <v>8264387.6836951235</v>
      </c>
      <c r="V151" s="144">
        <v>4286986.6042655669</v>
      </c>
      <c r="W151" s="144">
        <v>163513.32999999999</v>
      </c>
      <c r="X151" s="146">
        <v>974805.67796013504</v>
      </c>
      <c r="Y151" s="146">
        <v>101.09994585771987</v>
      </c>
      <c r="Z151" s="147">
        <v>-85167.210365384817</v>
      </c>
      <c r="AA151" s="148">
        <v>-8.8329402992516926</v>
      </c>
      <c r="AB151" s="115"/>
      <c r="AC151" s="115"/>
      <c r="AD151" s="115"/>
      <c r="AE151" s="115"/>
    </row>
    <row r="152" spans="1:31" ht="15">
      <c r="A152" s="144">
        <v>483</v>
      </c>
      <c r="B152" s="144" t="s">
        <v>454</v>
      </c>
      <c r="C152" s="144">
        <v>17</v>
      </c>
      <c r="D152" s="144">
        <v>1067</v>
      </c>
      <c r="E152" s="144">
        <v>3958491.075240341</v>
      </c>
      <c r="F152" s="144">
        <v>1238927.06</v>
      </c>
      <c r="G152" s="144">
        <v>339965</v>
      </c>
      <c r="H152" s="144">
        <v>129468.14358604669</v>
      </c>
      <c r="I152" s="144">
        <v>2083395.7286402744</v>
      </c>
      <c r="J152" s="144">
        <v>230951.94149333844</v>
      </c>
      <c r="K152" s="144">
        <v>-212166.39532572494</v>
      </c>
      <c r="L152" s="144">
        <v>-197264</v>
      </c>
      <c r="M152" s="144">
        <v>19861.55</v>
      </c>
      <c r="N152" s="144">
        <v>6031.0174328093581</v>
      </c>
      <c r="O152" s="144">
        <v>-96531.44224156937</v>
      </c>
      <c r="P152" s="145">
        <v>-415852.47165516671</v>
      </c>
      <c r="Q152" s="145">
        <v>-389.73989845845051</v>
      </c>
      <c r="R152" s="144">
        <v>8489293.8720399998</v>
      </c>
      <c r="S152" s="144">
        <v>2506898.7799999998</v>
      </c>
      <c r="T152" s="144">
        <v>194173.62037431591</v>
      </c>
      <c r="U152" s="144">
        <v>4147485.8493449651</v>
      </c>
      <c r="V152" s="144">
        <v>770255.93460210762</v>
      </c>
      <c r="W152" s="144">
        <v>162562.54999999999</v>
      </c>
      <c r="X152" s="146">
        <v>-707917.1377186114</v>
      </c>
      <c r="Y152" s="146">
        <v>-663.46498380375954</v>
      </c>
      <c r="Z152" s="147">
        <v>292064.66606344469</v>
      </c>
      <c r="AA152" s="148">
        <v>273.72508534530897</v>
      </c>
      <c r="AB152" s="115"/>
      <c r="AC152" s="115"/>
      <c r="AD152" s="115"/>
      <c r="AE152" s="115"/>
    </row>
    <row r="153" spans="1:31" ht="15">
      <c r="A153" s="144">
        <v>484</v>
      </c>
      <c r="B153" s="144" t="s">
        <v>455</v>
      </c>
      <c r="C153" s="144">
        <v>4</v>
      </c>
      <c r="D153" s="144">
        <v>2967</v>
      </c>
      <c r="E153" s="144">
        <v>8823845.5563584082</v>
      </c>
      <c r="F153" s="144">
        <v>3688181.48</v>
      </c>
      <c r="G153" s="144">
        <v>1243767</v>
      </c>
      <c r="H153" s="144">
        <v>979556.48305936973</v>
      </c>
      <c r="I153" s="144">
        <v>977508.99191928795</v>
      </c>
      <c r="J153" s="144">
        <v>590949.96653250745</v>
      </c>
      <c r="K153" s="144">
        <v>-371346.0658108996</v>
      </c>
      <c r="L153" s="144">
        <v>165604</v>
      </c>
      <c r="M153" s="144">
        <v>165376.14000000001</v>
      </c>
      <c r="N153" s="144">
        <v>25549.212106442228</v>
      </c>
      <c r="O153" s="144">
        <v>-268424.35719844082</v>
      </c>
      <c r="P153" s="145">
        <v>-1627122.7057501404</v>
      </c>
      <c r="Q153" s="145">
        <v>-548.40670904959234</v>
      </c>
      <c r="R153" s="144">
        <v>24595319.800000001</v>
      </c>
      <c r="S153" s="144">
        <v>8844242.8599999994</v>
      </c>
      <c r="T153" s="144">
        <v>1469118.3746707335</v>
      </c>
      <c r="U153" s="144">
        <v>9220556.3121283893</v>
      </c>
      <c r="V153" s="144">
        <v>1970897.996489499</v>
      </c>
      <c r="W153" s="144">
        <v>1574747.1400000001</v>
      </c>
      <c r="X153" s="146">
        <v>-1515757.1167113781</v>
      </c>
      <c r="Y153" s="146">
        <v>-510.87196383935895</v>
      </c>
      <c r="Z153" s="147">
        <v>-111365.58903876226</v>
      </c>
      <c r="AA153" s="148">
        <v>-37.534745210233318</v>
      </c>
      <c r="AB153" s="115"/>
      <c r="AC153" s="115"/>
      <c r="AD153" s="115"/>
      <c r="AE153" s="115"/>
    </row>
    <row r="154" spans="1:31" ht="15">
      <c r="A154" s="144">
        <v>489</v>
      </c>
      <c r="B154" s="144" t="s">
        <v>456</v>
      </c>
      <c r="C154" s="144">
        <v>8</v>
      </c>
      <c r="D154" s="144">
        <v>1791</v>
      </c>
      <c r="E154" s="144">
        <v>6526796.2779369447</v>
      </c>
      <c r="F154" s="144">
        <v>2329224.6800000002</v>
      </c>
      <c r="G154" s="144">
        <v>513219</v>
      </c>
      <c r="H154" s="144">
        <v>586222.2947377126</v>
      </c>
      <c r="I154" s="144">
        <v>924804.61406807532</v>
      </c>
      <c r="J154" s="144">
        <v>422239.16431304347</v>
      </c>
      <c r="K154" s="144">
        <v>633239.01053459896</v>
      </c>
      <c r="L154" s="144">
        <v>-420682</v>
      </c>
      <c r="M154" s="144">
        <v>30091.19</v>
      </c>
      <c r="N154" s="144">
        <v>14445.077512945667</v>
      </c>
      <c r="O154" s="144">
        <v>-162031.68983566144</v>
      </c>
      <c r="P154" s="145">
        <v>-1656024.9366062284</v>
      </c>
      <c r="Q154" s="145">
        <v>-924.6370388644491</v>
      </c>
      <c r="R154" s="144">
        <v>16070616.74</v>
      </c>
      <c r="S154" s="144">
        <v>5228179.63</v>
      </c>
      <c r="T154" s="144">
        <v>879203.96601429873</v>
      </c>
      <c r="U154" s="144">
        <v>7132321.9398948792</v>
      </c>
      <c r="V154" s="144">
        <v>1408224.6723305294</v>
      </c>
      <c r="W154" s="144">
        <v>122628.19</v>
      </c>
      <c r="X154" s="146">
        <v>-1300058.3417602926</v>
      </c>
      <c r="Y154" s="146">
        <v>-725.8840545841947</v>
      </c>
      <c r="Z154" s="147">
        <v>-355966.5948459357</v>
      </c>
      <c r="AA154" s="148">
        <v>-198.75298428025445</v>
      </c>
      <c r="AB154" s="115"/>
      <c r="AC154" s="115"/>
      <c r="AD154" s="115"/>
      <c r="AE154" s="115"/>
    </row>
    <row r="155" spans="1:31" ht="15">
      <c r="A155" s="144">
        <v>491</v>
      </c>
      <c r="B155" s="144" t="s">
        <v>165</v>
      </c>
      <c r="C155" s="144">
        <v>10</v>
      </c>
      <c r="D155" s="144">
        <v>51980</v>
      </c>
      <c r="E155" s="144">
        <v>127095386.27886704</v>
      </c>
      <c r="F155" s="144">
        <v>91642115.980000004</v>
      </c>
      <c r="G155" s="144">
        <v>21509108</v>
      </c>
      <c r="H155" s="144">
        <v>13234109.423854101</v>
      </c>
      <c r="I155" s="144">
        <v>15415959.854735026</v>
      </c>
      <c r="J155" s="144">
        <v>8835308.4677305967</v>
      </c>
      <c r="K155" s="144">
        <v>-12130052.307945555</v>
      </c>
      <c r="L155" s="144">
        <v>1058135</v>
      </c>
      <c r="M155" s="144">
        <v>3285495.67</v>
      </c>
      <c r="N155" s="144">
        <v>531983.6421999312</v>
      </c>
      <c r="O155" s="144">
        <v>-4702628.2733990401</v>
      </c>
      <c r="P155" s="145">
        <v>11584149.17830804</v>
      </c>
      <c r="Q155" s="145">
        <v>222.85781412674183</v>
      </c>
      <c r="R155" s="144">
        <v>376036653.83000004</v>
      </c>
      <c r="S155" s="144">
        <v>202580698.49000001</v>
      </c>
      <c r="T155" s="144">
        <v>19848241.181829624</v>
      </c>
      <c r="U155" s="144">
        <v>104033650.33221558</v>
      </c>
      <c r="V155" s="144">
        <v>29466947.700485308</v>
      </c>
      <c r="W155" s="144">
        <v>25852738.670000002</v>
      </c>
      <c r="X155" s="146">
        <v>5745622.5445305109</v>
      </c>
      <c r="Y155" s="146">
        <v>110.53525480051002</v>
      </c>
      <c r="Z155" s="147">
        <v>5838526.633777529</v>
      </c>
      <c r="AA155" s="148">
        <v>112.3225593262318</v>
      </c>
      <c r="AB155" s="115"/>
      <c r="AC155" s="115"/>
      <c r="AD155" s="115"/>
      <c r="AE155" s="115"/>
    </row>
    <row r="156" spans="1:31" ht="15">
      <c r="A156" s="144">
        <v>494</v>
      </c>
      <c r="B156" s="144" t="s">
        <v>457</v>
      </c>
      <c r="C156" s="144">
        <v>17</v>
      </c>
      <c r="D156" s="144">
        <v>8882</v>
      </c>
      <c r="E156" s="144">
        <v>28418422.618930787</v>
      </c>
      <c r="F156" s="144">
        <v>13675331</v>
      </c>
      <c r="G156" s="144">
        <v>4082142</v>
      </c>
      <c r="H156" s="144">
        <v>920504.01593457768</v>
      </c>
      <c r="I156" s="144">
        <v>12989403.359351192</v>
      </c>
      <c r="J156" s="144">
        <v>1347344.4454076407</v>
      </c>
      <c r="K156" s="144">
        <v>-1684273.5612122244</v>
      </c>
      <c r="L156" s="144">
        <v>-9224</v>
      </c>
      <c r="M156" s="144">
        <v>-149419.41</v>
      </c>
      <c r="N156" s="144">
        <v>75358.738033050162</v>
      </c>
      <c r="O156" s="144">
        <v>-803554.14244575368</v>
      </c>
      <c r="P156" s="145">
        <v>2025189.8261376955</v>
      </c>
      <c r="Q156" s="145">
        <v>228.01056362730191</v>
      </c>
      <c r="R156" s="144">
        <v>64506283.82632</v>
      </c>
      <c r="S156" s="144">
        <v>29867343.559999999</v>
      </c>
      <c r="T156" s="144">
        <v>1380552.7166172883</v>
      </c>
      <c r="U156" s="144">
        <v>24788315.810552366</v>
      </c>
      <c r="V156" s="144">
        <v>4493575.7990081869</v>
      </c>
      <c r="W156" s="144">
        <v>3923498.59</v>
      </c>
      <c r="X156" s="146">
        <v>-52997.350142158568</v>
      </c>
      <c r="Y156" s="146">
        <v>-5.9668261812833334</v>
      </c>
      <c r="Z156" s="147">
        <v>2078187.176279854</v>
      </c>
      <c r="AA156" s="148">
        <v>233.97738980858523</v>
      </c>
      <c r="AB156" s="115"/>
      <c r="AC156" s="115"/>
      <c r="AD156" s="115"/>
      <c r="AE156" s="115"/>
    </row>
    <row r="157" spans="1:31" ht="15">
      <c r="A157" s="144">
        <v>495</v>
      </c>
      <c r="B157" s="144" t="s">
        <v>458</v>
      </c>
      <c r="C157" s="144">
        <v>13</v>
      </c>
      <c r="D157" s="144">
        <v>1477</v>
      </c>
      <c r="E157" s="144">
        <v>4615277.4863286158</v>
      </c>
      <c r="F157" s="144">
        <v>1977157.96</v>
      </c>
      <c r="G157" s="144">
        <v>478892</v>
      </c>
      <c r="H157" s="144">
        <v>930567.36676898401</v>
      </c>
      <c r="I157" s="144">
        <v>873321.19218334975</v>
      </c>
      <c r="J157" s="144">
        <v>335372.9538111873</v>
      </c>
      <c r="K157" s="144">
        <v>-8204.042889715327</v>
      </c>
      <c r="L157" s="144">
        <v>-388195</v>
      </c>
      <c r="M157" s="144">
        <v>5187.91</v>
      </c>
      <c r="N157" s="144">
        <v>12546.518898833119</v>
      </c>
      <c r="O157" s="144">
        <v>-133624.12389015741</v>
      </c>
      <c r="P157" s="145">
        <v>-532254.75144613301</v>
      </c>
      <c r="Q157" s="145">
        <v>-360.3620524347549</v>
      </c>
      <c r="R157" s="144">
        <v>12664479.040000001</v>
      </c>
      <c r="S157" s="144">
        <v>4284490.9000000004</v>
      </c>
      <c r="T157" s="144">
        <v>1395645.5202251109</v>
      </c>
      <c r="U157" s="144">
        <v>5261014.7884016288</v>
      </c>
      <c r="V157" s="144">
        <v>1118514.1216297441</v>
      </c>
      <c r="W157" s="144">
        <v>95884.91</v>
      </c>
      <c r="X157" s="146">
        <v>-508928.79974351637</v>
      </c>
      <c r="Y157" s="146">
        <v>-344.56926184395149</v>
      </c>
      <c r="Z157" s="147">
        <v>-23325.951702616643</v>
      </c>
      <c r="AA157" s="148">
        <v>-15.792790590803415</v>
      </c>
      <c r="AB157" s="115"/>
      <c r="AC157" s="115"/>
      <c r="AD157" s="115"/>
      <c r="AE157" s="115"/>
    </row>
    <row r="158" spans="1:31" ht="15">
      <c r="A158" s="144">
        <v>498</v>
      </c>
      <c r="B158" s="144" t="s">
        <v>459</v>
      </c>
      <c r="C158" s="144">
        <v>19</v>
      </c>
      <c r="D158" s="144">
        <v>2281</v>
      </c>
      <c r="E158" s="144">
        <v>8330266.852561472</v>
      </c>
      <c r="F158" s="144">
        <v>3678411.74</v>
      </c>
      <c r="G158" s="144">
        <v>1195613</v>
      </c>
      <c r="H158" s="144">
        <v>1075816.723359599</v>
      </c>
      <c r="I158" s="144">
        <v>2777023.7496504183</v>
      </c>
      <c r="J158" s="144">
        <v>451249.68529735203</v>
      </c>
      <c r="K158" s="144">
        <v>73354.581709996302</v>
      </c>
      <c r="L158" s="144">
        <v>153518</v>
      </c>
      <c r="M158" s="144">
        <v>219189.5</v>
      </c>
      <c r="N158" s="144">
        <v>23145.204254329099</v>
      </c>
      <c r="O158" s="144">
        <v>-206361.96790348616</v>
      </c>
      <c r="P158" s="145">
        <v>1110693.3638067357</v>
      </c>
      <c r="Q158" s="145">
        <v>486.93264524626733</v>
      </c>
      <c r="R158" s="144">
        <v>19923838.449999999</v>
      </c>
      <c r="S158" s="144">
        <v>8255149.3399999999</v>
      </c>
      <c r="T158" s="144">
        <v>1613487.4745858386</v>
      </c>
      <c r="U158" s="144">
        <v>8707001.4184687212</v>
      </c>
      <c r="V158" s="144">
        <v>1504978.6801538721</v>
      </c>
      <c r="W158" s="144">
        <v>1568320.5</v>
      </c>
      <c r="X158" s="146">
        <v>1725098.9632084332</v>
      </c>
      <c r="Y158" s="146">
        <v>756.29064586077743</v>
      </c>
      <c r="Z158" s="147">
        <v>-614405.59940169752</v>
      </c>
      <c r="AA158" s="148">
        <v>-269.3580006145101</v>
      </c>
      <c r="AB158" s="115"/>
      <c r="AC158" s="115"/>
      <c r="AD158" s="115"/>
      <c r="AE158" s="115"/>
    </row>
    <row r="159" spans="1:31" ht="15">
      <c r="A159" s="144">
        <v>499</v>
      </c>
      <c r="B159" s="144" t="s">
        <v>460</v>
      </c>
      <c r="C159" s="144">
        <v>15</v>
      </c>
      <c r="D159" s="144">
        <v>19662</v>
      </c>
      <c r="E159" s="144">
        <v>60486039.665288091</v>
      </c>
      <c r="F159" s="144">
        <v>32793462.539999999</v>
      </c>
      <c r="G159" s="144">
        <v>5059677</v>
      </c>
      <c r="H159" s="144">
        <v>3188543.164723319</v>
      </c>
      <c r="I159" s="144">
        <v>19786444.999655616</v>
      </c>
      <c r="J159" s="144">
        <v>2870551.6972954422</v>
      </c>
      <c r="K159" s="144">
        <v>1281107.2935538043</v>
      </c>
      <c r="L159" s="144">
        <v>-1255080</v>
      </c>
      <c r="M159" s="144">
        <v>-128182.79</v>
      </c>
      <c r="N159" s="144">
        <v>216102.91200998682</v>
      </c>
      <c r="O159" s="144">
        <v>-1778820.2599378978</v>
      </c>
      <c r="P159" s="145">
        <v>1547766.8920121789</v>
      </c>
      <c r="Q159" s="145">
        <v>78.718690469544242</v>
      </c>
      <c r="R159" s="144">
        <v>130687493.90000001</v>
      </c>
      <c r="S159" s="144">
        <v>78952273</v>
      </c>
      <c r="T159" s="144">
        <v>4782110.5089270147</v>
      </c>
      <c r="U159" s="144">
        <v>35278218.179145597</v>
      </c>
      <c r="V159" s="144">
        <v>9573677.8228718303</v>
      </c>
      <c r="W159" s="144">
        <v>3676414.21</v>
      </c>
      <c r="X159" s="146">
        <v>1575199.8209444433</v>
      </c>
      <c r="Y159" s="146">
        <v>80.113916231535114</v>
      </c>
      <c r="Z159" s="147">
        <v>-27432.928932264447</v>
      </c>
      <c r="AA159" s="148">
        <v>-1.3952257619908681</v>
      </c>
      <c r="AB159" s="115"/>
      <c r="AC159" s="115"/>
      <c r="AD159" s="115"/>
      <c r="AE159" s="115"/>
    </row>
    <row r="160" spans="1:31" ht="15">
      <c r="A160" s="144">
        <v>500</v>
      </c>
      <c r="B160" s="144" t="s">
        <v>461</v>
      </c>
      <c r="C160" s="144">
        <v>13</v>
      </c>
      <c r="D160" s="144">
        <v>10486</v>
      </c>
      <c r="E160" s="144">
        <v>30716775.218400631</v>
      </c>
      <c r="F160" s="144">
        <v>15267026.25</v>
      </c>
      <c r="G160" s="144">
        <v>2520288</v>
      </c>
      <c r="H160" s="144">
        <v>2189333.8529183818</v>
      </c>
      <c r="I160" s="144">
        <v>8396818.3287557121</v>
      </c>
      <c r="J160" s="144">
        <v>1064065.4764082972</v>
      </c>
      <c r="K160" s="144">
        <v>2704430.9146959009</v>
      </c>
      <c r="L160" s="144">
        <v>-626124</v>
      </c>
      <c r="M160" s="144">
        <v>38529.51</v>
      </c>
      <c r="N160" s="144">
        <v>121128.10408626296</v>
      </c>
      <c r="O160" s="144">
        <v>-948667.95065144938</v>
      </c>
      <c r="P160" s="145">
        <v>10053.267812471837</v>
      </c>
      <c r="Q160" s="145">
        <v>0.95873238722790743</v>
      </c>
      <c r="R160" s="144">
        <v>60080514.880000003</v>
      </c>
      <c r="S160" s="144">
        <v>40938585.799999997</v>
      </c>
      <c r="T160" s="144">
        <v>3283517.231763476</v>
      </c>
      <c r="U160" s="144">
        <v>11824294.065960072</v>
      </c>
      <c r="V160" s="144">
        <v>3548802.1564536197</v>
      </c>
      <c r="W160" s="144">
        <v>1932693.51</v>
      </c>
      <c r="X160" s="146">
        <v>1447377.8841771558</v>
      </c>
      <c r="Y160" s="146">
        <v>138.02955218168566</v>
      </c>
      <c r="Z160" s="147">
        <v>-1437324.616364684</v>
      </c>
      <c r="AA160" s="148">
        <v>-137.07081979445775</v>
      </c>
      <c r="AB160" s="115"/>
      <c r="AC160" s="115"/>
      <c r="AD160" s="115"/>
      <c r="AE160" s="115"/>
    </row>
    <row r="161" spans="1:31" ht="15">
      <c r="A161" s="144">
        <v>503</v>
      </c>
      <c r="B161" s="144" t="s">
        <v>462</v>
      </c>
      <c r="C161" s="144">
        <v>2</v>
      </c>
      <c r="D161" s="144">
        <v>7539</v>
      </c>
      <c r="E161" s="144">
        <v>17397350.891009916</v>
      </c>
      <c r="F161" s="144">
        <v>12036057.300000001</v>
      </c>
      <c r="G161" s="144">
        <v>1853944</v>
      </c>
      <c r="H161" s="144">
        <v>1112984.450935889</v>
      </c>
      <c r="I161" s="144">
        <v>4356769.5873166798</v>
      </c>
      <c r="J161" s="144">
        <v>1438059.243024745</v>
      </c>
      <c r="K161" s="144">
        <v>-628372.56171776121</v>
      </c>
      <c r="L161" s="144">
        <v>-273069</v>
      </c>
      <c r="M161" s="144">
        <v>-118841.17</v>
      </c>
      <c r="N161" s="144">
        <v>72638.043199045598</v>
      </c>
      <c r="O161" s="144">
        <v>-682052.99255781772</v>
      </c>
      <c r="P161" s="145">
        <v>1770766.0091908686</v>
      </c>
      <c r="Q161" s="145">
        <v>234.88075463468212</v>
      </c>
      <c r="R161" s="144">
        <v>49711127.199379995</v>
      </c>
      <c r="S161" s="144">
        <v>27530678.739999998</v>
      </c>
      <c r="T161" s="144">
        <v>1669230.8568934561</v>
      </c>
      <c r="U161" s="144">
        <v>15147900.933237664</v>
      </c>
      <c r="V161" s="144">
        <v>4796121.9078176655</v>
      </c>
      <c r="W161" s="144">
        <v>1462033.83</v>
      </c>
      <c r="X161" s="146">
        <v>894839.06856878102</v>
      </c>
      <c r="Y161" s="146">
        <v>118.69466355866574</v>
      </c>
      <c r="Z161" s="147">
        <v>875926.94062208757</v>
      </c>
      <c r="AA161" s="148">
        <v>116.1860910760164</v>
      </c>
      <c r="AB161" s="115"/>
      <c r="AC161" s="115"/>
      <c r="AD161" s="115"/>
      <c r="AE161" s="115"/>
    </row>
    <row r="162" spans="1:31" ht="15">
      <c r="A162" s="144">
        <v>504</v>
      </c>
      <c r="B162" s="144" t="s">
        <v>463</v>
      </c>
      <c r="C162" s="144">
        <v>34</v>
      </c>
      <c r="D162" s="144">
        <v>1764</v>
      </c>
      <c r="E162" s="144">
        <v>5342914.3340569586</v>
      </c>
      <c r="F162" s="144">
        <v>2726938.33</v>
      </c>
      <c r="G162" s="144">
        <v>411621</v>
      </c>
      <c r="H162" s="144">
        <v>418684.85643781308</v>
      </c>
      <c r="I162" s="144">
        <v>1403564.443172052</v>
      </c>
      <c r="J162" s="144">
        <v>396516.81656430673</v>
      </c>
      <c r="K162" s="144">
        <v>-480931.45170115703</v>
      </c>
      <c r="L162" s="144">
        <v>-500555</v>
      </c>
      <c r="M162" s="144">
        <v>78006.070000000007</v>
      </c>
      <c r="N162" s="144">
        <v>16308.150701360002</v>
      </c>
      <c r="O162" s="144">
        <v>-159589.00104416904</v>
      </c>
      <c r="P162" s="145">
        <v>-1032350.1199267525</v>
      </c>
      <c r="Q162" s="145">
        <v>-585.23249428954227</v>
      </c>
      <c r="R162" s="144">
        <v>13916352.218962749</v>
      </c>
      <c r="S162" s="144">
        <v>6121309.29</v>
      </c>
      <c r="T162" s="144">
        <v>627934.8117508085</v>
      </c>
      <c r="U162" s="144">
        <v>4621143.6105410429</v>
      </c>
      <c r="V162" s="144">
        <v>1322437.1665955535</v>
      </c>
      <c r="W162" s="144">
        <v>-10927.929999999993</v>
      </c>
      <c r="X162" s="146">
        <v>-1234455.2700753435</v>
      </c>
      <c r="Y162" s="146">
        <v>-699.80457487264368</v>
      </c>
      <c r="Z162" s="147">
        <v>202105.15014859103</v>
      </c>
      <c r="AA162" s="148">
        <v>114.5720805831015</v>
      </c>
      <c r="AB162" s="115"/>
      <c r="AC162" s="115"/>
      <c r="AD162" s="115"/>
      <c r="AE162" s="115"/>
    </row>
    <row r="163" spans="1:31" ht="15">
      <c r="A163" s="144">
        <v>505</v>
      </c>
      <c r="B163" s="144" t="s">
        <v>464</v>
      </c>
      <c r="C163" s="144">
        <v>35</v>
      </c>
      <c r="D163" s="144">
        <v>20912</v>
      </c>
      <c r="E163" s="144">
        <v>58652701.557855994</v>
      </c>
      <c r="F163" s="144">
        <v>35714695.009999998</v>
      </c>
      <c r="G163" s="144">
        <v>8509147</v>
      </c>
      <c r="H163" s="144">
        <v>3645628.1430319059</v>
      </c>
      <c r="I163" s="144">
        <v>14885151.861152273</v>
      </c>
      <c r="J163" s="144">
        <v>3164770.6125270398</v>
      </c>
      <c r="K163" s="144">
        <v>-689453.45907633426</v>
      </c>
      <c r="L163" s="144">
        <v>-2201441</v>
      </c>
      <c r="M163" s="144">
        <v>107150.69</v>
      </c>
      <c r="N163" s="144">
        <v>227996.29734396617</v>
      </c>
      <c r="O163" s="144">
        <v>-1891907.7039884713</v>
      </c>
      <c r="P163" s="145">
        <v>2819035.8931343853</v>
      </c>
      <c r="Q163" s="145">
        <v>134.80470032203451</v>
      </c>
      <c r="R163" s="144">
        <v>131790860.61</v>
      </c>
      <c r="S163" s="144">
        <v>84273151.75</v>
      </c>
      <c r="T163" s="144">
        <v>5467637.02223418</v>
      </c>
      <c r="U163" s="144">
        <v>27568192.97139148</v>
      </c>
      <c r="V163" s="144">
        <v>10554937.664482078</v>
      </c>
      <c r="W163" s="144">
        <v>6414856.6900000004</v>
      </c>
      <c r="X163" s="146">
        <v>2487915.4881077558</v>
      </c>
      <c r="Y163" s="146">
        <v>118.97071002810615</v>
      </c>
      <c r="Z163" s="147">
        <v>331120.40502662957</v>
      </c>
      <c r="AA163" s="148">
        <v>15.833990293928347</v>
      </c>
      <c r="AB163" s="115"/>
      <c r="AC163" s="115"/>
      <c r="AD163" s="115"/>
      <c r="AE163" s="115"/>
    </row>
    <row r="164" spans="1:31" ht="15">
      <c r="A164" s="144">
        <v>507</v>
      </c>
      <c r="B164" s="144" t="s">
        <v>465</v>
      </c>
      <c r="C164" s="144">
        <v>10</v>
      </c>
      <c r="D164" s="144">
        <v>5564</v>
      </c>
      <c r="E164" s="144">
        <v>12429591.639340002</v>
      </c>
      <c r="F164" s="144">
        <v>7514168.1100000003</v>
      </c>
      <c r="G164" s="144">
        <v>2854979</v>
      </c>
      <c r="H164" s="144">
        <v>2132279.6972681643</v>
      </c>
      <c r="I164" s="144">
        <v>880601.11862387066</v>
      </c>
      <c r="J164" s="144">
        <v>1128003.3488512365</v>
      </c>
      <c r="K164" s="144">
        <v>-778872.56072243082</v>
      </c>
      <c r="L164" s="144">
        <v>-35179</v>
      </c>
      <c r="M164" s="144">
        <v>247243.97</v>
      </c>
      <c r="N164" s="144">
        <v>52274.253740121858</v>
      </c>
      <c r="O164" s="144">
        <v>-503374.83095791191</v>
      </c>
      <c r="P164" s="145">
        <v>1062531.4674630482</v>
      </c>
      <c r="Q164" s="145">
        <v>190.96539674030342</v>
      </c>
      <c r="R164" s="144">
        <v>43775937.349999994</v>
      </c>
      <c r="S164" s="144">
        <v>17999569.440000001</v>
      </c>
      <c r="T164" s="144">
        <v>3197948.5995644704</v>
      </c>
      <c r="U164" s="144">
        <v>16649489.341040572</v>
      </c>
      <c r="V164" s="144">
        <v>3762043.601303855</v>
      </c>
      <c r="W164" s="144">
        <v>3067043.97</v>
      </c>
      <c r="X164" s="146">
        <v>900157.60190889984</v>
      </c>
      <c r="Y164" s="146">
        <v>161.78245900591298</v>
      </c>
      <c r="Z164" s="147">
        <v>162373.86555414833</v>
      </c>
      <c r="AA164" s="148">
        <v>29.182937734390425</v>
      </c>
      <c r="AB164" s="115"/>
      <c r="AC164" s="115"/>
      <c r="AD164" s="115"/>
      <c r="AE164" s="115"/>
    </row>
    <row r="165" spans="1:31" ht="15">
      <c r="A165" s="144">
        <v>508</v>
      </c>
      <c r="B165" s="144" t="s">
        <v>466</v>
      </c>
      <c r="C165" s="144">
        <v>6</v>
      </c>
      <c r="D165" s="144">
        <v>9360</v>
      </c>
      <c r="E165" s="144">
        <v>23702602.409191191</v>
      </c>
      <c r="F165" s="144">
        <v>16963264.09</v>
      </c>
      <c r="G165" s="144">
        <v>3178005</v>
      </c>
      <c r="H165" s="144">
        <v>2635817.570587798</v>
      </c>
      <c r="I165" s="144">
        <v>549117.47414105933</v>
      </c>
      <c r="J165" s="144">
        <v>1679739.0588825876</v>
      </c>
      <c r="K165" s="144">
        <v>-838485.16698789399</v>
      </c>
      <c r="L165" s="144">
        <v>-982561</v>
      </c>
      <c r="M165" s="144">
        <v>817898.66</v>
      </c>
      <c r="N165" s="144">
        <v>94527.626190551935</v>
      </c>
      <c r="O165" s="144">
        <v>-846798.78105069289</v>
      </c>
      <c r="P165" s="145">
        <v>-452077.87742778286</v>
      </c>
      <c r="Q165" s="145">
        <v>-48.298918528609278</v>
      </c>
      <c r="R165" s="144">
        <v>72340571.090000004</v>
      </c>
      <c r="S165" s="144">
        <v>36533758.350000001</v>
      </c>
      <c r="T165" s="144">
        <v>3953144.1955612171</v>
      </c>
      <c r="U165" s="144">
        <v>22148566.760554716</v>
      </c>
      <c r="V165" s="144">
        <v>5602156.7531381464</v>
      </c>
      <c r="W165" s="144">
        <v>3013342.66</v>
      </c>
      <c r="X165" s="146">
        <v>-1089602.3707459271</v>
      </c>
      <c r="Y165" s="146">
        <v>-116.41050969507768</v>
      </c>
      <c r="Z165" s="147">
        <v>637524.49331814423</v>
      </c>
      <c r="AA165" s="148">
        <v>68.111591166468401</v>
      </c>
      <c r="AB165" s="115"/>
      <c r="AC165" s="115"/>
      <c r="AD165" s="115"/>
      <c r="AE165" s="115"/>
    </row>
    <row r="166" spans="1:31" ht="15">
      <c r="A166" s="144">
        <v>529</v>
      </c>
      <c r="B166" s="144" t="s">
        <v>467</v>
      </c>
      <c r="C166" s="144">
        <v>2</v>
      </c>
      <c r="D166" s="144">
        <v>19850</v>
      </c>
      <c r="E166" s="144">
        <v>49063853.43104139</v>
      </c>
      <c r="F166" s="144">
        <v>29791997.600000001</v>
      </c>
      <c r="G166" s="144">
        <v>7261502</v>
      </c>
      <c r="H166" s="144">
        <v>7968518.4623660445</v>
      </c>
      <c r="I166" s="144">
        <v>4070144.3002463579</v>
      </c>
      <c r="J166" s="144">
        <v>2305097.3269123631</v>
      </c>
      <c r="K166" s="144">
        <v>4326281.6549169831</v>
      </c>
      <c r="L166" s="144">
        <v>-1086400</v>
      </c>
      <c r="M166" s="144">
        <v>3169960.9</v>
      </c>
      <c r="N166" s="144">
        <v>267005.91689718899</v>
      </c>
      <c r="O166" s="144">
        <v>-1795828.6115231041</v>
      </c>
      <c r="P166" s="145">
        <v>7214426.1187744513</v>
      </c>
      <c r="Q166" s="145">
        <v>363.44715963599253</v>
      </c>
      <c r="R166" s="144">
        <v>119959359.69000001</v>
      </c>
      <c r="S166" s="144">
        <v>84809940.769999996</v>
      </c>
      <c r="T166" s="144">
        <v>11951017.725289669</v>
      </c>
      <c r="U166" s="144">
        <v>14620872.467841715</v>
      </c>
      <c r="V166" s="144">
        <v>7687811.0848915074</v>
      </c>
      <c r="W166" s="144">
        <v>9345062.9000000004</v>
      </c>
      <c r="X166" s="146">
        <v>8455345.2580228895</v>
      </c>
      <c r="Y166" s="146">
        <v>425.96197773415059</v>
      </c>
      <c r="Z166" s="147">
        <v>-1240919.1392484382</v>
      </c>
      <c r="AA166" s="148">
        <v>-62.514818098158095</v>
      </c>
      <c r="AB166" s="115"/>
      <c r="AC166" s="115"/>
      <c r="AD166" s="115"/>
      <c r="AE166" s="115"/>
    </row>
    <row r="167" spans="1:31" ht="15">
      <c r="A167" s="144">
        <v>531</v>
      </c>
      <c r="B167" s="144" t="s">
        <v>468</v>
      </c>
      <c r="C167" s="144">
        <v>4</v>
      </c>
      <c r="D167" s="144">
        <v>5072</v>
      </c>
      <c r="E167" s="144">
        <v>11308254.546785753</v>
      </c>
      <c r="F167" s="144">
        <v>8585950.9900000002</v>
      </c>
      <c r="G167" s="144">
        <v>1575156</v>
      </c>
      <c r="H167" s="144">
        <v>593757.72202954034</v>
      </c>
      <c r="I167" s="144">
        <v>3123858.1010100087</v>
      </c>
      <c r="J167" s="144">
        <v>892457.54867764446</v>
      </c>
      <c r="K167" s="144">
        <v>-1124023.1332962476</v>
      </c>
      <c r="L167" s="144">
        <v>-213181</v>
      </c>
      <c r="M167" s="144">
        <v>96760.91</v>
      </c>
      <c r="N167" s="144">
        <v>49366.270607840277</v>
      </c>
      <c r="O167" s="144">
        <v>-458863.61297960626</v>
      </c>
      <c r="P167" s="145">
        <v>1812985.2492634263</v>
      </c>
      <c r="Q167" s="145">
        <v>357.44977311976072</v>
      </c>
      <c r="R167" s="144">
        <v>34588720.07</v>
      </c>
      <c r="S167" s="144">
        <v>19197694.890000001</v>
      </c>
      <c r="T167" s="144">
        <v>890505.44263853994</v>
      </c>
      <c r="U167" s="144">
        <v>10799487.129237399</v>
      </c>
      <c r="V167" s="144">
        <v>2976466.5272113886</v>
      </c>
      <c r="W167" s="144">
        <v>1458735.91</v>
      </c>
      <c r="X167" s="146">
        <v>734169.82908732444</v>
      </c>
      <c r="Y167" s="146">
        <v>144.74957198093935</v>
      </c>
      <c r="Z167" s="147">
        <v>1078815.4201761018</v>
      </c>
      <c r="AA167" s="148">
        <v>212.70020113882134</v>
      </c>
      <c r="AB167" s="115"/>
      <c r="AC167" s="115"/>
      <c r="AD167" s="115"/>
      <c r="AE167" s="115"/>
    </row>
    <row r="168" spans="1:31" ht="15">
      <c r="A168" s="144">
        <v>535</v>
      </c>
      <c r="B168" s="144" t="s">
        <v>469</v>
      </c>
      <c r="C168" s="144">
        <v>17</v>
      </c>
      <c r="D168" s="144">
        <v>10419</v>
      </c>
      <c r="E168" s="144">
        <v>33716207.195310645</v>
      </c>
      <c r="F168" s="144">
        <v>14731049.800000001</v>
      </c>
      <c r="G168" s="144">
        <v>2581916</v>
      </c>
      <c r="H168" s="144">
        <v>1386046.1918577107</v>
      </c>
      <c r="I168" s="144">
        <v>14607306.980716048</v>
      </c>
      <c r="J168" s="144">
        <v>1951961.086962169</v>
      </c>
      <c r="K168" s="144">
        <v>429892.18568179762</v>
      </c>
      <c r="L168" s="144">
        <v>-927929</v>
      </c>
      <c r="M168" s="144">
        <v>-974040.7</v>
      </c>
      <c r="N168" s="144">
        <v>79519.979226320967</v>
      </c>
      <c r="O168" s="144">
        <v>-942606.46365033858</v>
      </c>
      <c r="P168" s="145">
        <v>-793091.13451693952</v>
      </c>
      <c r="Q168" s="145">
        <v>-76.119698101251515</v>
      </c>
      <c r="R168" s="144">
        <v>80590554.323599994</v>
      </c>
      <c r="S168" s="144">
        <v>31609905.82</v>
      </c>
      <c r="T168" s="144">
        <v>2078763.1584458046</v>
      </c>
      <c r="U168" s="144">
        <v>38396467.565769553</v>
      </c>
      <c r="V168" s="144">
        <v>6510054.0035441034</v>
      </c>
      <c r="W168" s="144">
        <v>679946.3</v>
      </c>
      <c r="X168" s="146">
        <v>-1315417.4758405387</v>
      </c>
      <c r="Y168" s="146">
        <v>-126.25179727810142</v>
      </c>
      <c r="Z168" s="147">
        <v>522326.34132359922</v>
      </c>
      <c r="AA168" s="148">
        <v>50.132099176849913</v>
      </c>
      <c r="AB168" s="115"/>
      <c r="AC168" s="115"/>
      <c r="AD168" s="115"/>
      <c r="AE168" s="115"/>
    </row>
    <row r="169" spans="1:31" ht="15">
      <c r="A169" s="144">
        <v>536</v>
      </c>
      <c r="B169" s="144" t="s">
        <v>470</v>
      </c>
      <c r="C169" s="144">
        <v>6</v>
      </c>
      <c r="D169" s="144">
        <v>35346</v>
      </c>
      <c r="E169" s="144">
        <v>83388636.361372083</v>
      </c>
      <c r="F169" s="144">
        <v>61052400.119999997</v>
      </c>
      <c r="G169" s="144">
        <v>9778744</v>
      </c>
      <c r="H169" s="144">
        <v>6531936.3478544829</v>
      </c>
      <c r="I169" s="144">
        <v>19539015.544062998</v>
      </c>
      <c r="J169" s="144">
        <v>4309968.564386202</v>
      </c>
      <c r="K169" s="144">
        <v>-1472683.6671170155</v>
      </c>
      <c r="L169" s="144">
        <v>-1922232</v>
      </c>
      <c r="M169" s="144">
        <v>329302.8</v>
      </c>
      <c r="N169" s="144">
        <v>393487.91285956121</v>
      </c>
      <c r="O169" s="144">
        <v>-3197751.0379292513</v>
      </c>
      <c r="P169" s="145">
        <v>11953552.222744897</v>
      </c>
      <c r="Q169" s="145">
        <v>338.18684498231477</v>
      </c>
      <c r="R169" s="144">
        <v>206583750.16000003</v>
      </c>
      <c r="S169" s="144">
        <v>144737112.38</v>
      </c>
      <c r="T169" s="144">
        <v>9796461.8444887083</v>
      </c>
      <c r="U169" s="144">
        <v>40031255.952458531</v>
      </c>
      <c r="V169" s="144">
        <v>14374327.590412365</v>
      </c>
      <c r="W169" s="144">
        <v>8185814.7999999998</v>
      </c>
      <c r="X169" s="146">
        <v>10541222.4073596</v>
      </c>
      <c r="Y169" s="146">
        <v>298.22957073953489</v>
      </c>
      <c r="Z169" s="147">
        <v>1412329.8153852969</v>
      </c>
      <c r="AA169" s="148">
        <v>39.95727424277986</v>
      </c>
      <c r="AB169" s="115"/>
      <c r="AC169" s="115"/>
      <c r="AD169" s="115"/>
      <c r="AE169" s="115"/>
    </row>
    <row r="170" spans="1:31" ht="15">
      <c r="A170" s="144">
        <v>538</v>
      </c>
      <c r="B170" s="144" t="s">
        <v>471</v>
      </c>
      <c r="C170" s="144">
        <v>2</v>
      </c>
      <c r="D170" s="144">
        <v>4644</v>
      </c>
      <c r="E170" s="144">
        <v>14633747.433280643</v>
      </c>
      <c r="F170" s="144">
        <v>8062347.6799999997</v>
      </c>
      <c r="G170" s="144">
        <v>913365</v>
      </c>
      <c r="H170" s="144">
        <v>346390.46414268116</v>
      </c>
      <c r="I170" s="144">
        <v>4230231.2336015012</v>
      </c>
      <c r="J170" s="144">
        <v>796036.83807637822</v>
      </c>
      <c r="K170" s="144">
        <v>3898.6838013745478</v>
      </c>
      <c r="L170" s="144">
        <v>668912</v>
      </c>
      <c r="M170" s="144">
        <v>-47750.09</v>
      </c>
      <c r="N170" s="144">
        <v>46821.769216057612</v>
      </c>
      <c r="O170" s="144">
        <v>-420142.47213668993</v>
      </c>
      <c r="P170" s="145">
        <v>-33636.32657933794</v>
      </c>
      <c r="Q170" s="145">
        <v>-7.242964379702399</v>
      </c>
      <c r="R170" s="144">
        <v>31053416.193799999</v>
      </c>
      <c r="S170" s="144">
        <v>18235460.719999999</v>
      </c>
      <c r="T170" s="144">
        <v>519509.19062203134</v>
      </c>
      <c r="U170" s="144">
        <v>7797033.882263503</v>
      </c>
      <c r="V170" s="144">
        <v>2654890.4275304084</v>
      </c>
      <c r="W170" s="144">
        <v>1534526.91</v>
      </c>
      <c r="X170" s="146">
        <v>-311995.06338405609</v>
      </c>
      <c r="Y170" s="146">
        <v>-67.18239952283723</v>
      </c>
      <c r="Z170" s="147">
        <v>278358.73680471815</v>
      </c>
      <c r="AA170" s="148">
        <v>59.93943514313483</v>
      </c>
      <c r="AB170" s="115"/>
      <c r="AC170" s="115"/>
      <c r="AD170" s="115"/>
      <c r="AE170" s="115"/>
    </row>
    <row r="171" spans="1:31" ht="15">
      <c r="A171" s="144">
        <v>541</v>
      </c>
      <c r="B171" s="144" t="s">
        <v>472</v>
      </c>
      <c r="C171" s="144">
        <v>12</v>
      </c>
      <c r="D171" s="144">
        <v>9243</v>
      </c>
      <c r="E171" s="144">
        <v>28756949.798940785</v>
      </c>
      <c r="F171" s="144">
        <v>11650474.1</v>
      </c>
      <c r="G171" s="144">
        <v>2191811</v>
      </c>
      <c r="H171" s="144">
        <v>2804755.8833155315</v>
      </c>
      <c r="I171" s="144">
        <v>5687437.3935074266</v>
      </c>
      <c r="J171" s="144">
        <v>1968519.2471732125</v>
      </c>
      <c r="K171" s="144">
        <v>2447775.2254937352</v>
      </c>
      <c r="L171" s="144">
        <v>-962239</v>
      </c>
      <c r="M171" s="144">
        <v>674330.56</v>
      </c>
      <c r="N171" s="144">
        <v>74577.382203374029</v>
      </c>
      <c r="O171" s="144">
        <v>-836213.79628755921</v>
      </c>
      <c r="P171" s="145">
        <v>-3055721.8035350665</v>
      </c>
      <c r="Q171" s="145">
        <v>-330.5984857227163</v>
      </c>
      <c r="R171" s="144">
        <v>78730802.669143975</v>
      </c>
      <c r="S171" s="144">
        <v>26728120.27</v>
      </c>
      <c r="T171" s="144">
        <v>4206514.3520620763</v>
      </c>
      <c r="U171" s="144">
        <v>38068116.557303682</v>
      </c>
      <c r="V171" s="144">
        <v>6565277.7054371508</v>
      </c>
      <c r="W171" s="144">
        <v>1903902.56</v>
      </c>
      <c r="X171" s="146">
        <v>-1258871.2243410647</v>
      </c>
      <c r="Y171" s="146">
        <v>-136.19725460792651</v>
      </c>
      <c r="Z171" s="147">
        <v>-1796850.5791940019</v>
      </c>
      <c r="AA171" s="148">
        <v>-194.40123111478977</v>
      </c>
      <c r="AB171" s="115"/>
      <c r="AC171" s="115"/>
      <c r="AD171" s="115"/>
      <c r="AE171" s="115"/>
    </row>
    <row r="172" spans="1:31" ht="15">
      <c r="A172" s="144">
        <v>543</v>
      </c>
      <c r="B172" s="144" t="s">
        <v>473</v>
      </c>
      <c r="C172" s="144">
        <v>35</v>
      </c>
      <c r="D172" s="144">
        <v>44458</v>
      </c>
      <c r="E172" s="144">
        <v>118849207.11244771</v>
      </c>
      <c r="F172" s="144">
        <v>75043582.670000002</v>
      </c>
      <c r="G172" s="144">
        <v>12473530</v>
      </c>
      <c r="H172" s="144">
        <v>8163488.0380098596</v>
      </c>
      <c r="I172" s="144">
        <v>27833065.931889866</v>
      </c>
      <c r="J172" s="144">
        <v>5177628.6164690685</v>
      </c>
      <c r="K172" s="144">
        <v>5228666.4970605029</v>
      </c>
      <c r="L172" s="144">
        <v>-6734788</v>
      </c>
      <c r="M172" s="144">
        <v>1414572.74</v>
      </c>
      <c r="N172" s="144">
        <v>575671.80022784846</v>
      </c>
      <c r="O172" s="144">
        <v>-4022113.2700803103</v>
      </c>
      <c r="P172" s="145">
        <v>6304097.9111291319</v>
      </c>
      <c r="Q172" s="145">
        <v>141.79895431933807</v>
      </c>
      <c r="R172" s="144">
        <v>260160249.91000003</v>
      </c>
      <c r="S172" s="144">
        <v>198170151.94999999</v>
      </c>
      <c r="T172" s="144">
        <v>12243429.026765097</v>
      </c>
      <c r="U172" s="144">
        <v>35265104.029353917</v>
      </c>
      <c r="V172" s="144">
        <v>17268091.11546712</v>
      </c>
      <c r="W172" s="144">
        <v>7153314.7400000002</v>
      </c>
      <c r="X172" s="146">
        <v>9939840.9515861273</v>
      </c>
      <c r="Y172" s="146">
        <v>223.57823005052245</v>
      </c>
      <c r="Z172" s="147">
        <v>-3635743.0404569954</v>
      </c>
      <c r="AA172" s="148">
        <v>-81.779275731184384</v>
      </c>
      <c r="AB172" s="115"/>
      <c r="AC172" s="115"/>
      <c r="AD172" s="115"/>
      <c r="AE172" s="115"/>
    </row>
    <row r="173" spans="1:31" ht="15">
      <c r="A173" s="144">
        <v>545</v>
      </c>
      <c r="B173" s="144" t="s">
        <v>474</v>
      </c>
      <c r="C173" s="144">
        <v>15</v>
      </c>
      <c r="D173" s="144">
        <v>9584</v>
      </c>
      <c r="E173" s="144">
        <v>29528150.901850395</v>
      </c>
      <c r="F173" s="144">
        <v>13212457.93</v>
      </c>
      <c r="G173" s="144">
        <v>4152856</v>
      </c>
      <c r="H173" s="144">
        <v>2983764.5819153595</v>
      </c>
      <c r="I173" s="144">
        <v>10547114.542636201</v>
      </c>
      <c r="J173" s="144">
        <v>2121957.9720273744</v>
      </c>
      <c r="K173" s="144">
        <v>1843044.0596636354</v>
      </c>
      <c r="L173" s="144">
        <v>363744</v>
      </c>
      <c r="M173" s="144">
        <v>-364955.64</v>
      </c>
      <c r="N173" s="144">
        <v>81144.25425341849</v>
      </c>
      <c r="O173" s="144">
        <v>-867064.05102455569</v>
      </c>
      <c r="P173" s="145">
        <v>4545912.7476210371</v>
      </c>
      <c r="Q173" s="145">
        <v>474.32311640453224</v>
      </c>
      <c r="R173" s="144">
        <v>69484600.890000001</v>
      </c>
      <c r="S173" s="144">
        <v>29651724.57</v>
      </c>
      <c r="T173" s="144">
        <v>4474987.863173496</v>
      </c>
      <c r="U173" s="144">
        <v>30239191.998645641</v>
      </c>
      <c r="V173" s="144">
        <v>7077016.5877885977</v>
      </c>
      <c r="W173" s="144">
        <v>4151644.36</v>
      </c>
      <c r="X173" s="146">
        <v>6109964.4896077365</v>
      </c>
      <c r="Y173" s="146">
        <v>637.51716293903758</v>
      </c>
      <c r="Z173" s="147">
        <v>-1564051.7419866994</v>
      </c>
      <c r="AA173" s="148">
        <v>-163.19404653450536</v>
      </c>
      <c r="AB173" s="115"/>
      <c r="AC173" s="115"/>
      <c r="AD173" s="115"/>
      <c r="AE173" s="115"/>
    </row>
    <row r="174" spans="1:31" ht="15">
      <c r="A174" s="144">
        <v>560</v>
      </c>
      <c r="B174" s="144" t="s">
        <v>475</v>
      </c>
      <c r="C174" s="144">
        <v>7</v>
      </c>
      <c r="D174" s="144">
        <v>15735</v>
      </c>
      <c r="E174" s="144">
        <v>45607726.693165109</v>
      </c>
      <c r="F174" s="144">
        <v>24306652.469999999</v>
      </c>
      <c r="G174" s="144">
        <v>4554874</v>
      </c>
      <c r="H174" s="144">
        <v>2668607.7008662932</v>
      </c>
      <c r="I174" s="144">
        <v>10988587.987124622</v>
      </c>
      <c r="J174" s="144">
        <v>2812027.5711718397</v>
      </c>
      <c r="K174" s="144">
        <v>140866.56848570175</v>
      </c>
      <c r="L174" s="144">
        <v>-1909711</v>
      </c>
      <c r="M174" s="144">
        <v>776058.29</v>
      </c>
      <c r="N174" s="144">
        <v>148289.17754160392</v>
      </c>
      <c r="O174" s="144">
        <v>-1423544.7457086167</v>
      </c>
      <c r="P174" s="145">
        <v>-2545018.6736836582</v>
      </c>
      <c r="Q174" s="145">
        <v>-161.74252772060109</v>
      </c>
      <c r="R174" s="144">
        <v>106898135.03547975</v>
      </c>
      <c r="S174" s="144">
        <v>55740478.100000001</v>
      </c>
      <c r="T174" s="144">
        <v>4002322.148780955</v>
      </c>
      <c r="U174" s="144">
        <v>31780481.683280874</v>
      </c>
      <c r="V174" s="144">
        <v>9378491.9535839241</v>
      </c>
      <c r="W174" s="144">
        <v>3421221.29</v>
      </c>
      <c r="X174" s="146">
        <v>-2575139.8598339856</v>
      </c>
      <c r="Y174" s="146">
        <v>-163.6568071073394</v>
      </c>
      <c r="Z174" s="147">
        <v>30121.186150327325</v>
      </c>
      <c r="AA174" s="148">
        <v>1.914279386738311</v>
      </c>
      <c r="AB174" s="115"/>
      <c r="AC174" s="115"/>
      <c r="AD174" s="115"/>
      <c r="AE174" s="115"/>
    </row>
    <row r="175" spans="1:31" ht="15">
      <c r="A175" s="144">
        <v>561</v>
      </c>
      <c r="B175" s="144" t="s">
        <v>476</v>
      </c>
      <c r="C175" s="144">
        <v>2</v>
      </c>
      <c r="D175" s="144">
        <v>1317</v>
      </c>
      <c r="E175" s="144">
        <v>4201095.5885635298</v>
      </c>
      <c r="F175" s="144">
        <v>1784245.49</v>
      </c>
      <c r="G175" s="144">
        <v>427676</v>
      </c>
      <c r="H175" s="144">
        <v>490217.48042123462</v>
      </c>
      <c r="I175" s="144">
        <v>983055.97034078452</v>
      </c>
      <c r="J175" s="144">
        <v>285287.23308439273</v>
      </c>
      <c r="K175" s="144">
        <v>397799.26799250272</v>
      </c>
      <c r="L175" s="144">
        <v>-296983</v>
      </c>
      <c r="M175" s="144">
        <v>-27605.35</v>
      </c>
      <c r="N175" s="144">
        <v>11454.576090645269</v>
      </c>
      <c r="O175" s="144">
        <v>-119148.93105168403</v>
      </c>
      <c r="P175" s="145">
        <v>-265096.85168565344</v>
      </c>
      <c r="Q175" s="145">
        <v>-201.28842193291834</v>
      </c>
      <c r="R175" s="144">
        <v>9398208.1945199985</v>
      </c>
      <c r="S175" s="144">
        <v>4070368.92</v>
      </c>
      <c r="T175" s="144">
        <v>735217.94866011478</v>
      </c>
      <c r="U175" s="144">
        <v>3608072.0526811765</v>
      </c>
      <c r="V175" s="144">
        <v>951471.47466524527</v>
      </c>
      <c r="W175" s="144">
        <v>103087.65</v>
      </c>
      <c r="X175" s="146">
        <v>70009.851486537606</v>
      </c>
      <c r="Y175" s="146">
        <v>53.158581235032351</v>
      </c>
      <c r="Z175" s="147">
        <v>-335106.70317219105</v>
      </c>
      <c r="AA175" s="148">
        <v>-254.44700316795067</v>
      </c>
      <c r="AB175" s="115"/>
      <c r="AC175" s="115"/>
      <c r="AD175" s="115"/>
      <c r="AE175" s="115"/>
    </row>
    <row r="176" spans="1:31" ht="15">
      <c r="A176" s="144">
        <v>562</v>
      </c>
      <c r="B176" s="144" t="s">
        <v>186</v>
      </c>
      <c r="C176" s="144">
        <v>6</v>
      </c>
      <c r="D176" s="144">
        <v>8935</v>
      </c>
      <c r="E176" s="144">
        <v>24093215.631565951</v>
      </c>
      <c r="F176" s="144">
        <v>14687311.859999999</v>
      </c>
      <c r="G176" s="144">
        <v>3053702</v>
      </c>
      <c r="H176" s="144">
        <v>1773912.893196668</v>
      </c>
      <c r="I176" s="144">
        <v>4851618.2045474602</v>
      </c>
      <c r="J176" s="144">
        <v>1710905.5069268346</v>
      </c>
      <c r="K176" s="144">
        <v>-16000.239089872675</v>
      </c>
      <c r="L176" s="144">
        <v>-581202</v>
      </c>
      <c r="M176" s="144">
        <v>261227.9</v>
      </c>
      <c r="N176" s="144">
        <v>83041.987653151198</v>
      </c>
      <c r="O176" s="144">
        <v>-808349.05007349805</v>
      </c>
      <c r="P176" s="145">
        <v>922953.43159479275</v>
      </c>
      <c r="Q176" s="145">
        <v>103.2964109227524</v>
      </c>
      <c r="R176" s="144">
        <v>64210995.450000003</v>
      </c>
      <c r="S176" s="144">
        <v>32150580.309999999</v>
      </c>
      <c r="T176" s="144">
        <v>2660477.5442056824</v>
      </c>
      <c r="U176" s="144">
        <v>21739906.92005543</v>
      </c>
      <c r="V176" s="144">
        <v>5706101.0690478776</v>
      </c>
      <c r="W176" s="144">
        <v>2733727.9</v>
      </c>
      <c r="X176" s="146">
        <v>779798.29330898821</v>
      </c>
      <c r="Y176" s="146">
        <v>87.274571159371931</v>
      </c>
      <c r="Z176" s="147">
        <v>143155.13828580454</v>
      </c>
      <c r="AA176" s="148">
        <v>16.021839763380473</v>
      </c>
      <c r="AB176" s="115"/>
      <c r="AC176" s="115"/>
      <c r="AD176" s="115"/>
      <c r="AE176" s="115"/>
    </row>
    <row r="177" spans="1:31" ht="15">
      <c r="A177" s="144">
        <v>563</v>
      </c>
      <c r="B177" s="144" t="s">
        <v>477</v>
      </c>
      <c r="C177" s="144">
        <v>17</v>
      </c>
      <c r="D177" s="144">
        <v>7025</v>
      </c>
      <c r="E177" s="144">
        <v>23281197.446279183</v>
      </c>
      <c r="F177" s="144">
        <v>10855535.41</v>
      </c>
      <c r="G177" s="144">
        <v>2137059</v>
      </c>
      <c r="H177" s="144">
        <v>1197210.447535563</v>
      </c>
      <c r="I177" s="144">
        <v>6410666.6019456359</v>
      </c>
      <c r="J177" s="144">
        <v>1302524.839191502</v>
      </c>
      <c r="K177" s="144">
        <v>-676870.36458426912</v>
      </c>
      <c r="L177" s="144">
        <v>-388633</v>
      </c>
      <c r="M177" s="144">
        <v>-712100.26</v>
      </c>
      <c r="N177" s="144">
        <v>60842.477377197014</v>
      </c>
      <c r="O177" s="144">
        <v>-635551.43556422193</v>
      </c>
      <c r="P177" s="145">
        <v>-3730513.7303777821</v>
      </c>
      <c r="Q177" s="145">
        <v>-531.03398297192632</v>
      </c>
      <c r="R177" s="144">
        <v>60915088.86428</v>
      </c>
      <c r="S177" s="144">
        <v>23701589.870000001</v>
      </c>
      <c r="T177" s="144">
        <v>1795551.2492031218</v>
      </c>
      <c r="U177" s="144">
        <v>25189654.179884568</v>
      </c>
      <c r="V177" s="144">
        <v>4344096.3555738218</v>
      </c>
      <c r="W177" s="144">
        <v>1036325.74</v>
      </c>
      <c r="X177" s="146">
        <v>-4847871.4696184918</v>
      </c>
      <c r="Y177" s="146">
        <v>-690.0884654261198</v>
      </c>
      <c r="Z177" s="147">
        <v>1117357.7392407097</v>
      </c>
      <c r="AA177" s="148">
        <v>159.05448245419356</v>
      </c>
      <c r="AB177" s="115"/>
      <c r="AC177" s="115"/>
      <c r="AD177" s="115"/>
      <c r="AE177" s="115"/>
    </row>
    <row r="178" spans="1:31" ht="15">
      <c r="A178" s="144">
        <v>564</v>
      </c>
      <c r="B178" s="144" t="s">
        <v>188</v>
      </c>
      <c r="C178" s="144">
        <v>17</v>
      </c>
      <c r="D178" s="144">
        <v>211848</v>
      </c>
      <c r="E178" s="144">
        <v>518328143.82224488</v>
      </c>
      <c r="F178" s="144">
        <v>333884648.44999999</v>
      </c>
      <c r="G178" s="144">
        <v>63479458</v>
      </c>
      <c r="H178" s="144">
        <v>45488544.671757564</v>
      </c>
      <c r="I178" s="144">
        <v>118348006.72697836</v>
      </c>
      <c r="J178" s="144">
        <v>28631186.758485146</v>
      </c>
      <c r="K178" s="144">
        <v>-15371324.843892507</v>
      </c>
      <c r="L178" s="144">
        <v>9631</v>
      </c>
      <c r="M178" s="144">
        <v>15740524.710000001</v>
      </c>
      <c r="N178" s="144">
        <v>2304292.4929132727</v>
      </c>
      <c r="O178" s="144">
        <v>-19165879.077780683</v>
      </c>
      <c r="P178" s="145">
        <v>55020945.06621635</v>
      </c>
      <c r="Q178" s="145">
        <v>259.71897334983737</v>
      </c>
      <c r="R178" s="144">
        <v>1266451165.5437999</v>
      </c>
      <c r="S178" s="144">
        <v>820331186.26999998</v>
      </c>
      <c r="T178" s="144">
        <v>68222770.172058731</v>
      </c>
      <c r="U178" s="144">
        <v>249402691.69645357</v>
      </c>
      <c r="V178" s="144">
        <v>95488876.918839708</v>
      </c>
      <c r="W178" s="144">
        <v>79229613.710000008</v>
      </c>
      <c r="X178" s="146">
        <v>46223973.223551989</v>
      </c>
      <c r="Y178" s="146">
        <v>218.19405056244094</v>
      </c>
      <c r="Z178" s="147">
        <v>8796971.842664361</v>
      </c>
      <c r="AA178" s="148">
        <v>41.524922787396441</v>
      </c>
      <c r="AB178" s="115"/>
      <c r="AC178" s="115"/>
      <c r="AD178" s="115"/>
      <c r="AE178" s="115"/>
    </row>
    <row r="179" spans="1:31" ht="15">
      <c r="A179" s="144">
        <v>576</v>
      </c>
      <c r="B179" s="144" t="s">
        <v>478</v>
      </c>
      <c r="C179" s="144">
        <v>7</v>
      </c>
      <c r="D179" s="144">
        <v>2750</v>
      </c>
      <c r="E179" s="144">
        <v>6826188.8653343152</v>
      </c>
      <c r="F179" s="144">
        <v>3521658.34</v>
      </c>
      <c r="G179" s="144">
        <v>1514790</v>
      </c>
      <c r="H179" s="144">
        <v>982860.96653136169</v>
      </c>
      <c r="I179" s="144">
        <v>447203.33466567774</v>
      </c>
      <c r="J179" s="144">
        <v>629448.88798383507</v>
      </c>
      <c r="K179" s="144">
        <v>360555.22111072025</v>
      </c>
      <c r="L179" s="144">
        <v>-273557</v>
      </c>
      <c r="M179" s="144">
        <v>11225.05</v>
      </c>
      <c r="N179" s="144">
        <v>23127.957259897194</v>
      </c>
      <c r="O179" s="144">
        <v>-248792.37691126126</v>
      </c>
      <c r="P179" s="145">
        <v>142331.51530591492</v>
      </c>
      <c r="Q179" s="145">
        <v>51.756914656696331</v>
      </c>
      <c r="R179" s="144">
        <v>21728826.067325253</v>
      </c>
      <c r="S179" s="144">
        <v>8141042.21</v>
      </c>
      <c r="T179" s="144">
        <v>1474074.3700333866</v>
      </c>
      <c r="U179" s="144">
        <v>9310077.3839183338</v>
      </c>
      <c r="V179" s="144">
        <v>2099297.1020866297</v>
      </c>
      <c r="W179" s="144">
        <v>1252458.05</v>
      </c>
      <c r="X179" s="146">
        <v>548123.04871309921</v>
      </c>
      <c r="Y179" s="146">
        <v>199.3174722593088</v>
      </c>
      <c r="Z179" s="147">
        <v>-405791.5334071843</v>
      </c>
      <c r="AA179" s="148">
        <v>-147.56055760261248</v>
      </c>
      <c r="AB179" s="115"/>
      <c r="AC179" s="115"/>
      <c r="AD179" s="115"/>
      <c r="AE179" s="115"/>
    </row>
    <row r="180" spans="1:31" ht="15">
      <c r="A180" s="144">
        <v>577</v>
      </c>
      <c r="B180" s="144" t="s">
        <v>479</v>
      </c>
      <c r="C180" s="144">
        <v>2</v>
      </c>
      <c r="D180" s="144">
        <v>11138</v>
      </c>
      <c r="E180" s="144">
        <v>30738046.181233905</v>
      </c>
      <c r="F180" s="144">
        <v>18370926.870000001</v>
      </c>
      <c r="G180" s="144">
        <v>2514858</v>
      </c>
      <c r="H180" s="144">
        <v>1983175.1400244888</v>
      </c>
      <c r="I180" s="144">
        <v>7835940.1495970683</v>
      </c>
      <c r="J180" s="144">
        <v>1609314.53374825</v>
      </c>
      <c r="K180" s="144">
        <v>318668.26495609211</v>
      </c>
      <c r="L180" s="144">
        <v>80242</v>
      </c>
      <c r="M180" s="144">
        <v>608357.85</v>
      </c>
      <c r="N180" s="144">
        <v>120648.24889044922</v>
      </c>
      <c r="O180" s="144">
        <v>-1007654.3614682284</v>
      </c>
      <c r="P180" s="145">
        <v>1696430.5145142116</v>
      </c>
      <c r="Q180" s="145">
        <v>152.31015572941385</v>
      </c>
      <c r="R180" s="144">
        <v>69189657.989999995</v>
      </c>
      <c r="S180" s="144">
        <v>44039486.380000003</v>
      </c>
      <c r="T180" s="144">
        <v>2974324.6957037356</v>
      </c>
      <c r="U180" s="144">
        <v>15054631.744087966</v>
      </c>
      <c r="V180" s="144">
        <v>5367281.4449874097</v>
      </c>
      <c r="W180" s="144">
        <v>3203457.85</v>
      </c>
      <c r="X180" s="146">
        <v>1449524.1247791201</v>
      </c>
      <c r="Y180" s="146">
        <v>130.14222704068234</v>
      </c>
      <c r="Z180" s="147">
        <v>246906.38973509148</v>
      </c>
      <c r="AA180" s="148">
        <v>22.167928688731504</v>
      </c>
      <c r="AB180" s="115"/>
      <c r="AC180" s="115"/>
      <c r="AD180" s="115"/>
      <c r="AE180" s="115"/>
    </row>
    <row r="181" spans="1:31" ht="15">
      <c r="A181" s="144">
        <v>578</v>
      </c>
      <c r="B181" s="144" t="s">
        <v>480</v>
      </c>
      <c r="C181" s="144">
        <v>18</v>
      </c>
      <c r="D181" s="144">
        <v>3100</v>
      </c>
      <c r="E181" s="144">
        <v>8503356.2800663598</v>
      </c>
      <c r="F181" s="144">
        <v>4530792.78</v>
      </c>
      <c r="G181" s="144">
        <v>1337755</v>
      </c>
      <c r="H181" s="144">
        <v>588494.61191095808</v>
      </c>
      <c r="I181" s="144">
        <v>2201329.2591393837</v>
      </c>
      <c r="J181" s="144">
        <v>686559.97341075726</v>
      </c>
      <c r="K181" s="144">
        <v>-339947.67822727212</v>
      </c>
      <c r="L181" s="144">
        <v>-27899</v>
      </c>
      <c r="M181" s="144">
        <v>-454295</v>
      </c>
      <c r="N181" s="144">
        <v>25327.344508322632</v>
      </c>
      <c r="O181" s="144">
        <v>-280456.86124542181</v>
      </c>
      <c r="P181" s="145">
        <v>-235695.8505696319</v>
      </c>
      <c r="Q181" s="145">
        <v>-76.030919538590936</v>
      </c>
      <c r="R181" s="144">
        <v>25935133.47418005</v>
      </c>
      <c r="S181" s="144">
        <v>9833272.5199999996</v>
      </c>
      <c r="T181" s="144">
        <v>882611.93989842688</v>
      </c>
      <c r="U181" s="144">
        <v>11537100.848089065</v>
      </c>
      <c r="V181" s="144">
        <v>2289770.2896996615</v>
      </c>
      <c r="W181" s="144">
        <v>855561</v>
      </c>
      <c r="X181" s="146">
        <v>-536816.87649289519</v>
      </c>
      <c r="Y181" s="146">
        <v>-173.16673435254683</v>
      </c>
      <c r="Z181" s="147">
        <v>301121.02592326328</v>
      </c>
      <c r="AA181" s="148">
        <v>97.135814813955903</v>
      </c>
      <c r="AB181" s="115"/>
      <c r="AC181" s="115"/>
      <c r="AD181" s="115"/>
      <c r="AE181" s="115"/>
    </row>
    <row r="182" spans="1:31" ht="15">
      <c r="A182" s="144">
        <v>580</v>
      </c>
      <c r="B182" s="144" t="s">
        <v>481</v>
      </c>
      <c r="C182" s="144">
        <v>9</v>
      </c>
      <c r="D182" s="144">
        <v>4438</v>
      </c>
      <c r="E182" s="144">
        <v>11177912.704165757</v>
      </c>
      <c r="F182" s="144">
        <v>6333459.4000000004</v>
      </c>
      <c r="G182" s="144">
        <v>1363039</v>
      </c>
      <c r="H182" s="144">
        <v>1064703.8892105988</v>
      </c>
      <c r="I182" s="144">
        <v>1420300.7109251353</v>
      </c>
      <c r="J182" s="144">
        <v>1012751.7011421002</v>
      </c>
      <c r="K182" s="144">
        <v>-343148.19433849578</v>
      </c>
      <c r="L182" s="144">
        <v>-308852</v>
      </c>
      <c r="M182" s="144">
        <v>-126232.17</v>
      </c>
      <c r="N182" s="144">
        <v>38465.411653313204</v>
      </c>
      <c r="O182" s="144">
        <v>-401505.66135715548</v>
      </c>
      <c r="P182" s="145">
        <v>-1124930.6169302575</v>
      </c>
      <c r="Q182" s="145">
        <v>-253.47693035832751</v>
      </c>
      <c r="R182" s="144">
        <v>36791289.039999999</v>
      </c>
      <c r="S182" s="144">
        <v>14301065.51</v>
      </c>
      <c r="T182" s="144">
        <v>1596820.6778004458</v>
      </c>
      <c r="U182" s="144">
        <v>15456110.167144036</v>
      </c>
      <c r="V182" s="144">
        <v>3377663.7816468976</v>
      </c>
      <c r="W182" s="144">
        <v>927954.83</v>
      </c>
      <c r="X182" s="146">
        <v>-1131674.0734086186</v>
      </c>
      <c r="Y182" s="146">
        <v>-254.99641131334351</v>
      </c>
      <c r="Z182" s="147">
        <v>6743.4564783610404</v>
      </c>
      <c r="AA182" s="148">
        <v>1.5194809550160073</v>
      </c>
      <c r="AB182" s="115"/>
      <c r="AC182" s="115"/>
      <c r="AD182" s="115"/>
      <c r="AE182" s="115"/>
    </row>
    <row r="183" spans="1:31" ht="15">
      <c r="A183" s="144">
        <v>581</v>
      </c>
      <c r="B183" s="144" t="s">
        <v>482</v>
      </c>
      <c r="C183" s="144">
        <v>6</v>
      </c>
      <c r="D183" s="144">
        <v>6240</v>
      </c>
      <c r="E183" s="144">
        <v>17390853.701248918</v>
      </c>
      <c r="F183" s="144">
        <v>9338686.9299999997</v>
      </c>
      <c r="G183" s="144">
        <v>2035809</v>
      </c>
      <c r="H183" s="144">
        <v>2062361.1634701993</v>
      </c>
      <c r="I183" s="144">
        <v>3328170.5478133834</v>
      </c>
      <c r="J183" s="144">
        <v>1235397.0917646484</v>
      </c>
      <c r="K183" s="144">
        <v>-642821.91530367744</v>
      </c>
      <c r="L183" s="144">
        <v>-360824</v>
      </c>
      <c r="M183" s="144">
        <v>-579460.99</v>
      </c>
      <c r="N183" s="144">
        <v>54092.236808233378</v>
      </c>
      <c r="O183" s="144">
        <v>-564532.52070046193</v>
      </c>
      <c r="P183" s="145">
        <v>-1483976.1573965941</v>
      </c>
      <c r="Q183" s="145">
        <v>-237.81669189047983</v>
      </c>
      <c r="R183" s="144">
        <v>49047346.659999996</v>
      </c>
      <c r="S183" s="144">
        <v>20260752.789999999</v>
      </c>
      <c r="T183" s="144">
        <v>3093086.2414370305</v>
      </c>
      <c r="U183" s="144">
        <v>18455188.372585651</v>
      </c>
      <c r="V183" s="144">
        <v>4120216.2465880457</v>
      </c>
      <c r="W183" s="144">
        <v>1095524.01</v>
      </c>
      <c r="X183" s="146">
        <v>-2022578.9993892759</v>
      </c>
      <c r="Y183" s="146">
        <v>-324.13124990212754</v>
      </c>
      <c r="Z183" s="147">
        <v>538602.84199268185</v>
      </c>
      <c r="AA183" s="148">
        <v>86.314558011647733</v>
      </c>
      <c r="AB183" s="115"/>
      <c r="AC183" s="115"/>
      <c r="AD183" s="115"/>
      <c r="AE183" s="115"/>
    </row>
    <row r="184" spans="1:31" ht="15">
      <c r="A184" s="144">
        <v>583</v>
      </c>
      <c r="B184" s="144" t="s">
        <v>483</v>
      </c>
      <c r="C184" s="144">
        <v>19</v>
      </c>
      <c r="D184" s="144">
        <v>947</v>
      </c>
      <c r="E184" s="144">
        <v>2508728.8437079312</v>
      </c>
      <c r="F184" s="144">
        <v>1444403.51</v>
      </c>
      <c r="G184" s="144">
        <v>2066306</v>
      </c>
      <c r="H184" s="144">
        <v>302495.6170663641</v>
      </c>
      <c r="I184" s="144">
        <v>778013.54954019852</v>
      </c>
      <c r="J184" s="144">
        <v>194648.58204048802</v>
      </c>
      <c r="K184" s="144">
        <v>-506479.02569193224</v>
      </c>
      <c r="L184" s="144">
        <v>-156686</v>
      </c>
      <c r="M184" s="144">
        <v>16383.91</v>
      </c>
      <c r="N184" s="144">
        <v>8507.0555220624974</v>
      </c>
      <c r="O184" s="144">
        <v>-85675.047612714334</v>
      </c>
      <c r="P184" s="145">
        <v>1553189.3071565358</v>
      </c>
      <c r="Q184" s="145">
        <v>1640.1154246637125</v>
      </c>
      <c r="R184" s="144">
        <v>8995205.3499999996</v>
      </c>
      <c r="S184" s="144">
        <v>3173031.19</v>
      </c>
      <c r="T184" s="144">
        <v>453676.61485082813</v>
      </c>
      <c r="U184" s="144">
        <v>4691561.9957051016</v>
      </c>
      <c r="V184" s="144">
        <v>649179.32496746571</v>
      </c>
      <c r="W184" s="144">
        <v>1926003.91</v>
      </c>
      <c r="X184" s="146">
        <v>1898247.6855233964</v>
      </c>
      <c r="Y184" s="146">
        <v>2004.4854123795103</v>
      </c>
      <c r="Z184" s="147">
        <v>-345058.37836686056</v>
      </c>
      <c r="AA184" s="148">
        <v>-364.36998771579783</v>
      </c>
      <c r="AB184" s="115"/>
      <c r="AC184" s="115"/>
      <c r="AD184" s="115"/>
      <c r="AE184" s="115"/>
    </row>
    <row r="185" spans="1:31" ht="15">
      <c r="A185" s="144">
        <v>584</v>
      </c>
      <c r="B185" s="144" t="s">
        <v>484</v>
      </c>
      <c r="C185" s="144">
        <v>16</v>
      </c>
      <c r="D185" s="144">
        <v>2653</v>
      </c>
      <c r="E185" s="144">
        <v>10461674.348671179</v>
      </c>
      <c r="F185" s="144">
        <v>3060016.06</v>
      </c>
      <c r="G185" s="144">
        <v>859003</v>
      </c>
      <c r="H185" s="144">
        <v>621845.92173426284</v>
      </c>
      <c r="I185" s="144">
        <v>5525774.1407506019</v>
      </c>
      <c r="J185" s="144">
        <v>531683.76091442816</v>
      </c>
      <c r="K185" s="144">
        <v>-416568.57535737439</v>
      </c>
      <c r="L185" s="144">
        <v>241881</v>
      </c>
      <c r="M185" s="144">
        <v>-374208.34</v>
      </c>
      <c r="N185" s="144">
        <v>18138.841552757196</v>
      </c>
      <c r="O185" s="144">
        <v>-240016.79125293679</v>
      </c>
      <c r="P185" s="145">
        <v>-634125.33032944053</v>
      </c>
      <c r="Q185" s="145">
        <v>-239.02198655463269</v>
      </c>
      <c r="R185" s="144">
        <v>22943534.390000001</v>
      </c>
      <c r="S185" s="144">
        <v>6757380.1100000003</v>
      </c>
      <c r="T185" s="144">
        <v>932631.53849035816</v>
      </c>
      <c r="U185" s="144">
        <v>11667265.84597639</v>
      </c>
      <c r="V185" s="144">
        <v>1773237.1918064989</v>
      </c>
      <c r="W185" s="144">
        <v>726675.65999999992</v>
      </c>
      <c r="X185" s="146">
        <v>-1086344.0437267534</v>
      </c>
      <c r="Y185" s="146">
        <v>-409.47758904136958</v>
      </c>
      <c r="Z185" s="147">
        <v>452218.71339731291</v>
      </c>
      <c r="AA185" s="148">
        <v>170.45560248673686</v>
      </c>
      <c r="AB185" s="115"/>
      <c r="AC185" s="115"/>
      <c r="AD185" s="115"/>
      <c r="AE185" s="115"/>
    </row>
    <row r="186" spans="1:31" ht="15">
      <c r="A186" s="144">
        <v>588</v>
      </c>
      <c r="B186" s="144" t="s">
        <v>485</v>
      </c>
      <c r="C186" s="144">
        <v>10</v>
      </c>
      <c r="D186" s="144">
        <v>1600</v>
      </c>
      <c r="E186" s="144">
        <v>4193491.9033654425</v>
      </c>
      <c r="F186" s="144">
        <v>2116038.12</v>
      </c>
      <c r="G186" s="144">
        <v>941898</v>
      </c>
      <c r="H186" s="144">
        <v>655443.81864781352</v>
      </c>
      <c r="I186" s="144">
        <v>419008.31234798656</v>
      </c>
      <c r="J186" s="144">
        <v>387658.98398264812</v>
      </c>
      <c r="K186" s="144">
        <v>-632824.65545089915</v>
      </c>
      <c r="L186" s="144">
        <v>-353048</v>
      </c>
      <c r="M186" s="144">
        <v>106662.45</v>
      </c>
      <c r="N186" s="144">
        <v>13391.665535309145</v>
      </c>
      <c r="O186" s="144">
        <v>-144751.92838473382</v>
      </c>
      <c r="P186" s="145">
        <v>-684015.1366873174</v>
      </c>
      <c r="Q186" s="145">
        <v>-427.50946042957338</v>
      </c>
      <c r="R186" s="144">
        <v>14138253.119999999</v>
      </c>
      <c r="S186" s="144">
        <v>4747624.58</v>
      </c>
      <c r="T186" s="144">
        <v>983020.9632551563</v>
      </c>
      <c r="U186" s="144">
        <v>5360933.760418538</v>
      </c>
      <c r="V186" s="144">
        <v>1292895.0979313189</v>
      </c>
      <c r="W186" s="144">
        <v>695512.45</v>
      </c>
      <c r="X186" s="146">
        <v>-1058266.2683949862</v>
      </c>
      <c r="Y186" s="146">
        <v>-661.41641774686639</v>
      </c>
      <c r="Z186" s="147">
        <v>374251.13170766877</v>
      </c>
      <c r="AA186" s="148">
        <v>233.90695731729298</v>
      </c>
      <c r="AB186" s="115"/>
      <c r="AC186" s="115"/>
      <c r="AD186" s="115"/>
      <c r="AE186" s="115"/>
    </row>
    <row r="187" spans="1:31" ht="15">
      <c r="A187" s="144">
        <v>592</v>
      </c>
      <c r="B187" s="144" t="s">
        <v>486</v>
      </c>
      <c r="C187" s="144">
        <v>13</v>
      </c>
      <c r="D187" s="144">
        <v>3651</v>
      </c>
      <c r="E187" s="144">
        <v>12298813.561903201</v>
      </c>
      <c r="F187" s="144">
        <v>5536763.9699999997</v>
      </c>
      <c r="G187" s="144">
        <v>1084919</v>
      </c>
      <c r="H187" s="144">
        <v>1034458.9994905295</v>
      </c>
      <c r="I187" s="144">
        <v>3563856.7121611363</v>
      </c>
      <c r="J187" s="144">
        <v>700478.59328419995</v>
      </c>
      <c r="K187" s="144">
        <v>-424131.91293204128</v>
      </c>
      <c r="L187" s="144">
        <v>-165857</v>
      </c>
      <c r="M187" s="144">
        <v>-290718.55</v>
      </c>
      <c r="N187" s="144">
        <v>32272.094089695587</v>
      </c>
      <c r="O187" s="144">
        <v>-330305.80658291449</v>
      </c>
      <c r="P187" s="145">
        <v>-1557077.4623925984</v>
      </c>
      <c r="Q187" s="145">
        <v>-426.4797212798133</v>
      </c>
      <c r="R187" s="144">
        <v>27450544.77</v>
      </c>
      <c r="S187" s="144">
        <v>12150945.1</v>
      </c>
      <c r="T187" s="144">
        <v>1551460.0232633345</v>
      </c>
      <c r="U187" s="144">
        <v>8864301.2029203698</v>
      </c>
      <c r="V187" s="144">
        <v>2336190.767872171</v>
      </c>
      <c r="W187" s="144">
        <v>628343.44999999995</v>
      </c>
      <c r="X187" s="146">
        <v>-1919304.2259441242</v>
      </c>
      <c r="Y187" s="146">
        <v>-525.6927488206311</v>
      </c>
      <c r="Z187" s="147">
        <v>362226.76355152577</v>
      </c>
      <c r="AA187" s="148">
        <v>99.213027540817791</v>
      </c>
      <c r="AB187" s="115"/>
      <c r="AC187" s="115"/>
      <c r="AD187" s="115"/>
      <c r="AE187" s="115"/>
    </row>
    <row r="188" spans="1:31" ht="15">
      <c r="A188" s="144">
        <v>593</v>
      </c>
      <c r="B188" s="144" t="s">
        <v>487</v>
      </c>
      <c r="C188" s="144">
        <v>10</v>
      </c>
      <c r="D188" s="144">
        <v>17077</v>
      </c>
      <c r="E188" s="144">
        <v>41669233.065786019</v>
      </c>
      <c r="F188" s="144">
        <v>27710781.510000002</v>
      </c>
      <c r="G188" s="144">
        <v>4855378</v>
      </c>
      <c r="H188" s="144">
        <v>4140621.1513442653</v>
      </c>
      <c r="I188" s="144">
        <v>4222742.5045052171</v>
      </c>
      <c r="J188" s="144">
        <v>3313749.6288933894</v>
      </c>
      <c r="K188" s="144">
        <v>-1530435.8362038138</v>
      </c>
      <c r="L188" s="144">
        <v>-1963133</v>
      </c>
      <c r="M188" s="144">
        <v>1455958.26</v>
      </c>
      <c r="N188" s="144">
        <v>158843.54328366066</v>
      </c>
      <c r="O188" s="144">
        <v>-1544955.4256413123</v>
      </c>
      <c r="P188" s="145">
        <v>-849682.72960460931</v>
      </c>
      <c r="Q188" s="145">
        <v>-49.755971751748511</v>
      </c>
      <c r="R188" s="144">
        <v>131191721.67</v>
      </c>
      <c r="S188" s="144">
        <v>60741129.460000001</v>
      </c>
      <c r="T188" s="144">
        <v>6210017.2079831576</v>
      </c>
      <c r="U188" s="144">
        <v>46281380.653800882</v>
      </c>
      <c r="V188" s="144">
        <v>11051802.816363364</v>
      </c>
      <c r="W188" s="144">
        <v>4348203.26</v>
      </c>
      <c r="X188" s="146">
        <v>-2559188.2718525827</v>
      </c>
      <c r="Y188" s="146">
        <v>-149.8617012269475</v>
      </c>
      <c r="Z188" s="147">
        <v>1709505.5422479734</v>
      </c>
      <c r="AA188" s="148">
        <v>100.105729475199</v>
      </c>
      <c r="AB188" s="115"/>
      <c r="AC188" s="115"/>
      <c r="AD188" s="115"/>
      <c r="AE188" s="115"/>
    </row>
    <row r="189" spans="1:31" ht="15">
      <c r="A189" s="144">
        <v>595</v>
      </c>
      <c r="B189" s="144" t="s">
        <v>488</v>
      </c>
      <c r="C189" s="144">
        <v>11</v>
      </c>
      <c r="D189" s="144">
        <v>4140</v>
      </c>
      <c r="E189" s="144">
        <v>12993427.396428272</v>
      </c>
      <c r="F189" s="144">
        <v>5118656.7300000004</v>
      </c>
      <c r="G189" s="144">
        <v>1228969</v>
      </c>
      <c r="H189" s="144">
        <v>1432566.5510763305</v>
      </c>
      <c r="I189" s="144">
        <v>3595948.4537519137</v>
      </c>
      <c r="J189" s="144">
        <v>951056.2254325375</v>
      </c>
      <c r="K189" s="144">
        <v>974846.03260942991</v>
      </c>
      <c r="L189" s="144">
        <v>17472</v>
      </c>
      <c r="M189" s="144">
        <v>633451.72</v>
      </c>
      <c r="N189" s="144">
        <v>30400.583313893283</v>
      </c>
      <c r="O189" s="144">
        <v>-374545.61469549878</v>
      </c>
      <c r="P189" s="145">
        <v>615394.28506033495</v>
      </c>
      <c r="Q189" s="145">
        <v>148.64596257496012</v>
      </c>
      <c r="R189" s="144">
        <v>37118423.149999999</v>
      </c>
      <c r="S189" s="144">
        <v>11120323.26</v>
      </c>
      <c r="T189" s="144">
        <v>2148533.4225462517</v>
      </c>
      <c r="U189" s="144">
        <v>19763645.01426987</v>
      </c>
      <c r="V189" s="144">
        <v>3171901.0329290587</v>
      </c>
      <c r="W189" s="144">
        <v>1879892.72</v>
      </c>
      <c r="X189" s="146">
        <v>965872.29974517971</v>
      </c>
      <c r="Y189" s="146">
        <v>233.30248786115453</v>
      </c>
      <c r="Z189" s="147">
        <v>-350478.01468484476</v>
      </c>
      <c r="AA189" s="148">
        <v>-84.65652528619438</v>
      </c>
      <c r="AB189" s="115"/>
      <c r="AC189" s="115"/>
      <c r="AD189" s="115"/>
      <c r="AE189" s="115"/>
    </row>
    <row r="190" spans="1:31" ht="15">
      <c r="A190" s="144">
        <v>598</v>
      </c>
      <c r="B190" s="144" t="s">
        <v>489</v>
      </c>
      <c r="C190" s="144">
        <v>15</v>
      </c>
      <c r="D190" s="144">
        <v>19207</v>
      </c>
      <c r="E190" s="144">
        <v>51929858.710901529</v>
      </c>
      <c r="F190" s="144">
        <v>32003888.359999999</v>
      </c>
      <c r="G190" s="144">
        <v>6963377</v>
      </c>
      <c r="H190" s="144">
        <v>7027962.4243934974</v>
      </c>
      <c r="I190" s="144">
        <v>11007485.245612307</v>
      </c>
      <c r="J190" s="144">
        <v>2992948.4784067981</v>
      </c>
      <c r="K190" s="144">
        <v>-7093329.5605406025</v>
      </c>
      <c r="L190" s="144">
        <v>2229776</v>
      </c>
      <c r="M190" s="144">
        <v>631533</v>
      </c>
      <c r="N190" s="144">
        <v>206466.14578961662</v>
      </c>
      <c r="O190" s="144">
        <v>-1737656.4303034891</v>
      </c>
      <c r="P190" s="145">
        <v>2302591.9524565935</v>
      </c>
      <c r="Q190" s="145">
        <v>119.88295686242482</v>
      </c>
      <c r="R190" s="144">
        <v>144220955</v>
      </c>
      <c r="S190" s="144">
        <v>74114395.719999999</v>
      </c>
      <c r="T190" s="144">
        <v>10540391.40440887</v>
      </c>
      <c r="U190" s="144">
        <v>38112298.801839717</v>
      </c>
      <c r="V190" s="144">
        <v>9981887.6279837582</v>
      </c>
      <c r="W190" s="144">
        <v>9824686</v>
      </c>
      <c r="X190" s="146">
        <v>-1647295.4457676411</v>
      </c>
      <c r="Y190" s="146">
        <v>-85.765369176219139</v>
      </c>
      <c r="Z190" s="147">
        <v>3949887.3982242346</v>
      </c>
      <c r="AA190" s="148">
        <v>205.64832603864397</v>
      </c>
      <c r="AB190" s="115"/>
      <c r="AC190" s="115"/>
      <c r="AD190" s="115"/>
      <c r="AE190" s="115"/>
    </row>
    <row r="191" spans="1:31" ht="15">
      <c r="A191" s="144">
        <v>599</v>
      </c>
      <c r="B191" s="144" t="s">
        <v>961</v>
      </c>
      <c r="C191" s="144">
        <v>15</v>
      </c>
      <c r="D191" s="144">
        <v>11206</v>
      </c>
      <c r="E191" s="144">
        <v>31621825.81215632</v>
      </c>
      <c r="F191" s="144">
        <v>15501512.26</v>
      </c>
      <c r="G191" s="144">
        <v>2494062</v>
      </c>
      <c r="H191" s="144">
        <v>2737428.9491705014</v>
      </c>
      <c r="I191" s="144">
        <v>17553874.288712289</v>
      </c>
      <c r="J191" s="144">
        <v>1970430.45633497</v>
      </c>
      <c r="K191" s="144">
        <v>-1978766.8261578614</v>
      </c>
      <c r="L191" s="144">
        <v>-919269</v>
      </c>
      <c r="M191" s="144">
        <v>100850.02</v>
      </c>
      <c r="N191" s="144">
        <v>97375.115536504993</v>
      </c>
      <c r="O191" s="144">
        <v>-1013806.3184245796</v>
      </c>
      <c r="P191" s="145">
        <v>4921865.1330154985</v>
      </c>
      <c r="Q191" s="145">
        <v>439.21694922501325</v>
      </c>
      <c r="R191" s="144">
        <v>71454805.010000005</v>
      </c>
      <c r="S191" s="144">
        <v>35650434.539999999</v>
      </c>
      <c r="T191" s="144">
        <v>4105538.8210199168</v>
      </c>
      <c r="U191" s="144">
        <v>26426250.837361664</v>
      </c>
      <c r="V191" s="144">
        <v>6571651.8462631181</v>
      </c>
      <c r="W191" s="144">
        <v>1675643.02</v>
      </c>
      <c r="X191" s="146">
        <v>2974714.054644689</v>
      </c>
      <c r="Y191" s="146">
        <v>265.45725991831955</v>
      </c>
      <c r="Z191" s="147">
        <v>1947151.0783708096</v>
      </c>
      <c r="AA191" s="148">
        <v>173.7596893066937</v>
      </c>
      <c r="AB191" s="115"/>
      <c r="AC191" s="115"/>
      <c r="AD191" s="115"/>
      <c r="AE191" s="115"/>
    </row>
    <row r="192" spans="1:31" ht="15">
      <c r="A192" s="144">
        <v>601</v>
      </c>
      <c r="B192" s="144" t="s">
        <v>491</v>
      </c>
      <c r="C192" s="144">
        <v>13</v>
      </c>
      <c r="D192" s="144">
        <v>3786</v>
      </c>
      <c r="E192" s="144">
        <v>12150142.966025878</v>
      </c>
      <c r="F192" s="144">
        <v>4629267.3499999996</v>
      </c>
      <c r="G192" s="144">
        <v>1146082</v>
      </c>
      <c r="H192" s="144">
        <v>1671086.7981064918</v>
      </c>
      <c r="I192" s="144">
        <v>3345396.3147327756</v>
      </c>
      <c r="J192" s="144">
        <v>854923.05302928691</v>
      </c>
      <c r="K192" s="144">
        <v>774899.24333971145</v>
      </c>
      <c r="L192" s="144">
        <v>303850</v>
      </c>
      <c r="M192" s="144">
        <v>-250194.15</v>
      </c>
      <c r="N192" s="144">
        <v>30670.30484282161</v>
      </c>
      <c r="O192" s="144">
        <v>-342519.25054037641</v>
      </c>
      <c r="P192" s="145">
        <v>13318.69748483412</v>
      </c>
      <c r="Q192" s="145">
        <v>3.5178810049746749</v>
      </c>
      <c r="R192" s="144">
        <v>32694363.359999999</v>
      </c>
      <c r="S192" s="144">
        <v>10571326.949999999</v>
      </c>
      <c r="T192" s="144">
        <v>2506261.1122743529</v>
      </c>
      <c r="U192" s="144">
        <v>16019627.686880184</v>
      </c>
      <c r="V192" s="144">
        <v>2851283.9119949746</v>
      </c>
      <c r="W192" s="144">
        <v>1199737.8500000001</v>
      </c>
      <c r="X192" s="146">
        <v>453874.15114951506</v>
      </c>
      <c r="Y192" s="146">
        <v>119.88223749326863</v>
      </c>
      <c r="Z192" s="147">
        <v>-440555.45366468094</v>
      </c>
      <c r="AA192" s="148">
        <v>-116.36435648829396</v>
      </c>
      <c r="AB192" s="115"/>
      <c r="AC192" s="115"/>
      <c r="AD192" s="115"/>
      <c r="AE192" s="115"/>
    </row>
    <row r="193" spans="1:31" ht="15">
      <c r="A193" s="144">
        <v>604</v>
      </c>
      <c r="B193" s="144" t="s">
        <v>492</v>
      </c>
      <c r="C193" s="144">
        <v>6</v>
      </c>
      <c r="D193" s="144">
        <v>20405</v>
      </c>
      <c r="E193" s="144">
        <v>61774802.914992169</v>
      </c>
      <c r="F193" s="144">
        <v>38969702.560000002</v>
      </c>
      <c r="G193" s="144">
        <v>6193230</v>
      </c>
      <c r="H193" s="144">
        <v>5507198.5077497885</v>
      </c>
      <c r="I193" s="144">
        <v>11629060.16893441</v>
      </c>
      <c r="J193" s="144">
        <v>2095812.7694232035</v>
      </c>
      <c r="K193" s="144">
        <v>3957315.9614878376</v>
      </c>
      <c r="L193" s="144">
        <v>-2419970</v>
      </c>
      <c r="M193" s="144">
        <v>-608741.61</v>
      </c>
      <c r="N193" s="144">
        <v>276265.25053988479</v>
      </c>
      <c r="O193" s="144">
        <v>-1846039.4366815586</v>
      </c>
      <c r="P193" s="145">
        <v>1979031.2564614043</v>
      </c>
      <c r="Q193" s="145">
        <v>96.987564639127868</v>
      </c>
      <c r="R193" s="144">
        <v>126661359.28999999</v>
      </c>
      <c r="S193" s="144">
        <v>97263802.069999993</v>
      </c>
      <c r="T193" s="144">
        <v>8259581.4132385151</v>
      </c>
      <c r="U193" s="144">
        <v>15084933.672705164</v>
      </c>
      <c r="V193" s="144">
        <v>6989818.8039682005</v>
      </c>
      <c r="W193" s="144">
        <v>3164518.39</v>
      </c>
      <c r="X193" s="146">
        <v>4101295.0599118769</v>
      </c>
      <c r="Y193" s="146">
        <v>200.99461210055756</v>
      </c>
      <c r="Z193" s="147">
        <v>-2122263.8034504727</v>
      </c>
      <c r="AA193" s="148">
        <v>-104.00704746142968</v>
      </c>
      <c r="AB193" s="115"/>
      <c r="AC193" s="115"/>
      <c r="AD193" s="115"/>
      <c r="AE193" s="115"/>
    </row>
    <row r="194" spans="1:31" ht="15">
      <c r="A194" s="144">
        <v>607</v>
      </c>
      <c r="B194" s="144" t="s">
        <v>493</v>
      </c>
      <c r="C194" s="144">
        <v>12</v>
      </c>
      <c r="D194" s="144">
        <v>4084</v>
      </c>
      <c r="E194" s="144">
        <v>11669526.177254748</v>
      </c>
      <c r="F194" s="144">
        <v>4223503.5199999996</v>
      </c>
      <c r="G194" s="144">
        <v>912511</v>
      </c>
      <c r="H194" s="144">
        <v>1158800.584843375</v>
      </c>
      <c r="I194" s="144">
        <v>2940832.344977167</v>
      </c>
      <c r="J194" s="144">
        <v>933227.32589475717</v>
      </c>
      <c r="K194" s="144">
        <v>-553947.34675725666</v>
      </c>
      <c r="L194" s="144">
        <v>-611441</v>
      </c>
      <c r="M194" s="144">
        <v>230683.51999999999</v>
      </c>
      <c r="N194" s="144">
        <v>29065.042187999574</v>
      </c>
      <c r="O194" s="144">
        <v>-369479.29720203311</v>
      </c>
      <c r="P194" s="145">
        <v>-2775770.4833107404</v>
      </c>
      <c r="Q194" s="145">
        <v>-679.669560066293</v>
      </c>
      <c r="R194" s="144">
        <v>32744457.283873145</v>
      </c>
      <c r="S194" s="144">
        <v>10066877.32</v>
      </c>
      <c r="T194" s="144">
        <v>1737944.9385660524</v>
      </c>
      <c r="U194" s="144">
        <v>14327711.194780862</v>
      </c>
      <c r="V194" s="144">
        <v>3112439.243659813</v>
      </c>
      <c r="W194" s="144">
        <v>531753.52</v>
      </c>
      <c r="X194" s="146">
        <v>-2967731.0668664165</v>
      </c>
      <c r="Y194" s="146">
        <v>-726.67264125034683</v>
      </c>
      <c r="Z194" s="147">
        <v>191960.58355567604</v>
      </c>
      <c r="AA194" s="148">
        <v>47.003081184053876</v>
      </c>
      <c r="AB194" s="115"/>
      <c r="AC194" s="115"/>
      <c r="AD194" s="115"/>
      <c r="AE194" s="115"/>
    </row>
    <row r="195" spans="1:31" ht="15">
      <c r="A195" s="144">
        <v>608</v>
      </c>
      <c r="B195" s="144" t="s">
        <v>494</v>
      </c>
      <c r="C195" s="144">
        <v>4</v>
      </c>
      <c r="D195" s="144">
        <v>1980</v>
      </c>
      <c r="E195" s="144">
        <v>5755929.0952400435</v>
      </c>
      <c r="F195" s="144">
        <v>2738099.23</v>
      </c>
      <c r="G195" s="144">
        <v>559199</v>
      </c>
      <c r="H195" s="144">
        <v>538284.28523215663</v>
      </c>
      <c r="I195" s="144">
        <v>1416348.4866480485</v>
      </c>
      <c r="J195" s="144">
        <v>421472.39467939257</v>
      </c>
      <c r="K195" s="144">
        <v>-196405.88805884781</v>
      </c>
      <c r="L195" s="144">
        <v>436574</v>
      </c>
      <c r="M195" s="144">
        <v>-26030.69</v>
      </c>
      <c r="N195" s="144">
        <v>16559.902171489128</v>
      </c>
      <c r="O195" s="144">
        <v>-179130.51137610813</v>
      </c>
      <c r="P195" s="145">
        <v>-30958.885943912901</v>
      </c>
      <c r="Q195" s="145">
        <v>-15.635800981774192</v>
      </c>
      <c r="R195" s="144">
        <v>15681001.709999999</v>
      </c>
      <c r="S195" s="144">
        <v>6128326.5499999998</v>
      </c>
      <c r="T195" s="144">
        <v>807307.53959303221</v>
      </c>
      <c r="U195" s="144">
        <v>6170385.787796081</v>
      </c>
      <c r="V195" s="144">
        <v>1405667.3919847857</v>
      </c>
      <c r="W195" s="144">
        <v>969742.31</v>
      </c>
      <c r="X195" s="146">
        <v>-199572.13062609918</v>
      </c>
      <c r="Y195" s="146">
        <v>-100.79400536671676</v>
      </c>
      <c r="Z195" s="147">
        <v>168613.24468218628</v>
      </c>
      <c r="AA195" s="148">
        <v>85.158204384942565</v>
      </c>
      <c r="AB195" s="115"/>
      <c r="AC195" s="115"/>
      <c r="AD195" s="115"/>
      <c r="AE195" s="115"/>
    </row>
    <row r="196" spans="1:31" ht="15">
      <c r="A196" s="144">
        <v>609</v>
      </c>
      <c r="B196" s="144" t="s">
        <v>495</v>
      </c>
      <c r="C196" s="144">
        <v>4</v>
      </c>
      <c r="D196" s="144">
        <v>83205</v>
      </c>
      <c r="E196" s="144">
        <v>193822880.32947004</v>
      </c>
      <c r="F196" s="144">
        <v>131925179.45999999</v>
      </c>
      <c r="G196" s="144">
        <v>25646895</v>
      </c>
      <c r="H196" s="144">
        <v>15786567.930948095</v>
      </c>
      <c r="I196" s="144">
        <v>28817579.595950518</v>
      </c>
      <c r="J196" s="144">
        <v>13338024.007764351</v>
      </c>
      <c r="K196" s="144">
        <v>-15803381.020001497</v>
      </c>
      <c r="L196" s="144">
        <v>-5614340</v>
      </c>
      <c r="M196" s="144">
        <v>5010758.1100000003</v>
      </c>
      <c r="N196" s="144">
        <v>842329.74151557917</v>
      </c>
      <c r="O196" s="144">
        <v>-7527552.6257823613</v>
      </c>
      <c r="P196" s="145">
        <v>-1400820.1290753782</v>
      </c>
      <c r="Q196" s="145">
        <v>-16.835768632598739</v>
      </c>
      <c r="R196" s="144">
        <v>556160902.88</v>
      </c>
      <c r="S196" s="144">
        <v>310165442.54000002</v>
      </c>
      <c r="T196" s="144">
        <v>23676365.193264645</v>
      </c>
      <c r="U196" s="144">
        <v>145873398.91060901</v>
      </c>
      <c r="V196" s="144">
        <v>44484112.501570858</v>
      </c>
      <c r="W196" s="144">
        <v>25043313.109999999</v>
      </c>
      <c r="X196" s="146">
        <v>-6918270.6245554686</v>
      </c>
      <c r="Y196" s="146">
        <v>-83.147294327930638</v>
      </c>
      <c r="Z196" s="147">
        <v>5517450.4954800904</v>
      </c>
      <c r="AA196" s="148">
        <v>66.311525695331895</v>
      </c>
      <c r="AB196" s="115"/>
      <c r="AC196" s="115"/>
      <c r="AD196" s="115"/>
      <c r="AE196" s="115"/>
    </row>
    <row r="197" spans="1:31" ht="15">
      <c r="A197" s="144">
        <v>611</v>
      </c>
      <c r="B197" s="144" t="s">
        <v>496</v>
      </c>
      <c r="C197" s="144">
        <v>35</v>
      </c>
      <c r="D197" s="144">
        <v>5011</v>
      </c>
      <c r="E197" s="144">
        <v>14872396.2588352</v>
      </c>
      <c r="F197" s="144">
        <v>8522831.25</v>
      </c>
      <c r="G197" s="144">
        <v>1235600</v>
      </c>
      <c r="H197" s="144">
        <v>472459.06105515611</v>
      </c>
      <c r="I197" s="144">
        <v>4094785.9419310982</v>
      </c>
      <c r="J197" s="144">
        <v>763164.84244161146</v>
      </c>
      <c r="K197" s="144">
        <v>515497.77452650812</v>
      </c>
      <c r="L197" s="144">
        <v>-1287903</v>
      </c>
      <c r="M197" s="144">
        <v>-1797.58</v>
      </c>
      <c r="N197" s="144">
        <v>57093.719828963913</v>
      </c>
      <c r="O197" s="144">
        <v>-453344.9457099383</v>
      </c>
      <c r="P197" s="145">
        <v>-954009.19476180151</v>
      </c>
      <c r="Q197" s="145">
        <v>-190.38299636036749</v>
      </c>
      <c r="R197" s="144">
        <v>30122626.48</v>
      </c>
      <c r="S197" s="144">
        <v>20902736.34</v>
      </c>
      <c r="T197" s="144">
        <v>708584.24182747549</v>
      </c>
      <c r="U197" s="144">
        <v>5289314.9435874494</v>
      </c>
      <c r="V197" s="144">
        <v>2545257.8799268892</v>
      </c>
      <c r="W197" s="144">
        <v>-54100.58</v>
      </c>
      <c r="X197" s="146">
        <v>-730833.65465818346</v>
      </c>
      <c r="Y197" s="146">
        <v>-145.84587001759797</v>
      </c>
      <c r="Z197" s="147">
        <v>-223175.54010361806</v>
      </c>
      <c r="AA197" s="148">
        <v>-44.537126342769518</v>
      </c>
      <c r="AB197" s="115"/>
      <c r="AC197" s="115"/>
      <c r="AD197" s="115"/>
      <c r="AE197" s="115"/>
    </row>
    <row r="198" spans="1:31" ht="15">
      <c r="A198" s="144">
        <v>614</v>
      </c>
      <c r="B198" s="144" t="s">
        <v>497</v>
      </c>
      <c r="C198" s="144">
        <v>19</v>
      </c>
      <c r="D198" s="144">
        <v>2999</v>
      </c>
      <c r="E198" s="144">
        <v>9387212.991469346</v>
      </c>
      <c r="F198" s="144">
        <v>4003838.16</v>
      </c>
      <c r="G198" s="144">
        <v>1350452</v>
      </c>
      <c r="H198" s="144">
        <v>682710.36202768621</v>
      </c>
      <c r="I198" s="144">
        <v>3485273.7446446116</v>
      </c>
      <c r="J198" s="144">
        <v>753004.56781899417</v>
      </c>
      <c r="K198" s="144">
        <v>-682854.07260319986</v>
      </c>
      <c r="L198" s="144">
        <v>190601</v>
      </c>
      <c r="M198" s="144">
        <v>201382.98</v>
      </c>
      <c r="N198" s="144">
        <v>23291.338270234817</v>
      </c>
      <c r="O198" s="144">
        <v>-271319.39576613548</v>
      </c>
      <c r="P198" s="145">
        <v>349167.69292284548</v>
      </c>
      <c r="Q198" s="145">
        <v>116.42804032105552</v>
      </c>
      <c r="R198" s="144">
        <v>30084299.449999999</v>
      </c>
      <c r="S198" s="144">
        <v>8809333.4299999997</v>
      </c>
      <c r="T198" s="144">
        <v>1023914.7560949713</v>
      </c>
      <c r="U198" s="144">
        <v>15888722.624715395</v>
      </c>
      <c r="V198" s="144">
        <v>2511371.9910503761</v>
      </c>
      <c r="W198" s="144">
        <v>1742435.98</v>
      </c>
      <c r="X198" s="146">
        <v>-108520.66813925654</v>
      </c>
      <c r="Y198" s="146">
        <v>-36.185617919058529</v>
      </c>
      <c r="Z198" s="147">
        <v>457688.36106210202</v>
      </c>
      <c r="AA198" s="148">
        <v>152.61365824011403</v>
      </c>
      <c r="AB198" s="115"/>
      <c r="AC198" s="115"/>
      <c r="AD198" s="115"/>
      <c r="AE198" s="115"/>
    </row>
    <row r="199" spans="1:31" ht="15">
      <c r="A199" s="144">
        <v>615</v>
      </c>
      <c r="B199" s="144" t="s">
        <v>498</v>
      </c>
      <c r="C199" s="144">
        <v>17</v>
      </c>
      <c r="D199" s="144">
        <v>7603</v>
      </c>
      <c r="E199" s="144">
        <v>29040942.223025493</v>
      </c>
      <c r="F199" s="144">
        <v>8794246.4000000004</v>
      </c>
      <c r="G199" s="144">
        <v>2615932</v>
      </c>
      <c r="H199" s="144">
        <v>2463017.0221693162</v>
      </c>
      <c r="I199" s="144">
        <v>11261926.869281482</v>
      </c>
      <c r="J199" s="144">
        <v>1565479.7728614239</v>
      </c>
      <c r="K199" s="144">
        <v>2045003.2647729572</v>
      </c>
      <c r="L199" s="144">
        <v>-211823</v>
      </c>
      <c r="M199" s="144">
        <v>-57779.12</v>
      </c>
      <c r="N199" s="144">
        <v>56861.331684852594</v>
      </c>
      <c r="O199" s="144">
        <v>-687843.06969320704</v>
      </c>
      <c r="P199" s="145">
        <v>-1195920.7519486696</v>
      </c>
      <c r="Q199" s="145">
        <v>-157.29590318935547</v>
      </c>
      <c r="R199" s="144">
        <v>67139496.61428</v>
      </c>
      <c r="S199" s="144">
        <v>20127961.219999999</v>
      </c>
      <c r="T199" s="144">
        <v>3693981.5385576137</v>
      </c>
      <c r="U199" s="144">
        <v>35013185.901595816</v>
      </c>
      <c r="V199" s="144">
        <v>5221086.5938135087</v>
      </c>
      <c r="W199" s="144">
        <v>2346329.88</v>
      </c>
      <c r="X199" s="146">
        <v>-736951.48031305522</v>
      </c>
      <c r="Y199" s="146">
        <v>-96.929038578594657</v>
      </c>
      <c r="Z199" s="147">
        <v>-458969.27163561434</v>
      </c>
      <c r="AA199" s="148">
        <v>-60.3668646107608</v>
      </c>
      <c r="AB199" s="115"/>
      <c r="AC199" s="115"/>
      <c r="AD199" s="115"/>
      <c r="AE199" s="115"/>
    </row>
    <row r="200" spans="1:31" ht="15">
      <c r="A200" s="144">
        <v>616</v>
      </c>
      <c r="B200" s="144" t="s">
        <v>499</v>
      </c>
      <c r="C200" s="144">
        <v>34</v>
      </c>
      <c r="D200" s="144">
        <v>1807</v>
      </c>
      <c r="E200" s="144">
        <v>5283979.4820102574</v>
      </c>
      <c r="F200" s="144">
        <v>2991893.92</v>
      </c>
      <c r="G200" s="144">
        <v>459247</v>
      </c>
      <c r="H200" s="144">
        <v>239042.28290373235</v>
      </c>
      <c r="I200" s="144">
        <v>1261740.1256710445</v>
      </c>
      <c r="J200" s="144">
        <v>387633.96273964457</v>
      </c>
      <c r="K200" s="144">
        <v>-211965.65066091769</v>
      </c>
      <c r="L200" s="144">
        <v>-488692</v>
      </c>
      <c r="M200" s="144">
        <v>70519.210000000006</v>
      </c>
      <c r="N200" s="144">
        <v>17531.683695344287</v>
      </c>
      <c r="O200" s="144">
        <v>-163479.20911950877</v>
      </c>
      <c r="P200" s="145">
        <v>-720508.15678091906</v>
      </c>
      <c r="Q200" s="145">
        <v>-398.73168609901444</v>
      </c>
      <c r="R200" s="144">
        <v>12684138.587285999</v>
      </c>
      <c r="S200" s="144">
        <v>6746411.2400000002</v>
      </c>
      <c r="T200" s="144">
        <v>358510.6282389111</v>
      </c>
      <c r="U200" s="144">
        <v>3346730.7121598348</v>
      </c>
      <c r="V200" s="144">
        <v>1292811.6487046531</v>
      </c>
      <c r="W200" s="144">
        <v>41074.210000000006</v>
      </c>
      <c r="X200" s="146">
        <v>-898600.14818259887</v>
      </c>
      <c r="Y200" s="146">
        <v>-497.2884051923624</v>
      </c>
      <c r="Z200" s="147">
        <v>178091.99140167981</v>
      </c>
      <c r="AA200" s="148">
        <v>98.556719093347994</v>
      </c>
      <c r="AB200" s="115"/>
      <c r="AC200" s="115"/>
      <c r="AD200" s="115"/>
      <c r="AE200" s="115"/>
    </row>
    <row r="201" spans="1:31" ht="15">
      <c r="A201" s="144">
        <v>619</v>
      </c>
      <c r="B201" s="144" t="s">
        <v>500</v>
      </c>
      <c r="C201" s="144">
        <v>6</v>
      </c>
      <c r="D201" s="144">
        <v>2675</v>
      </c>
      <c r="E201" s="144">
        <v>7389891.5995344538</v>
      </c>
      <c r="F201" s="144">
        <v>3781981.92</v>
      </c>
      <c r="G201" s="144">
        <v>672800</v>
      </c>
      <c r="H201" s="144">
        <v>521124.56561189075</v>
      </c>
      <c r="I201" s="144">
        <v>1788675.7777692212</v>
      </c>
      <c r="J201" s="144">
        <v>658726.99352228525</v>
      </c>
      <c r="K201" s="144">
        <v>773432.83632582717</v>
      </c>
      <c r="L201" s="144">
        <v>-4288</v>
      </c>
      <c r="M201" s="144">
        <v>-14808.27</v>
      </c>
      <c r="N201" s="144">
        <v>21129.184875891809</v>
      </c>
      <c r="O201" s="144">
        <v>-242007.13026822687</v>
      </c>
      <c r="P201" s="145">
        <v>566876.27830243483</v>
      </c>
      <c r="Q201" s="145">
        <v>211.91636572053639</v>
      </c>
      <c r="R201" s="144">
        <v>20659233.59742</v>
      </c>
      <c r="S201" s="144">
        <v>8190462.1900000004</v>
      </c>
      <c r="T201" s="144">
        <v>781571.75014718506</v>
      </c>
      <c r="U201" s="144">
        <v>9827827.095813239</v>
      </c>
      <c r="V201" s="144">
        <v>2196943.5405581091</v>
      </c>
      <c r="W201" s="144">
        <v>653703.73</v>
      </c>
      <c r="X201" s="146">
        <v>991274.70909853652</v>
      </c>
      <c r="Y201" s="146">
        <v>370.56998470973326</v>
      </c>
      <c r="Z201" s="147">
        <v>-424398.43079610169</v>
      </c>
      <c r="AA201" s="148">
        <v>-158.6536189891969</v>
      </c>
      <c r="AB201" s="115"/>
      <c r="AC201" s="115"/>
      <c r="AD201" s="115"/>
      <c r="AE201" s="115"/>
    </row>
    <row r="202" spans="1:31" ht="15">
      <c r="A202" s="144">
        <v>620</v>
      </c>
      <c r="B202" s="144" t="s">
        <v>501</v>
      </c>
      <c r="C202" s="144">
        <v>18</v>
      </c>
      <c r="D202" s="144">
        <v>2380</v>
      </c>
      <c r="E202" s="144">
        <v>7712927.2868949436</v>
      </c>
      <c r="F202" s="144">
        <v>2994628.5</v>
      </c>
      <c r="G202" s="144">
        <v>830159</v>
      </c>
      <c r="H202" s="144">
        <v>1187629.0869755803</v>
      </c>
      <c r="I202" s="144">
        <v>2544926.3522515027</v>
      </c>
      <c r="J202" s="144">
        <v>562606.00813870993</v>
      </c>
      <c r="K202" s="144">
        <v>279794.15762420709</v>
      </c>
      <c r="L202" s="144">
        <v>-88920</v>
      </c>
      <c r="M202" s="144">
        <v>-73117.08</v>
      </c>
      <c r="N202" s="144">
        <v>19171.754753552359</v>
      </c>
      <c r="O202" s="144">
        <v>-215318.49347229156</v>
      </c>
      <c r="P202" s="145">
        <v>328631.99937631749</v>
      </c>
      <c r="Q202" s="145">
        <v>138.08067200685608</v>
      </c>
      <c r="R202" s="144">
        <v>23867888.280000001</v>
      </c>
      <c r="S202" s="144">
        <v>6637469.3200000003</v>
      </c>
      <c r="T202" s="144">
        <v>1781181.3245520662</v>
      </c>
      <c r="U202" s="144">
        <v>13602709.931815695</v>
      </c>
      <c r="V202" s="144">
        <v>1876367.064981536</v>
      </c>
      <c r="W202" s="144">
        <v>668121.92000000004</v>
      </c>
      <c r="X202" s="146">
        <v>697961.28134929761</v>
      </c>
      <c r="Y202" s="146">
        <v>293.26104258373852</v>
      </c>
      <c r="Z202" s="147">
        <v>-369329.28197298013</v>
      </c>
      <c r="AA202" s="148">
        <v>-155.18037057688241</v>
      </c>
      <c r="AB202" s="115"/>
      <c r="AC202" s="115"/>
      <c r="AD202" s="115"/>
      <c r="AE202" s="115"/>
    </row>
    <row r="203" spans="1:31" ht="15">
      <c r="A203" s="144">
        <v>623</v>
      </c>
      <c r="B203" s="144" t="s">
        <v>502</v>
      </c>
      <c r="C203" s="144">
        <v>10</v>
      </c>
      <c r="D203" s="144">
        <v>2107</v>
      </c>
      <c r="E203" s="144">
        <v>6725434.0023274925</v>
      </c>
      <c r="F203" s="144">
        <v>2597770.5</v>
      </c>
      <c r="G203" s="144">
        <v>1827593</v>
      </c>
      <c r="H203" s="144">
        <v>1202139.8443279166</v>
      </c>
      <c r="I203" s="144">
        <v>900516.79975161341</v>
      </c>
      <c r="J203" s="144">
        <v>472954.4286206176</v>
      </c>
      <c r="K203" s="144">
        <v>507283.70732908318</v>
      </c>
      <c r="L203" s="144">
        <v>-468164</v>
      </c>
      <c r="M203" s="144">
        <v>63244.94</v>
      </c>
      <c r="N203" s="144">
        <v>22304.021002496265</v>
      </c>
      <c r="O203" s="144">
        <v>-190620.19569164637</v>
      </c>
      <c r="P203" s="145">
        <v>209589.04301258922</v>
      </c>
      <c r="Q203" s="145">
        <v>99.472730428376465</v>
      </c>
      <c r="R203" s="144">
        <v>18665971.740000002</v>
      </c>
      <c r="S203" s="144">
        <v>6925497.7199999997</v>
      </c>
      <c r="T203" s="144">
        <v>1802944.2556595455</v>
      </c>
      <c r="U203" s="144">
        <v>7280130.864265196</v>
      </c>
      <c r="V203" s="144">
        <v>1577366.9322103851</v>
      </c>
      <c r="W203" s="144">
        <v>1422673.94</v>
      </c>
      <c r="X203" s="146">
        <v>342641.97213512659</v>
      </c>
      <c r="Y203" s="146">
        <v>162.6207746251194</v>
      </c>
      <c r="Z203" s="147">
        <v>-133052.92912253737</v>
      </c>
      <c r="AA203" s="148">
        <v>-63.148044196742937</v>
      </c>
      <c r="AB203" s="115"/>
      <c r="AC203" s="115"/>
      <c r="AD203" s="115"/>
      <c r="AE203" s="115"/>
    </row>
    <row r="204" spans="1:31" ht="15">
      <c r="A204" s="144">
        <v>624</v>
      </c>
      <c r="B204" s="144" t="s">
        <v>218</v>
      </c>
      <c r="C204" s="144">
        <v>8</v>
      </c>
      <c r="D204" s="144">
        <v>5117</v>
      </c>
      <c r="E204" s="144">
        <v>14006352.471005764</v>
      </c>
      <c r="F204" s="144">
        <v>8442980.3699999992</v>
      </c>
      <c r="G204" s="144">
        <v>2133917</v>
      </c>
      <c r="H204" s="144">
        <v>753374.24904942256</v>
      </c>
      <c r="I204" s="144">
        <v>2806464.1974992631</v>
      </c>
      <c r="J204" s="144">
        <v>734489.65680850088</v>
      </c>
      <c r="K204" s="144">
        <v>725224.53419498622</v>
      </c>
      <c r="L204" s="144">
        <v>-842338</v>
      </c>
      <c r="M204" s="144">
        <v>-44362.31</v>
      </c>
      <c r="N204" s="144">
        <v>56062.261167899815</v>
      </c>
      <c r="O204" s="144">
        <v>-462934.76096542692</v>
      </c>
      <c r="P204" s="145">
        <v>296524.72674888186</v>
      </c>
      <c r="Q204" s="145">
        <v>57.948940150260285</v>
      </c>
      <c r="R204" s="144">
        <v>33059650.07</v>
      </c>
      <c r="S204" s="144">
        <v>20454567.93</v>
      </c>
      <c r="T204" s="144">
        <v>1129894.9794354946</v>
      </c>
      <c r="U204" s="144">
        <v>8956432.4041040689</v>
      </c>
      <c r="V204" s="144">
        <v>2449622.2608153801</v>
      </c>
      <c r="W204" s="144">
        <v>1247216.69</v>
      </c>
      <c r="X204" s="146">
        <v>1178084.1943549439</v>
      </c>
      <c r="Y204" s="146">
        <v>230.22946928961187</v>
      </c>
      <c r="Z204" s="147">
        <v>-881559.46760606207</v>
      </c>
      <c r="AA204" s="148">
        <v>-172.28052913935159</v>
      </c>
      <c r="AB204" s="115"/>
      <c r="AC204" s="115"/>
      <c r="AD204" s="115"/>
      <c r="AE204" s="115"/>
    </row>
    <row r="205" spans="1:31" ht="15">
      <c r="A205" s="144">
        <v>625</v>
      </c>
      <c r="B205" s="144" t="s">
        <v>503</v>
      </c>
      <c r="C205" s="144">
        <v>17</v>
      </c>
      <c r="D205" s="144">
        <v>2991</v>
      </c>
      <c r="E205" s="144">
        <v>12098929.030065615</v>
      </c>
      <c r="F205" s="144">
        <v>4494671.29</v>
      </c>
      <c r="G205" s="144">
        <v>3429742</v>
      </c>
      <c r="H205" s="144">
        <v>492495.93070425943</v>
      </c>
      <c r="I205" s="144">
        <v>2614016.5605597245</v>
      </c>
      <c r="J205" s="144">
        <v>548243.64284184529</v>
      </c>
      <c r="K205" s="144">
        <v>865861.16857589432</v>
      </c>
      <c r="L205" s="144">
        <v>418116</v>
      </c>
      <c r="M205" s="144">
        <v>-688519.24</v>
      </c>
      <c r="N205" s="144">
        <v>29466.178082567636</v>
      </c>
      <c r="O205" s="144">
        <v>-270595.63612421183</v>
      </c>
      <c r="P205" s="145">
        <v>-165431.13542553596</v>
      </c>
      <c r="Q205" s="145">
        <v>-55.309640730704096</v>
      </c>
      <c r="R205" s="144">
        <v>25348884.31408</v>
      </c>
      <c r="S205" s="144">
        <v>10759689.470000001</v>
      </c>
      <c r="T205" s="144">
        <v>738635.12085432163</v>
      </c>
      <c r="U205" s="144">
        <v>9267343.8912009094</v>
      </c>
      <c r="V205" s="144">
        <v>1828466.6358563174</v>
      </c>
      <c r="W205" s="144">
        <v>3159338.76</v>
      </c>
      <c r="X205" s="146">
        <v>404589.56383154541</v>
      </c>
      <c r="Y205" s="146">
        <v>135.26899492863438</v>
      </c>
      <c r="Z205" s="147">
        <v>-570020.69925708137</v>
      </c>
      <c r="AA205" s="148">
        <v>-190.57863565933846</v>
      </c>
      <c r="AB205" s="115"/>
      <c r="AC205" s="115"/>
      <c r="AD205" s="115"/>
      <c r="AE205" s="115"/>
    </row>
    <row r="206" spans="1:31" ht="15">
      <c r="A206" s="144">
        <v>626</v>
      </c>
      <c r="B206" s="144" t="s">
        <v>220</v>
      </c>
      <c r="C206" s="144">
        <v>17</v>
      </c>
      <c r="D206" s="144">
        <v>4835</v>
      </c>
      <c r="E206" s="144">
        <v>13722638.376707826</v>
      </c>
      <c r="F206" s="144">
        <v>7037460.3499999996</v>
      </c>
      <c r="G206" s="144">
        <v>1332891</v>
      </c>
      <c r="H206" s="144">
        <v>2012865.5244662729</v>
      </c>
      <c r="I206" s="144">
        <v>2018060.2954021734</v>
      </c>
      <c r="J206" s="144">
        <v>961535.92089417158</v>
      </c>
      <c r="K206" s="144">
        <v>-811116.38456220517</v>
      </c>
      <c r="L206" s="144">
        <v>-248029</v>
      </c>
      <c r="M206" s="144">
        <v>-385449.88</v>
      </c>
      <c r="N206" s="144">
        <v>43792.271088595626</v>
      </c>
      <c r="O206" s="144">
        <v>-437422.23358761758</v>
      </c>
      <c r="P206" s="145">
        <v>-2198050.5130064357</v>
      </c>
      <c r="Q206" s="145">
        <v>-454.61230879140345</v>
      </c>
      <c r="R206" s="144">
        <v>43176646.870879993</v>
      </c>
      <c r="S206" s="144">
        <v>15708274.08</v>
      </c>
      <c r="T206" s="144">
        <v>3018853.714794327</v>
      </c>
      <c r="U206" s="144">
        <v>17635492.619427808</v>
      </c>
      <c r="V206" s="144">
        <v>3206852.2334686713</v>
      </c>
      <c r="W206" s="144">
        <v>699412.12</v>
      </c>
      <c r="X206" s="146">
        <v>-2907762.1031891853</v>
      </c>
      <c r="Y206" s="146">
        <v>-601.39857356549851</v>
      </c>
      <c r="Z206" s="147">
        <v>709711.59018274955</v>
      </c>
      <c r="AA206" s="148">
        <v>146.78626477409506</v>
      </c>
      <c r="AB206" s="115"/>
      <c r="AC206" s="115"/>
      <c r="AD206" s="115"/>
      <c r="AE206" s="115"/>
    </row>
    <row r="207" spans="1:31" ht="15">
      <c r="A207" s="144">
        <v>630</v>
      </c>
      <c r="B207" s="144" t="s">
        <v>504</v>
      </c>
      <c r="C207" s="144">
        <v>17</v>
      </c>
      <c r="D207" s="144">
        <v>1635</v>
      </c>
      <c r="E207" s="144">
        <v>4940260.1900733756</v>
      </c>
      <c r="F207" s="144">
        <v>1828783.79</v>
      </c>
      <c r="G207" s="144">
        <v>1351039</v>
      </c>
      <c r="H207" s="144">
        <v>596234.23568132147</v>
      </c>
      <c r="I207" s="144">
        <v>2874058.1599629903</v>
      </c>
      <c r="J207" s="144">
        <v>287449.54471563874</v>
      </c>
      <c r="K207" s="144">
        <v>-213102.76600539195</v>
      </c>
      <c r="L207" s="144">
        <v>-86061</v>
      </c>
      <c r="M207" s="144">
        <v>-54111.02</v>
      </c>
      <c r="N207" s="144">
        <v>13573.610989719366</v>
      </c>
      <c r="O207" s="144">
        <v>-147918.37681814987</v>
      </c>
      <c r="P207" s="145">
        <v>1509684.9884527531</v>
      </c>
      <c r="Q207" s="145">
        <v>923.35473299862576</v>
      </c>
      <c r="R207" s="144">
        <v>12449597.152719999</v>
      </c>
      <c r="S207" s="144">
        <v>4530166.55</v>
      </c>
      <c r="T207" s="144">
        <v>894219.66614057973</v>
      </c>
      <c r="U207" s="144">
        <v>5983532.2294161031</v>
      </c>
      <c r="V207" s="144">
        <v>958683.07615972531</v>
      </c>
      <c r="W207" s="144">
        <v>1210866.98</v>
      </c>
      <c r="X207" s="146">
        <v>1127871.3489964083</v>
      </c>
      <c r="Y207" s="146">
        <v>689.82957125162591</v>
      </c>
      <c r="Z207" s="147">
        <v>381813.63945634477</v>
      </c>
      <c r="AA207" s="148">
        <v>233.52516174699986</v>
      </c>
      <c r="AB207" s="115"/>
      <c r="AC207" s="115"/>
      <c r="AD207" s="115"/>
      <c r="AE207" s="115"/>
    </row>
    <row r="208" spans="1:31" ht="15">
      <c r="A208" s="144">
        <v>631</v>
      </c>
      <c r="B208" s="144" t="s">
        <v>505</v>
      </c>
      <c r="C208" s="144">
        <v>2</v>
      </c>
      <c r="D208" s="144">
        <v>1963</v>
      </c>
      <c r="E208" s="144">
        <v>6004679.1123333285</v>
      </c>
      <c r="F208" s="144">
        <v>3420389.79</v>
      </c>
      <c r="G208" s="144">
        <v>794062</v>
      </c>
      <c r="H208" s="144">
        <v>346547.94075554481</v>
      </c>
      <c r="I208" s="144">
        <v>903193.68862906424</v>
      </c>
      <c r="J208" s="144">
        <v>351250.3570551665</v>
      </c>
      <c r="K208" s="144">
        <v>141945.71223118666</v>
      </c>
      <c r="L208" s="144">
        <v>-524950</v>
      </c>
      <c r="M208" s="144">
        <v>31599.5</v>
      </c>
      <c r="N208" s="144">
        <v>19820.412400412464</v>
      </c>
      <c r="O208" s="144">
        <v>-177592.52213702031</v>
      </c>
      <c r="P208" s="145">
        <v>-698412.23339897394</v>
      </c>
      <c r="Q208" s="145">
        <v>-355.78819836931939</v>
      </c>
      <c r="R208" s="144">
        <v>13715330.415650001</v>
      </c>
      <c r="S208" s="144">
        <v>7626919.6500000004</v>
      </c>
      <c r="T208" s="144">
        <v>519745.37076022651</v>
      </c>
      <c r="U208" s="144">
        <v>3661713.9046543427</v>
      </c>
      <c r="V208" s="144">
        <v>1171467.4070434477</v>
      </c>
      <c r="W208" s="144">
        <v>300711.5</v>
      </c>
      <c r="X208" s="146">
        <v>-434772.5831919834</v>
      </c>
      <c r="Y208" s="146">
        <v>-221.48374080080663</v>
      </c>
      <c r="Z208" s="147">
        <v>-263639.65020699054</v>
      </c>
      <c r="AA208" s="148">
        <v>-134.30445756851276</v>
      </c>
      <c r="AB208" s="115"/>
      <c r="AC208" s="115"/>
      <c r="AD208" s="115"/>
      <c r="AE208" s="115"/>
    </row>
    <row r="209" spans="1:31" ht="15">
      <c r="A209" s="144">
        <v>635</v>
      </c>
      <c r="B209" s="144" t="s">
        <v>506</v>
      </c>
      <c r="C209" s="144">
        <v>6</v>
      </c>
      <c r="D209" s="144">
        <v>6347</v>
      </c>
      <c r="E209" s="144">
        <v>16491449.299914729</v>
      </c>
      <c r="F209" s="144">
        <v>9832233.4900000002</v>
      </c>
      <c r="G209" s="144">
        <v>2452688</v>
      </c>
      <c r="H209" s="144">
        <v>1188941.7528539407</v>
      </c>
      <c r="I209" s="144">
        <v>3421955.8939053928</v>
      </c>
      <c r="J209" s="144">
        <v>1268554.2008295483</v>
      </c>
      <c r="K209" s="144">
        <v>-115339.57903476212</v>
      </c>
      <c r="L209" s="144">
        <v>-647860</v>
      </c>
      <c r="M209" s="144">
        <v>76766.53</v>
      </c>
      <c r="N209" s="144">
        <v>57860.564122070944</v>
      </c>
      <c r="O209" s="144">
        <v>-574212.80591119104</v>
      </c>
      <c r="P209" s="145">
        <v>470138.74685027078</v>
      </c>
      <c r="Q209" s="145">
        <v>74.07259285493474</v>
      </c>
      <c r="R209" s="144">
        <v>44770750.039999999</v>
      </c>
      <c r="S209" s="144">
        <v>22023505.48</v>
      </c>
      <c r="T209" s="144">
        <v>1783150.0334474221</v>
      </c>
      <c r="U209" s="144">
        <v>15153399.123515483</v>
      </c>
      <c r="V209" s="144">
        <v>4230799.6860099016</v>
      </c>
      <c r="W209" s="144">
        <v>1881594.53</v>
      </c>
      <c r="X209" s="146">
        <v>301698.81297280639</v>
      </c>
      <c r="Y209" s="146">
        <v>47.534081136411913</v>
      </c>
      <c r="Z209" s="147">
        <v>168439.93387746438</v>
      </c>
      <c r="AA209" s="148">
        <v>26.538511718522827</v>
      </c>
      <c r="AB209" s="115"/>
      <c r="AC209" s="115"/>
      <c r="AD209" s="115"/>
      <c r="AE209" s="115"/>
    </row>
    <row r="210" spans="1:31" ht="15">
      <c r="A210" s="144">
        <v>636</v>
      </c>
      <c r="B210" s="144" t="s">
        <v>507</v>
      </c>
      <c r="C210" s="144">
        <v>2</v>
      </c>
      <c r="D210" s="144">
        <v>8154</v>
      </c>
      <c r="E210" s="144">
        <v>23765916.338441461</v>
      </c>
      <c r="F210" s="144">
        <v>11547078.91</v>
      </c>
      <c r="G210" s="144">
        <v>2197413</v>
      </c>
      <c r="H210" s="144">
        <v>1854001.2053222687</v>
      </c>
      <c r="I210" s="144">
        <v>6538613.4490104187</v>
      </c>
      <c r="J210" s="144">
        <v>1633479.4778134371</v>
      </c>
      <c r="K210" s="144">
        <v>735244.98327808897</v>
      </c>
      <c r="L210" s="144">
        <v>-740748</v>
      </c>
      <c r="M210" s="144">
        <v>51229.279999999999</v>
      </c>
      <c r="N210" s="144">
        <v>69711.325687682416</v>
      </c>
      <c r="O210" s="144">
        <v>-737692.01503069978</v>
      </c>
      <c r="P210" s="145">
        <v>-617584.72236026451</v>
      </c>
      <c r="Q210" s="145">
        <v>-75.740093495249511</v>
      </c>
      <c r="R210" s="144">
        <v>54670566.986740001</v>
      </c>
      <c r="S210" s="144">
        <v>26024637.280000001</v>
      </c>
      <c r="T210" s="144">
        <v>2780592.323674662</v>
      </c>
      <c r="U210" s="144">
        <v>18606913.272692434</v>
      </c>
      <c r="V210" s="144">
        <v>5447874.7989777904</v>
      </c>
      <c r="W210" s="144">
        <v>1507894.28</v>
      </c>
      <c r="X210" s="146">
        <v>-302655.03139510751</v>
      </c>
      <c r="Y210" s="146">
        <v>-37.117369560351669</v>
      </c>
      <c r="Z210" s="147">
        <v>-314929.690965157</v>
      </c>
      <c r="AA210" s="148">
        <v>-38.622723934897842</v>
      </c>
      <c r="AB210" s="115"/>
      <c r="AC210" s="115"/>
      <c r="AD210" s="115"/>
      <c r="AE210" s="115"/>
    </row>
    <row r="211" spans="1:31" ht="15">
      <c r="A211" s="144">
        <v>638</v>
      </c>
      <c r="B211" s="144" t="s">
        <v>508</v>
      </c>
      <c r="C211" s="144">
        <v>34</v>
      </c>
      <c r="D211" s="144">
        <v>51232</v>
      </c>
      <c r="E211" s="144">
        <v>161535760.5236479</v>
      </c>
      <c r="F211" s="144">
        <v>83972584.930000007</v>
      </c>
      <c r="G211" s="144">
        <v>17800833</v>
      </c>
      <c r="H211" s="144">
        <v>43681117.760942861</v>
      </c>
      <c r="I211" s="144">
        <v>22907271.226155683</v>
      </c>
      <c r="J211" s="144">
        <v>7169124.3958935365</v>
      </c>
      <c r="K211" s="144">
        <v>14516310.715395764</v>
      </c>
      <c r="L211" s="144">
        <v>-1114354</v>
      </c>
      <c r="M211" s="144">
        <v>3302215.88</v>
      </c>
      <c r="N211" s="144">
        <v>722400.63434325031</v>
      </c>
      <c r="O211" s="144">
        <v>-4634956.7468791772</v>
      </c>
      <c r="P211" s="145">
        <v>26786787.272204041</v>
      </c>
      <c r="Q211" s="145">
        <v>522.85265600023502</v>
      </c>
      <c r="R211" s="144">
        <v>342690380.20000005</v>
      </c>
      <c r="S211" s="144">
        <v>221770934.09999999</v>
      </c>
      <c r="T211" s="144">
        <v>65512029.003505506</v>
      </c>
      <c r="U211" s="144">
        <v>44438621.729523391</v>
      </c>
      <c r="V211" s="144">
        <v>23909998.660898998</v>
      </c>
      <c r="W211" s="144">
        <v>19988694.879999999</v>
      </c>
      <c r="X211" s="146">
        <v>32929898.173927844</v>
      </c>
      <c r="Y211" s="146">
        <v>642.76034849172083</v>
      </c>
      <c r="Z211" s="147">
        <v>-6143110.9017238021</v>
      </c>
      <c r="AA211" s="148">
        <v>-119.90769249148583</v>
      </c>
      <c r="AB211" s="115"/>
      <c r="AC211" s="115"/>
      <c r="AD211" s="115"/>
      <c r="AE211" s="115"/>
    </row>
    <row r="212" spans="1:31" ht="15">
      <c r="A212" s="144">
        <v>678</v>
      </c>
      <c r="B212" s="144" t="s">
        <v>225</v>
      </c>
      <c r="C212" s="144">
        <v>17</v>
      </c>
      <c r="D212" s="144">
        <v>24073</v>
      </c>
      <c r="E212" s="144">
        <v>78403136.800697833</v>
      </c>
      <c r="F212" s="144">
        <v>39462632.689999998</v>
      </c>
      <c r="G212" s="144">
        <v>7200009</v>
      </c>
      <c r="H212" s="144">
        <v>3481634.9206421375</v>
      </c>
      <c r="I212" s="144">
        <v>18112925.79123874</v>
      </c>
      <c r="J212" s="144">
        <v>3451840.8040390126</v>
      </c>
      <c r="K212" s="144">
        <v>1510164.0485952303</v>
      </c>
      <c r="L212" s="144">
        <v>-918198</v>
      </c>
      <c r="M212" s="144">
        <v>-171406.46</v>
      </c>
      <c r="N212" s="144">
        <v>248171.62256732272</v>
      </c>
      <c r="O212" s="144">
        <v>-2177883.2325035608</v>
      </c>
      <c r="P212" s="145">
        <v>-8203245.6161189377</v>
      </c>
      <c r="Q212" s="145">
        <v>-340.76540589535733</v>
      </c>
      <c r="R212" s="144">
        <v>182326328.21331999</v>
      </c>
      <c r="S212" s="144">
        <v>92561202.390000001</v>
      </c>
      <c r="T212" s="144">
        <v>5221683.4090420036</v>
      </c>
      <c r="U212" s="144">
        <v>59606560.031473629</v>
      </c>
      <c r="V212" s="144">
        <v>11512355.546443632</v>
      </c>
      <c r="W212" s="144">
        <v>6110404.54</v>
      </c>
      <c r="X212" s="146">
        <v>-7314122.2963607311</v>
      </c>
      <c r="Y212" s="146">
        <v>-303.83094322937444</v>
      </c>
      <c r="Z212" s="147">
        <v>-889123.31975820661</v>
      </c>
      <c r="AA212" s="148">
        <v>-36.934462665982913</v>
      </c>
      <c r="AB212" s="115"/>
      <c r="AC212" s="115"/>
      <c r="AD212" s="115"/>
      <c r="AE212" s="115"/>
    </row>
    <row r="213" spans="1:31" ht="15">
      <c r="A213" s="144">
        <v>680</v>
      </c>
      <c r="B213" s="144" t="s">
        <v>509</v>
      </c>
      <c r="C213" s="144">
        <v>2</v>
      </c>
      <c r="D213" s="144">
        <v>24942</v>
      </c>
      <c r="E213" s="144">
        <v>60042664.60466446</v>
      </c>
      <c r="F213" s="144">
        <v>40632478.969999999</v>
      </c>
      <c r="G213" s="144">
        <v>7857948</v>
      </c>
      <c r="H213" s="144">
        <v>5960072.3846525317</v>
      </c>
      <c r="I213" s="144">
        <v>8234468.2518968331</v>
      </c>
      <c r="J213" s="144">
        <v>3367540.9222764401</v>
      </c>
      <c r="K213" s="144">
        <v>783946.65123773634</v>
      </c>
      <c r="L213" s="144">
        <v>-947375</v>
      </c>
      <c r="M213" s="144">
        <v>24491.279999999999</v>
      </c>
      <c r="N213" s="144">
        <v>288726.97660242859</v>
      </c>
      <c r="O213" s="144">
        <v>-2256501.6236075195</v>
      </c>
      <c r="P213" s="145">
        <v>3903132.208393991</v>
      </c>
      <c r="Q213" s="145">
        <v>156.48834128754675</v>
      </c>
      <c r="R213" s="144">
        <v>152773385.70366001</v>
      </c>
      <c r="S213" s="144">
        <v>101453915.94</v>
      </c>
      <c r="T213" s="144">
        <v>8938792.2045225818</v>
      </c>
      <c r="U213" s="144">
        <v>29194036.523133885</v>
      </c>
      <c r="V213" s="144">
        <v>11231204.048889538</v>
      </c>
      <c r="W213" s="144">
        <v>6935064.2800000003</v>
      </c>
      <c r="X213" s="146">
        <v>4979627.292885989</v>
      </c>
      <c r="Y213" s="146">
        <v>199.64827571509858</v>
      </c>
      <c r="Z213" s="147">
        <v>-1076495.084491998</v>
      </c>
      <c r="AA213" s="148">
        <v>-43.159934427551839</v>
      </c>
      <c r="AB213" s="115"/>
      <c r="AC213" s="115"/>
      <c r="AD213" s="115"/>
      <c r="AE213" s="115"/>
    </row>
    <row r="214" spans="1:31" ht="15">
      <c r="A214" s="144">
        <v>681</v>
      </c>
      <c r="B214" s="144" t="s">
        <v>510</v>
      </c>
      <c r="C214" s="144">
        <v>10</v>
      </c>
      <c r="D214" s="144">
        <v>3308</v>
      </c>
      <c r="E214" s="144">
        <v>8964248.0771554485</v>
      </c>
      <c r="F214" s="144">
        <v>4685031.38</v>
      </c>
      <c r="G214" s="144">
        <v>1419212</v>
      </c>
      <c r="H214" s="144">
        <v>1157728.9141022263</v>
      </c>
      <c r="I214" s="144">
        <v>1217432.0304303507</v>
      </c>
      <c r="J214" s="144">
        <v>779128.71748113306</v>
      </c>
      <c r="K214" s="144">
        <v>335405.8074305717</v>
      </c>
      <c r="L214" s="144">
        <v>-98930</v>
      </c>
      <c r="M214" s="144">
        <v>298900.09000000003</v>
      </c>
      <c r="N214" s="144">
        <v>26960.446831416841</v>
      </c>
      <c r="O214" s="144">
        <v>-299274.61193543719</v>
      </c>
      <c r="P214" s="145">
        <v>557346.69718481228</v>
      </c>
      <c r="Q214" s="145">
        <v>168.48449128924193</v>
      </c>
      <c r="R214" s="144">
        <v>25077874.780000001</v>
      </c>
      <c r="S214" s="144">
        <v>10063887.199999999</v>
      </c>
      <c r="T214" s="144">
        <v>1736337.6691490796</v>
      </c>
      <c r="U214" s="144">
        <v>9951794.0629679505</v>
      </c>
      <c r="V214" s="144">
        <v>2598499.5604641046</v>
      </c>
      <c r="W214" s="144">
        <v>1619182.09</v>
      </c>
      <c r="X214" s="146">
        <v>891825.80258113518</v>
      </c>
      <c r="Y214" s="146">
        <v>269.59667550820291</v>
      </c>
      <c r="Z214" s="147">
        <v>-334479.10539632291</v>
      </c>
      <c r="AA214" s="148">
        <v>-101.11218421896098</v>
      </c>
      <c r="AB214" s="115"/>
      <c r="AC214" s="115"/>
      <c r="AD214" s="115"/>
      <c r="AE214" s="115"/>
    </row>
    <row r="215" spans="1:31" ht="15">
      <c r="A215" s="144">
        <v>683</v>
      </c>
      <c r="B215" s="144" t="s">
        <v>511</v>
      </c>
      <c r="C215" s="144">
        <v>19</v>
      </c>
      <c r="D215" s="144">
        <v>3618</v>
      </c>
      <c r="E215" s="144">
        <v>12756532.068775803</v>
      </c>
      <c r="F215" s="144">
        <v>3420889.5</v>
      </c>
      <c r="G215" s="144">
        <v>1078121</v>
      </c>
      <c r="H215" s="144">
        <v>655713.31470694102</v>
      </c>
      <c r="I215" s="144">
        <v>7378778.1668159049</v>
      </c>
      <c r="J215" s="144">
        <v>755271.164952836</v>
      </c>
      <c r="K215" s="144">
        <v>-129689.09923017387</v>
      </c>
      <c r="L215" s="144">
        <v>145318</v>
      </c>
      <c r="M215" s="144">
        <v>196015.52</v>
      </c>
      <c r="N215" s="144">
        <v>24915.307982326063</v>
      </c>
      <c r="O215" s="144">
        <v>-327320.2980599794</v>
      </c>
      <c r="P215" s="145">
        <v>441480.50839205272</v>
      </c>
      <c r="Q215" s="145">
        <v>122.02335776452536</v>
      </c>
      <c r="R215" s="144">
        <v>31796833.400000002</v>
      </c>
      <c r="S215" s="144">
        <v>8598726.8000000007</v>
      </c>
      <c r="T215" s="144">
        <v>983425.14782155212</v>
      </c>
      <c r="U215" s="144">
        <v>18912973.079585597</v>
      </c>
      <c r="V215" s="144">
        <v>2518931.3987886487</v>
      </c>
      <c r="W215" s="144">
        <v>1419454.52</v>
      </c>
      <c r="X215" s="146">
        <v>636677.54619579762</v>
      </c>
      <c r="Y215" s="146">
        <v>175.97499894853445</v>
      </c>
      <c r="Z215" s="147">
        <v>-195197.0378037449</v>
      </c>
      <c r="AA215" s="148">
        <v>-53.951641184009091</v>
      </c>
      <c r="AB215" s="115"/>
      <c r="AC215" s="115"/>
      <c r="AD215" s="115"/>
      <c r="AE215" s="115"/>
    </row>
    <row r="216" spans="1:31" ht="15">
      <c r="A216" s="144">
        <v>684</v>
      </c>
      <c r="B216" s="144" t="s">
        <v>512</v>
      </c>
      <c r="C216" s="144">
        <v>4</v>
      </c>
      <c r="D216" s="144">
        <v>38667</v>
      </c>
      <c r="E216" s="144">
        <v>102265816.24945912</v>
      </c>
      <c r="F216" s="144">
        <v>66357221.210000001</v>
      </c>
      <c r="G216" s="144">
        <v>9086456</v>
      </c>
      <c r="H216" s="144">
        <v>12050791.732667817</v>
      </c>
      <c r="I216" s="144">
        <v>7212701.1770127909</v>
      </c>
      <c r="J216" s="144">
        <v>6963780.2754166778</v>
      </c>
      <c r="K216" s="144">
        <v>-329631.26073700126</v>
      </c>
      <c r="L216" s="144">
        <v>-1301496</v>
      </c>
      <c r="M216" s="144">
        <v>1800464.45</v>
      </c>
      <c r="N216" s="144">
        <v>466004.23265523446</v>
      </c>
      <c r="O216" s="144">
        <v>-3498201.7592828143</v>
      </c>
      <c r="P216" s="145">
        <v>-3457726.1917264163</v>
      </c>
      <c r="Q216" s="145">
        <v>-89.423182344800892</v>
      </c>
      <c r="R216" s="144">
        <v>261136882.84999999</v>
      </c>
      <c r="S216" s="144">
        <v>163307695.25999999</v>
      </c>
      <c r="T216" s="144">
        <v>18073525.998724297</v>
      </c>
      <c r="U216" s="144">
        <v>44856086.720121391</v>
      </c>
      <c r="V216" s="144">
        <v>23225148.269903205</v>
      </c>
      <c r="W216" s="144">
        <v>9585424.4499999993</v>
      </c>
      <c r="X216" s="146">
        <v>-2089002.1512511373</v>
      </c>
      <c r="Y216" s="146">
        <v>-54.025451968115895</v>
      </c>
      <c r="Z216" s="147">
        <v>-1368724.0404752791</v>
      </c>
      <c r="AA216" s="148">
        <v>-35.397730376685004</v>
      </c>
      <c r="AB216" s="115"/>
      <c r="AC216" s="115"/>
      <c r="AD216" s="115"/>
      <c r="AE216" s="115"/>
    </row>
    <row r="217" spans="1:31" ht="15">
      <c r="A217" s="144">
        <v>686</v>
      </c>
      <c r="B217" s="144" t="s">
        <v>513</v>
      </c>
      <c r="C217" s="144">
        <v>11</v>
      </c>
      <c r="D217" s="144">
        <v>2964</v>
      </c>
      <c r="E217" s="144">
        <v>8498337.9378517885</v>
      </c>
      <c r="F217" s="144">
        <v>4501836.05</v>
      </c>
      <c r="G217" s="144">
        <v>1273811</v>
      </c>
      <c r="H217" s="144">
        <v>726379.90751240344</v>
      </c>
      <c r="I217" s="144">
        <v>1936786.6886011979</v>
      </c>
      <c r="J217" s="144">
        <v>655783.63740630914</v>
      </c>
      <c r="K217" s="144">
        <v>-181328.55915769355</v>
      </c>
      <c r="L217" s="144">
        <v>377106</v>
      </c>
      <c r="M217" s="144">
        <v>396193.7</v>
      </c>
      <c r="N217" s="144">
        <v>24223.995242926969</v>
      </c>
      <c r="O217" s="144">
        <v>-268152.9473327194</v>
      </c>
      <c r="P217" s="145">
        <v>944301.53442063369</v>
      </c>
      <c r="Q217" s="145">
        <v>318.59026127551743</v>
      </c>
      <c r="R217" s="144">
        <v>24958123.559999999</v>
      </c>
      <c r="S217" s="144">
        <v>9491595.9100000001</v>
      </c>
      <c r="T217" s="144">
        <v>1089409.4292400512</v>
      </c>
      <c r="U217" s="144">
        <v>10817122.731884804</v>
      </c>
      <c r="V217" s="144">
        <v>2187127.0501605025</v>
      </c>
      <c r="W217" s="144">
        <v>2047110.7</v>
      </c>
      <c r="X217" s="146">
        <v>674242.26128535718</v>
      </c>
      <c r="Y217" s="146">
        <v>227.47714618264413</v>
      </c>
      <c r="Z217" s="147">
        <v>270059.27313527651</v>
      </c>
      <c r="AA217" s="148">
        <v>91.113115092873315</v>
      </c>
      <c r="AB217" s="115"/>
      <c r="AC217" s="115"/>
      <c r="AD217" s="115"/>
      <c r="AE217" s="115"/>
    </row>
    <row r="218" spans="1:31" ht="15">
      <c r="A218" s="144">
        <v>687</v>
      </c>
      <c r="B218" s="144" t="s">
        <v>514</v>
      </c>
      <c r="C218" s="144">
        <v>11</v>
      </c>
      <c r="D218" s="144">
        <v>1477</v>
      </c>
      <c r="E218" s="144">
        <v>4525900.4465618897</v>
      </c>
      <c r="F218" s="144">
        <v>1788457.62</v>
      </c>
      <c r="G218" s="144">
        <v>468191</v>
      </c>
      <c r="H218" s="144">
        <v>1298537.7188270176</v>
      </c>
      <c r="I218" s="144">
        <v>997583.43700367189</v>
      </c>
      <c r="J218" s="144">
        <v>376465.62666123314</v>
      </c>
      <c r="K218" s="144">
        <v>80950.384193011399</v>
      </c>
      <c r="L218" s="144">
        <v>159381</v>
      </c>
      <c r="M218" s="144">
        <v>377010.97</v>
      </c>
      <c r="N218" s="144">
        <v>12243.404941159853</v>
      </c>
      <c r="O218" s="144">
        <v>-133624.12389015741</v>
      </c>
      <c r="P218" s="145">
        <v>899296.59117404744</v>
      </c>
      <c r="Q218" s="145">
        <v>608.86702178337669</v>
      </c>
      <c r="R218" s="144">
        <v>14273785.16</v>
      </c>
      <c r="S218" s="144">
        <v>3844907.4</v>
      </c>
      <c r="T218" s="144">
        <v>1947519.776474356</v>
      </c>
      <c r="U218" s="144">
        <v>7009936.7704075286</v>
      </c>
      <c r="V218" s="144">
        <v>1255563.7386485457</v>
      </c>
      <c r="W218" s="144">
        <v>1004582.97</v>
      </c>
      <c r="X218" s="146">
        <v>788725.49553043023</v>
      </c>
      <c r="Y218" s="146">
        <v>534.00507483441447</v>
      </c>
      <c r="Z218" s="147">
        <v>110571.09564361721</v>
      </c>
      <c r="AA218" s="148">
        <v>74.861946948962228</v>
      </c>
      <c r="AB218" s="115"/>
      <c r="AC218" s="115"/>
      <c r="AD218" s="115"/>
      <c r="AE218" s="115"/>
    </row>
    <row r="219" spans="1:31" ht="15">
      <c r="A219" s="144">
        <v>689</v>
      </c>
      <c r="B219" s="144" t="s">
        <v>515</v>
      </c>
      <c r="C219" s="144">
        <v>9</v>
      </c>
      <c r="D219" s="144">
        <v>3093</v>
      </c>
      <c r="E219" s="144">
        <v>8914685.6169454008</v>
      </c>
      <c r="F219" s="144">
        <v>4507417.26</v>
      </c>
      <c r="G219" s="144">
        <v>865228</v>
      </c>
      <c r="H219" s="144">
        <v>2078464.5451237648</v>
      </c>
      <c r="I219" s="144">
        <v>-151157.13457550111</v>
      </c>
      <c r="J219" s="144">
        <v>594689.28722761525</v>
      </c>
      <c r="K219" s="144">
        <v>1419856.4234577476</v>
      </c>
      <c r="L219" s="144">
        <v>-465675</v>
      </c>
      <c r="M219" s="144">
        <v>76637.67</v>
      </c>
      <c r="N219" s="144">
        <v>32917.743715329278</v>
      </c>
      <c r="O219" s="144">
        <v>-279823.57155873859</v>
      </c>
      <c r="P219" s="145">
        <v>-236130.39355518296</v>
      </c>
      <c r="Q219" s="145">
        <v>-76.343483205684763</v>
      </c>
      <c r="R219" s="144">
        <v>25168850.680000003</v>
      </c>
      <c r="S219" s="144">
        <v>10742495.75</v>
      </c>
      <c r="T219" s="144">
        <v>3117237.7572411015</v>
      </c>
      <c r="U219" s="144">
        <v>9582448.7974247467</v>
      </c>
      <c r="V219" s="144">
        <v>1983369.1363212909</v>
      </c>
      <c r="W219" s="144">
        <v>476190.67</v>
      </c>
      <c r="X219" s="146">
        <v>732891.4309871383</v>
      </c>
      <c r="Y219" s="146">
        <v>236.95164273751644</v>
      </c>
      <c r="Z219" s="147">
        <v>-969021.82454232126</v>
      </c>
      <c r="AA219" s="148">
        <v>-313.29512594320119</v>
      </c>
      <c r="AB219" s="115"/>
      <c r="AC219" s="115"/>
      <c r="AD219" s="115"/>
      <c r="AE219" s="115"/>
    </row>
    <row r="220" spans="1:31" ht="15">
      <c r="A220" s="144">
        <v>691</v>
      </c>
      <c r="B220" s="144" t="s">
        <v>516</v>
      </c>
      <c r="C220" s="144">
        <v>17</v>
      </c>
      <c r="D220" s="144">
        <v>2636</v>
      </c>
      <c r="E220" s="144">
        <v>8123529.5822882056</v>
      </c>
      <c r="F220" s="144">
        <v>3801062.02</v>
      </c>
      <c r="G220" s="144">
        <v>779810</v>
      </c>
      <c r="H220" s="144">
        <v>423362.61534363194</v>
      </c>
      <c r="I220" s="144">
        <v>3555645.5670911088</v>
      </c>
      <c r="J220" s="144">
        <v>570775.4463251566</v>
      </c>
      <c r="K220" s="144">
        <v>539954.93317345437</v>
      </c>
      <c r="L220" s="144">
        <v>13579</v>
      </c>
      <c r="M220" s="144">
        <v>-695285.93</v>
      </c>
      <c r="N220" s="144">
        <v>19917.0618511498</v>
      </c>
      <c r="O220" s="144">
        <v>-238478.802013849</v>
      </c>
      <c r="P220" s="145">
        <v>646812.32948244736</v>
      </c>
      <c r="Q220" s="145">
        <v>245.37645276268867</v>
      </c>
      <c r="R220" s="144">
        <v>20833490.989999998</v>
      </c>
      <c r="S220" s="144">
        <v>7990558.1900000004</v>
      </c>
      <c r="T220" s="144">
        <v>634950.41695547698</v>
      </c>
      <c r="U220" s="144">
        <v>10897115.616100879</v>
      </c>
      <c r="V220" s="144">
        <v>1903613.2453114691</v>
      </c>
      <c r="W220" s="144">
        <v>98103.069999999949</v>
      </c>
      <c r="X220" s="146">
        <v>690849.54836782813</v>
      </c>
      <c r="Y220" s="146">
        <v>262.08252972982859</v>
      </c>
      <c r="Z220" s="147">
        <v>-44037.218885380775</v>
      </c>
      <c r="AA220" s="148">
        <v>-16.7060769671399</v>
      </c>
      <c r="AB220" s="115"/>
      <c r="AC220" s="115"/>
      <c r="AD220" s="115"/>
      <c r="AE220" s="115"/>
    </row>
    <row r="221" spans="1:31" ht="15">
      <c r="A221" s="144">
        <v>694</v>
      </c>
      <c r="B221" s="144" t="s">
        <v>517</v>
      </c>
      <c r="C221" s="144">
        <v>5</v>
      </c>
      <c r="D221" s="144">
        <v>28349</v>
      </c>
      <c r="E221" s="144">
        <v>69584327.158375621</v>
      </c>
      <c r="F221" s="144">
        <v>46445060.259999998</v>
      </c>
      <c r="G221" s="144">
        <v>9980781</v>
      </c>
      <c r="H221" s="144">
        <v>9834774.8837265056</v>
      </c>
      <c r="I221" s="144">
        <v>8598372.3937464133</v>
      </c>
      <c r="J221" s="144">
        <v>4200649.5835725106</v>
      </c>
      <c r="K221" s="144">
        <v>-1477315.1343895642</v>
      </c>
      <c r="L221" s="144">
        <v>-481472</v>
      </c>
      <c r="M221" s="144">
        <v>803730.95</v>
      </c>
      <c r="N221" s="144">
        <v>327975.43961525435</v>
      </c>
      <c r="O221" s="144">
        <v>-2564732.7611117624</v>
      </c>
      <c r="P221" s="145">
        <v>6083497.4567837268</v>
      </c>
      <c r="Q221" s="145">
        <v>214.59301762967749</v>
      </c>
      <c r="R221" s="144">
        <v>181972468.00999999</v>
      </c>
      <c r="S221" s="144">
        <v>114002755.95</v>
      </c>
      <c r="T221" s="144">
        <v>14749990.166271131</v>
      </c>
      <c r="U221" s="144">
        <v>35456473.02675087</v>
      </c>
      <c r="V221" s="144">
        <v>14009734.016563462</v>
      </c>
      <c r="W221" s="144">
        <v>10303039.949999999</v>
      </c>
      <c r="X221" s="146">
        <v>6549525.0995854735</v>
      </c>
      <c r="Y221" s="146">
        <v>231.0319623120912</v>
      </c>
      <c r="Z221" s="147">
        <v>-466027.64280174673</v>
      </c>
      <c r="AA221" s="148">
        <v>-16.438944682413727</v>
      </c>
      <c r="AB221" s="115"/>
      <c r="AC221" s="115"/>
      <c r="AD221" s="115"/>
      <c r="AE221" s="115"/>
    </row>
    <row r="222" spans="1:31" ht="15">
      <c r="A222" s="144">
        <v>697</v>
      </c>
      <c r="B222" s="144" t="s">
        <v>518</v>
      </c>
      <c r="C222" s="144">
        <v>18</v>
      </c>
      <c r="D222" s="144">
        <v>1174</v>
      </c>
      <c r="E222" s="144">
        <v>3507470.6785393106</v>
      </c>
      <c r="F222" s="144">
        <v>1756346.1</v>
      </c>
      <c r="G222" s="144">
        <v>851400</v>
      </c>
      <c r="H222" s="144">
        <v>431703.10348678887</v>
      </c>
      <c r="I222" s="144">
        <v>724072.70878581144</v>
      </c>
      <c r="J222" s="144">
        <v>291432.94267706352</v>
      </c>
      <c r="K222" s="144">
        <v>-129770.52122821361</v>
      </c>
      <c r="L222" s="144">
        <v>-257531</v>
      </c>
      <c r="M222" s="144">
        <v>-2573.4499999999998</v>
      </c>
      <c r="N222" s="144">
        <v>10384.046274772092</v>
      </c>
      <c r="O222" s="144">
        <v>-106211.72745229845</v>
      </c>
      <c r="P222" s="145">
        <v>61781.524004612584</v>
      </c>
      <c r="Q222" s="145">
        <v>52.624807499670005</v>
      </c>
      <c r="R222" s="144">
        <v>11433479.262495864</v>
      </c>
      <c r="S222" s="144">
        <v>3835158.24</v>
      </c>
      <c r="T222" s="144">
        <v>647459.30704680283</v>
      </c>
      <c r="U222" s="144">
        <v>5368947.8322101105</v>
      </c>
      <c r="V222" s="144">
        <v>971968.24665809888</v>
      </c>
      <c r="W222" s="144">
        <v>591295.55000000005</v>
      </c>
      <c r="X222" s="146">
        <v>-18650.086580850184</v>
      </c>
      <c r="Y222" s="146">
        <v>-15.885934055238657</v>
      </c>
      <c r="Z222" s="147">
        <v>80431.610585462768</v>
      </c>
      <c r="AA222" s="148">
        <v>68.510741554908662</v>
      </c>
      <c r="AB222" s="115"/>
      <c r="AC222" s="115"/>
      <c r="AD222" s="115"/>
      <c r="AE222" s="115"/>
    </row>
    <row r="223" spans="1:31" ht="15">
      <c r="A223" s="144">
        <v>698</v>
      </c>
      <c r="B223" s="144" t="s">
        <v>519</v>
      </c>
      <c r="C223" s="144">
        <v>19</v>
      </c>
      <c r="D223" s="144">
        <v>64535</v>
      </c>
      <c r="E223" s="144">
        <v>182387210.82085571</v>
      </c>
      <c r="F223" s="144">
        <v>109190622.93000001</v>
      </c>
      <c r="G223" s="144">
        <v>33939565</v>
      </c>
      <c r="H223" s="144">
        <v>12110522.629965551</v>
      </c>
      <c r="I223" s="144">
        <v>38062259.44541119</v>
      </c>
      <c r="J223" s="144">
        <v>9523173.4182633981</v>
      </c>
      <c r="K223" s="144">
        <v>-18179562.115658671</v>
      </c>
      <c r="L223" s="144">
        <v>-3440286</v>
      </c>
      <c r="M223" s="144">
        <v>19439007.07</v>
      </c>
      <c r="N223" s="144">
        <v>656336.02150330623</v>
      </c>
      <c r="O223" s="144">
        <v>-5838478.5614429982</v>
      </c>
      <c r="P223" s="145">
        <v>13075949.017186075</v>
      </c>
      <c r="Q223" s="145">
        <v>202.61794401775899</v>
      </c>
      <c r="R223" s="144">
        <v>442603784.43000001</v>
      </c>
      <c r="S223" s="144">
        <v>248168963.44999999</v>
      </c>
      <c r="T223" s="144">
        <v>18163109.152195554</v>
      </c>
      <c r="U223" s="144">
        <v>95574042.340892568</v>
      </c>
      <c r="V223" s="144">
        <v>31761070.265235242</v>
      </c>
      <c r="W223" s="144">
        <v>49938286.07</v>
      </c>
      <c r="X223" s="146">
        <v>1001686.8483233452</v>
      </c>
      <c r="Y223" s="146">
        <v>15.521606079233674</v>
      </c>
      <c r="Z223" s="147">
        <v>12074262.16886273</v>
      </c>
      <c r="AA223" s="148">
        <v>187.09633793852529</v>
      </c>
      <c r="AB223" s="115"/>
      <c r="AC223" s="115"/>
      <c r="AD223" s="115"/>
      <c r="AE223" s="115"/>
    </row>
    <row r="224" spans="1:31" ht="15">
      <c r="A224" s="144">
        <v>700</v>
      </c>
      <c r="B224" s="144" t="s">
        <v>520</v>
      </c>
      <c r="C224" s="144">
        <v>9</v>
      </c>
      <c r="D224" s="144">
        <v>4842</v>
      </c>
      <c r="E224" s="144">
        <v>12057256.858173858</v>
      </c>
      <c r="F224" s="144">
        <v>7381812.8399999999</v>
      </c>
      <c r="G224" s="144">
        <v>1873807</v>
      </c>
      <c r="H224" s="144">
        <v>1484787.4554492647</v>
      </c>
      <c r="I224" s="144">
        <v>504870.03356075136</v>
      </c>
      <c r="J224" s="144">
        <v>831703.77833160409</v>
      </c>
      <c r="K224" s="144">
        <v>317575.34145663702</v>
      </c>
      <c r="L224" s="144">
        <v>-1000953</v>
      </c>
      <c r="M224" s="144">
        <v>-198020.14</v>
      </c>
      <c r="N224" s="144">
        <v>52341.251890109168</v>
      </c>
      <c r="O224" s="144">
        <v>-438055.52327430074</v>
      </c>
      <c r="P224" s="145">
        <v>-1247387.8207597937</v>
      </c>
      <c r="Q224" s="145">
        <v>-257.61830251131636</v>
      </c>
      <c r="R224" s="144">
        <v>35156468.969999999</v>
      </c>
      <c r="S224" s="144">
        <v>18205621.899999999</v>
      </c>
      <c r="T224" s="144">
        <v>2226853.2453262424</v>
      </c>
      <c r="U224" s="144">
        <v>10563876.860096386</v>
      </c>
      <c r="V224" s="144">
        <v>2773844.493138378</v>
      </c>
      <c r="W224" s="144">
        <v>674833.86</v>
      </c>
      <c r="X224" s="146">
        <v>-711438.61143898964</v>
      </c>
      <c r="Y224" s="146">
        <v>-146.93073346530144</v>
      </c>
      <c r="Z224" s="147">
        <v>-535949.2093208041</v>
      </c>
      <c r="AA224" s="148">
        <v>-110.68756904601489</v>
      </c>
      <c r="AB224" s="115"/>
      <c r="AC224" s="115"/>
      <c r="AD224" s="115"/>
      <c r="AE224" s="115"/>
    </row>
    <row r="225" spans="1:31" ht="15">
      <c r="A225" s="144">
        <v>702</v>
      </c>
      <c r="B225" s="144" t="s">
        <v>521</v>
      </c>
      <c r="C225" s="144">
        <v>6</v>
      </c>
      <c r="D225" s="144">
        <v>4114</v>
      </c>
      <c r="E225" s="144">
        <v>12022647.538321927</v>
      </c>
      <c r="F225" s="144">
        <v>6135727.3899999997</v>
      </c>
      <c r="G225" s="144">
        <v>1977370</v>
      </c>
      <c r="H225" s="144">
        <v>1470724.9562675655</v>
      </c>
      <c r="I225" s="144">
        <v>1154107.2994897754</v>
      </c>
      <c r="J225" s="144">
        <v>896641.1792673138</v>
      </c>
      <c r="K225" s="144">
        <v>630976.61332798889</v>
      </c>
      <c r="L225" s="144">
        <v>-792365</v>
      </c>
      <c r="M225" s="144">
        <v>4749.78</v>
      </c>
      <c r="N225" s="144">
        <v>35786.810540095212</v>
      </c>
      <c r="O225" s="144">
        <v>-372193.39585924684</v>
      </c>
      <c r="P225" s="145">
        <v>-881121.90528843552</v>
      </c>
      <c r="Q225" s="145">
        <v>-214.17644756646465</v>
      </c>
      <c r="R225" s="144">
        <v>33103127.460000001</v>
      </c>
      <c r="S225" s="144">
        <v>13308520.699999999</v>
      </c>
      <c r="T225" s="144">
        <v>2205762.6024700976</v>
      </c>
      <c r="U225" s="144">
        <v>12751156.041159039</v>
      </c>
      <c r="V225" s="144">
        <v>2990419.5005834214</v>
      </c>
      <c r="W225" s="144">
        <v>1189754.78</v>
      </c>
      <c r="X225" s="146">
        <v>-657513.83578744158</v>
      </c>
      <c r="Y225" s="146">
        <v>-159.82348949621817</v>
      </c>
      <c r="Z225" s="147">
        <v>-223608.06950099394</v>
      </c>
      <c r="AA225" s="148">
        <v>-54.352958070246459</v>
      </c>
      <c r="AB225" s="115"/>
      <c r="AC225" s="115"/>
      <c r="AD225" s="115"/>
      <c r="AE225" s="115"/>
    </row>
    <row r="226" spans="1:31" ht="15">
      <c r="A226" s="144">
        <v>704</v>
      </c>
      <c r="B226" s="144" t="s">
        <v>522</v>
      </c>
      <c r="C226" s="144">
        <v>2</v>
      </c>
      <c r="D226" s="144">
        <v>6428</v>
      </c>
      <c r="E226" s="144">
        <v>16602940.036457147</v>
      </c>
      <c r="F226" s="144">
        <v>9736181.6999999993</v>
      </c>
      <c r="G226" s="144">
        <v>1257249</v>
      </c>
      <c r="H226" s="144">
        <v>1018013.7871595566</v>
      </c>
      <c r="I226" s="144">
        <v>4311862.0769029064</v>
      </c>
      <c r="J226" s="144">
        <v>860100.61637865775</v>
      </c>
      <c r="K226" s="144">
        <v>918336.83816090727</v>
      </c>
      <c r="L226" s="144">
        <v>-971431</v>
      </c>
      <c r="M226" s="144">
        <v>55401.96</v>
      </c>
      <c r="N226" s="144">
        <v>73229.770141773843</v>
      </c>
      <c r="O226" s="144">
        <v>-581540.87228566816</v>
      </c>
      <c r="P226" s="145">
        <v>74463.840000983328</v>
      </c>
      <c r="Q226" s="145">
        <v>11.584293715149864</v>
      </c>
      <c r="R226" s="144">
        <v>35693938.57</v>
      </c>
      <c r="S226" s="144">
        <v>25409021.719999999</v>
      </c>
      <c r="T226" s="144">
        <v>1526795.8369416462</v>
      </c>
      <c r="U226" s="144">
        <v>5896874.5718143936</v>
      </c>
      <c r="V226" s="144">
        <v>2868551.7854358489</v>
      </c>
      <c r="W226" s="144">
        <v>341219.96</v>
      </c>
      <c r="X226" s="146">
        <v>348525.30419188738</v>
      </c>
      <c r="Y226" s="146">
        <v>54.219866862459142</v>
      </c>
      <c r="Z226" s="147">
        <v>-274061.46419090405</v>
      </c>
      <c r="AA226" s="148">
        <v>-42.63557314730928</v>
      </c>
      <c r="AB226" s="115"/>
      <c r="AC226" s="115"/>
      <c r="AD226" s="115"/>
      <c r="AE226" s="115"/>
    </row>
    <row r="227" spans="1:31" ht="15">
      <c r="A227" s="144">
        <v>707</v>
      </c>
      <c r="B227" s="144" t="s">
        <v>523</v>
      </c>
      <c r="C227" s="144">
        <v>12</v>
      </c>
      <c r="D227" s="144">
        <v>1960</v>
      </c>
      <c r="E227" s="144">
        <v>2793976.8151291367</v>
      </c>
      <c r="F227" s="144">
        <v>2297402.1</v>
      </c>
      <c r="G227" s="144">
        <v>664384</v>
      </c>
      <c r="H227" s="144">
        <v>473173.9291156127</v>
      </c>
      <c r="I227" s="144">
        <v>1173818.038889905</v>
      </c>
      <c r="J227" s="144">
        <v>516226.745809254</v>
      </c>
      <c r="K227" s="144">
        <v>-212965.84798402901</v>
      </c>
      <c r="L227" s="144">
        <v>-531857</v>
      </c>
      <c r="M227" s="144">
        <v>93178.8</v>
      </c>
      <c r="N227" s="144">
        <v>13659.818346581542</v>
      </c>
      <c r="O227" s="144">
        <v>-177321.11227129895</v>
      </c>
      <c r="P227" s="145">
        <v>1515722.6567768883</v>
      </c>
      <c r="Q227" s="145">
        <v>773.32788611065735</v>
      </c>
      <c r="R227" s="144">
        <v>14953784.143956017</v>
      </c>
      <c r="S227" s="144">
        <v>5079337.12</v>
      </c>
      <c r="T227" s="144">
        <v>709656.38602869795</v>
      </c>
      <c r="U227" s="144">
        <v>8751371.5673616156</v>
      </c>
      <c r="V227" s="144">
        <v>1721685.9576449182</v>
      </c>
      <c r="W227" s="144">
        <v>225705.8</v>
      </c>
      <c r="X227" s="146">
        <v>1533972.6870792154</v>
      </c>
      <c r="Y227" s="146">
        <v>782.6391260608242</v>
      </c>
      <c r="Z227" s="147">
        <v>-18250.030302327126</v>
      </c>
      <c r="AA227" s="148">
        <v>-9.3112399501669003</v>
      </c>
      <c r="AB227" s="115"/>
      <c r="AC227" s="115"/>
      <c r="AD227" s="115"/>
      <c r="AE227" s="115"/>
    </row>
    <row r="228" spans="1:31" ht="15">
      <c r="A228" s="144">
        <v>710</v>
      </c>
      <c r="B228" s="144" t="s">
        <v>226</v>
      </c>
      <c r="C228" s="144">
        <v>33</v>
      </c>
      <c r="D228" s="144">
        <v>27306</v>
      </c>
      <c r="E228" s="144">
        <v>79271393.130822837</v>
      </c>
      <c r="F228" s="144">
        <v>49550929.090000004</v>
      </c>
      <c r="G228" s="144">
        <v>11822242</v>
      </c>
      <c r="H228" s="144">
        <v>3683931.0370741193</v>
      </c>
      <c r="I228" s="144">
        <v>17575924.889738191</v>
      </c>
      <c r="J228" s="144">
        <v>4812990.4843048882</v>
      </c>
      <c r="K228" s="144">
        <v>-2356141.1041084952</v>
      </c>
      <c r="L228" s="144">
        <v>-741513</v>
      </c>
      <c r="M228" s="144">
        <v>1207682.76</v>
      </c>
      <c r="N228" s="144">
        <v>278893.7944315403</v>
      </c>
      <c r="O228" s="144">
        <v>-2470372.5977959638</v>
      </c>
      <c r="P228" s="145">
        <v>4093174.2228214443</v>
      </c>
      <c r="Q228" s="145">
        <v>149.9001766213083</v>
      </c>
      <c r="R228" s="144">
        <v>195494553.81999999</v>
      </c>
      <c r="S228" s="144">
        <v>109337090.41</v>
      </c>
      <c r="T228" s="144">
        <v>5525082.9035219373</v>
      </c>
      <c r="U228" s="144">
        <v>56351876.97692398</v>
      </c>
      <c r="V228" s="144">
        <v>16051973.669276308</v>
      </c>
      <c r="W228" s="144">
        <v>12288411.76</v>
      </c>
      <c r="X228" s="146">
        <v>4059881.8997222185</v>
      </c>
      <c r="Y228" s="146">
        <v>148.68094556955316</v>
      </c>
      <c r="Z228" s="147">
        <v>33292.32309922576</v>
      </c>
      <c r="AA228" s="148">
        <v>1.2192310517551366</v>
      </c>
      <c r="AB228" s="115"/>
      <c r="AC228" s="115"/>
      <c r="AD228" s="115"/>
      <c r="AE228" s="115"/>
    </row>
    <row r="229" spans="1:31" ht="15">
      <c r="A229" s="144">
        <v>729</v>
      </c>
      <c r="B229" s="144" t="s">
        <v>524</v>
      </c>
      <c r="C229" s="144">
        <v>13</v>
      </c>
      <c r="D229" s="144">
        <v>8975</v>
      </c>
      <c r="E229" s="144">
        <v>23471391.400622852</v>
      </c>
      <c r="F229" s="144">
        <v>12687342.93</v>
      </c>
      <c r="G229" s="144">
        <v>2735900</v>
      </c>
      <c r="H229" s="144">
        <v>1977360.7715680928</v>
      </c>
      <c r="I229" s="144">
        <v>6383102.3872591313</v>
      </c>
      <c r="J229" s="144">
        <v>1890838.7504743328</v>
      </c>
      <c r="K229" s="144">
        <v>-507893.30416448141</v>
      </c>
      <c r="L229" s="144">
        <v>241103</v>
      </c>
      <c r="M229" s="144">
        <v>-13499.88</v>
      </c>
      <c r="N229" s="144">
        <v>70991.03439224411</v>
      </c>
      <c r="O229" s="144">
        <v>-811967.84828311636</v>
      </c>
      <c r="P229" s="145">
        <v>1181886.4406233542</v>
      </c>
      <c r="Q229" s="145">
        <v>131.68651149006732</v>
      </c>
      <c r="R229" s="144">
        <v>68312281.260000005</v>
      </c>
      <c r="S229" s="144">
        <v>27386026.690000001</v>
      </c>
      <c r="T229" s="144">
        <v>2965604.4272106737</v>
      </c>
      <c r="U229" s="144">
        <v>29692830.284602955</v>
      </c>
      <c r="V229" s="144">
        <v>6306202.7515819687</v>
      </c>
      <c r="W229" s="144">
        <v>2963503.12</v>
      </c>
      <c r="X229" s="146">
        <v>1001886.0133955926</v>
      </c>
      <c r="Y229" s="146">
        <v>111.63075358168162</v>
      </c>
      <c r="Z229" s="147">
        <v>180000.4272277616</v>
      </c>
      <c r="AA229" s="148">
        <v>20.055757908385694</v>
      </c>
      <c r="AB229" s="115"/>
      <c r="AC229" s="115"/>
      <c r="AD229" s="115"/>
      <c r="AE229" s="115"/>
    </row>
    <row r="230" spans="1:31" ht="15">
      <c r="A230" s="144">
        <v>732</v>
      </c>
      <c r="B230" s="144" t="s">
        <v>525</v>
      </c>
      <c r="C230" s="144">
        <v>19</v>
      </c>
      <c r="D230" s="144">
        <v>3336</v>
      </c>
      <c r="E230" s="144">
        <v>8384120.5452611931</v>
      </c>
      <c r="F230" s="144">
        <v>3998149.96</v>
      </c>
      <c r="G230" s="144">
        <v>1381189</v>
      </c>
      <c r="H230" s="144">
        <v>1032414.8700781919</v>
      </c>
      <c r="I230" s="144">
        <v>3831590.0868732296</v>
      </c>
      <c r="J230" s="144">
        <v>746264.22304606508</v>
      </c>
      <c r="K230" s="144">
        <v>-710929.51198109391</v>
      </c>
      <c r="L230" s="144">
        <v>174626</v>
      </c>
      <c r="M230" s="144">
        <v>641299.21</v>
      </c>
      <c r="N230" s="144">
        <v>28431.685853267871</v>
      </c>
      <c r="O230" s="144">
        <v>-301807.77068217006</v>
      </c>
      <c r="P230" s="145">
        <v>2437107.2079262957</v>
      </c>
      <c r="Q230" s="145">
        <v>730.54772419852986</v>
      </c>
      <c r="R230" s="144">
        <v>32156558.190000001</v>
      </c>
      <c r="S230" s="144">
        <v>9764735.6099999994</v>
      </c>
      <c r="T230" s="144">
        <v>1548394.2806218374</v>
      </c>
      <c r="U230" s="144">
        <v>19087528.197446361</v>
      </c>
      <c r="V230" s="144">
        <v>2488892.0303752562</v>
      </c>
      <c r="W230" s="144">
        <v>2197114.21</v>
      </c>
      <c r="X230" s="146">
        <v>2930106.1384434514</v>
      </c>
      <c r="Y230" s="146">
        <v>878.32917819048305</v>
      </c>
      <c r="Z230" s="147">
        <v>-492998.93051715568</v>
      </c>
      <c r="AA230" s="148">
        <v>-147.78145399195313</v>
      </c>
      <c r="AB230" s="115"/>
      <c r="AC230" s="115"/>
      <c r="AD230" s="115"/>
      <c r="AE230" s="115"/>
    </row>
    <row r="231" spans="1:31" ht="15">
      <c r="A231" s="144">
        <v>734</v>
      </c>
      <c r="B231" s="144" t="s">
        <v>526</v>
      </c>
      <c r="C231" s="144">
        <v>2</v>
      </c>
      <c r="D231" s="144">
        <v>50933</v>
      </c>
      <c r="E231" s="144">
        <v>127554868.05452895</v>
      </c>
      <c r="F231" s="144">
        <v>76751089.599999994</v>
      </c>
      <c r="G231" s="144">
        <v>15169207</v>
      </c>
      <c r="H231" s="144">
        <v>11565761.780806411</v>
      </c>
      <c r="I231" s="144">
        <v>24328441.076373447</v>
      </c>
      <c r="J231" s="144">
        <v>9058081.7662253641</v>
      </c>
      <c r="K231" s="144">
        <v>-1495390.841170287</v>
      </c>
      <c r="L231" s="144">
        <v>-2395741</v>
      </c>
      <c r="M231" s="144">
        <v>1920381.88</v>
      </c>
      <c r="N231" s="144">
        <v>502049.75489203719</v>
      </c>
      <c r="O231" s="144">
        <v>-4607906.2302622804</v>
      </c>
      <c r="P231" s="145">
        <v>3241106.7323357463</v>
      </c>
      <c r="Q231" s="145">
        <v>63.634710940563998</v>
      </c>
      <c r="R231" s="144">
        <v>344025060.51028997</v>
      </c>
      <c r="S231" s="144">
        <v>181908970.12</v>
      </c>
      <c r="T231" s="144">
        <v>17346088.197159503</v>
      </c>
      <c r="U231" s="144">
        <v>103840108.29006165</v>
      </c>
      <c r="V231" s="144">
        <v>30209926.755465154</v>
      </c>
      <c r="W231" s="144">
        <v>14693847.879999999</v>
      </c>
      <c r="X231" s="146">
        <v>3973880.7323963046</v>
      </c>
      <c r="Y231" s="146">
        <v>78.021729181401142</v>
      </c>
      <c r="Z231" s="147">
        <v>-732774.00006055832</v>
      </c>
      <c r="AA231" s="148">
        <v>-14.387018240837145</v>
      </c>
      <c r="AB231" s="115"/>
      <c r="AC231" s="115"/>
      <c r="AD231" s="115"/>
      <c r="AE231" s="115"/>
    </row>
    <row r="232" spans="1:31" ht="15">
      <c r="A232" s="144">
        <v>738</v>
      </c>
      <c r="B232" s="144" t="s">
        <v>527</v>
      </c>
      <c r="C232" s="144">
        <v>2</v>
      </c>
      <c r="D232" s="144">
        <v>2917</v>
      </c>
      <c r="E232" s="144">
        <v>7428607.8754526209</v>
      </c>
      <c r="F232" s="144">
        <v>4860119.49</v>
      </c>
      <c r="G232" s="144">
        <v>1241754</v>
      </c>
      <c r="H232" s="144">
        <v>492423.59608597955</v>
      </c>
      <c r="I232" s="144">
        <v>1366884.822854354</v>
      </c>
      <c r="J232" s="144">
        <v>574246.56734256609</v>
      </c>
      <c r="K232" s="144">
        <v>96896.376130605553</v>
      </c>
      <c r="L232" s="144">
        <v>-571952</v>
      </c>
      <c r="M232" s="144">
        <v>29142.65</v>
      </c>
      <c r="N232" s="144">
        <v>28702.481532498525</v>
      </c>
      <c r="O232" s="144">
        <v>-263900.85943641787</v>
      </c>
      <c r="P232" s="145">
        <v>425709.24905696511</v>
      </c>
      <c r="Q232" s="145">
        <v>145.9407778734882</v>
      </c>
      <c r="R232" s="144">
        <v>17999499.19678</v>
      </c>
      <c r="S232" s="144">
        <v>10956419.380000001</v>
      </c>
      <c r="T232" s="144">
        <v>738526.6349031002</v>
      </c>
      <c r="U232" s="144">
        <v>4128998.2773555713</v>
      </c>
      <c r="V232" s="144">
        <v>1915189.9029749373</v>
      </c>
      <c r="W232" s="144">
        <v>698944.65</v>
      </c>
      <c r="X232" s="146">
        <v>438579.64845360816</v>
      </c>
      <c r="Y232" s="146">
        <v>150.35298198615294</v>
      </c>
      <c r="Z232" s="147">
        <v>-12870.399396643043</v>
      </c>
      <c r="AA232" s="148">
        <v>-4.4122041126647389</v>
      </c>
      <c r="AB232" s="115"/>
      <c r="AC232" s="115"/>
      <c r="AD232" s="115"/>
      <c r="AE232" s="115"/>
    </row>
    <row r="233" spans="1:31" ht="15">
      <c r="A233" s="144">
        <v>739</v>
      </c>
      <c r="B233" s="144" t="s">
        <v>528</v>
      </c>
      <c r="C233" s="144">
        <v>9</v>
      </c>
      <c r="D233" s="144">
        <v>3256</v>
      </c>
      <c r="E233" s="144">
        <v>10019548.884160278</v>
      </c>
      <c r="F233" s="144">
        <v>4571788.7</v>
      </c>
      <c r="G233" s="144">
        <v>1401894</v>
      </c>
      <c r="H233" s="144">
        <v>848320.20000105572</v>
      </c>
      <c r="I233" s="144">
        <v>617706.32954013126</v>
      </c>
      <c r="J233" s="144">
        <v>726941.19708046457</v>
      </c>
      <c r="K233" s="144">
        <v>1212736.0277287767</v>
      </c>
      <c r="L233" s="144">
        <v>350712</v>
      </c>
      <c r="M233" s="144">
        <v>-19909.03</v>
      </c>
      <c r="N233" s="144">
        <v>27950.006786430509</v>
      </c>
      <c r="O233" s="144">
        <v>-294570.17426293337</v>
      </c>
      <c r="P233" s="145">
        <v>-575979.62728635222</v>
      </c>
      <c r="Q233" s="145">
        <v>-176.89791992824084</v>
      </c>
      <c r="R233" s="144">
        <v>26414934.859999999</v>
      </c>
      <c r="S233" s="144">
        <v>10323944.140000001</v>
      </c>
      <c r="T233" s="144">
        <v>1272292.9356084582</v>
      </c>
      <c r="U233" s="144">
        <v>11124358.226277813</v>
      </c>
      <c r="V233" s="144">
        <v>2424447.1275602533</v>
      </c>
      <c r="W233" s="144">
        <v>1732696.97</v>
      </c>
      <c r="X233" s="146">
        <v>462804.53944652528</v>
      </c>
      <c r="Y233" s="146">
        <v>142.13898631650039</v>
      </c>
      <c r="Z233" s="147">
        <v>-1038784.1667328775</v>
      </c>
      <c r="AA233" s="148">
        <v>-319.03690624474126</v>
      </c>
      <c r="AB233" s="115"/>
      <c r="AC233" s="115"/>
      <c r="AD233" s="115"/>
      <c r="AE233" s="115"/>
    </row>
    <row r="234" spans="1:31" ht="15">
      <c r="A234" s="144">
        <v>740</v>
      </c>
      <c r="B234" s="144" t="s">
        <v>248</v>
      </c>
      <c r="C234" s="144">
        <v>10</v>
      </c>
      <c r="D234" s="144">
        <v>32085</v>
      </c>
      <c r="E234" s="144">
        <v>75553331.393942297</v>
      </c>
      <c r="F234" s="144">
        <v>53076538.159999996</v>
      </c>
      <c r="G234" s="144">
        <v>14080365</v>
      </c>
      <c r="H234" s="144">
        <v>8567485.3592252266</v>
      </c>
      <c r="I234" s="144">
        <v>7617385.1620982168</v>
      </c>
      <c r="J234" s="144">
        <v>6103215.7012113556</v>
      </c>
      <c r="K234" s="144">
        <v>-5488978.9722858993</v>
      </c>
      <c r="L234" s="144">
        <v>-1621307</v>
      </c>
      <c r="M234" s="144">
        <v>888372.07</v>
      </c>
      <c r="N234" s="144">
        <v>307557.0452379596</v>
      </c>
      <c r="O234" s="144">
        <v>-2902728.5138901155</v>
      </c>
      <c r="P234" s="145">
        <v>5074572.6176544428</v>
      </c>
      <c r="Q234" s="145">
        <v>158.1602810551486</v>
      </c>
      <c r="R234" s="144">
        <v>239982955.44999999</v>
      </c>
      <c r="S234" s="144">
        <v>116755735.02</v>
      </c>
      <c r="T234" s="144">
        <v>12849335.779647337</v>
      </c>
      <c r="U234" s="144">
        <v>79516258.526171058</v>
      </c>
      <c r="V234" s="144">
        <v>20355049.122418426</v>
      </c>
      <c r="W234" s="144">
        <v>13347430.07</v>
      </c>
      <c r="X234" s="146">
        <v>2840853.0682368279</v>
      </c>
      <c r="Y234" s="146">
        <v>88.541470102441266</v>
      </c>
      <c r="Z234" s="147">
        <v>2233719.5494176149</v>
      </c>
      <c r="AA234" s="148">
        <v>69.618810952707335</v>
      </c>
      <c r="AB234" s="115"/>
      <c r="AC234" s="115"/>
      <c r="AD234" s="115"/>
      <c r="AE234" s="115"/>
    </row>
    <row r="235" spans="1:31" ht="15">
      <c r="A235" s="144">
        <v>742</v>
      </c>
      <c r="B235" s="144" t="s">
        <v>529</v>
      </c>
      <c r="C235" s="144">
        <v>19</v>
      </c>
      <c r="D235" s="144">
        <v>988</v>
      </c>
      <c r="E235" s="144">
        <v>3399197.1595229898</v>
      </c>
      <c r="F235" s="144">
        <v>1477495.53</v>
      </c>
      <c r="G235" s="144">
        <v>417256</v>
      </c>
      <c r="H235" s="144">
        <v>897831.89332175755</v>
      </c>
      <c r="I235" s="144">
        <v>847414.88304508489</v>
      </c>
      <c r="J235" s="144">
        <v>227912.11259493697</v>
      </c>
      <c r="K235" s="144">
        <v>-3223.4007547430824</v>
      </c>
      <c r="L235" s="144">
        <v>282399</v>
      </c>
      <c r="M235" s="144">
        <v>144667</v>
      </c>
      <c r="N235" s="144">
        <v>10239.935904795597</v>
      </c>
      <c r="O235" s="144">
        <v>-89384.315777573138</v>
      </c>
      <c r="P235" s="145">
        <v>813411.47881126869</v>
      </c>
      <c r="Q235" s="145">
        <v>823.29097045674973</v>
      </c>
      <c r="R235" s="144">
        <v>9066011.8000000007</v>
      </c>
      <c r="S235" s="144">
        <v>3291502.08</v>
      </c>
      <c r="T235" s="144">
        <v>1346549.5401804855</v>
      </c>
      <c r="U235" s="144">
        <v>3861272.3380232784</v>
      </c>
      <c r="V235" s="144">
        <v>760117.69443824957</v>
      </c>
      <c r="W235" s="144">
        <v>844322</v>
      </c>
      <c r="X235" s="146">
        <v>1037751.8526420128</v>
      </c>
      <c r="Y235" s="146">
        <v>1050.3561261558834</v>
      </c>
      <c r="Z235" s="147">
        <v>-224340.37383074407</v>
      </c>
      <c r="AA235" s="148">
        <v>-227.06515569913367</v>
      </c>
      <c r="AB235" s="115"/>
      <c r="AC235" s="115"/>
      <c r="AD235" s="115"/>
      <c r="AE235" s="115"/>
    </row>
    <row r="236" spans="1:31" ht="15">
      <c r="A236" s="144">
        <v>743</v>
      </c>
      <c r="B236" s="144" t="s">
        <v>530</v>
      </c>
      <c r="C236" s="144">
        <v>14</v>
      </c>
      <c r="D236" s="144">
        <v>65323</v>
      </c>
      <c r="E236" s="144">
        <v>175920524.82973519</v>
      </c>
      <c r="F236" s="144">
        <v>104887783.31999999</v>
      </c>
      <c r="G236" s="144">
        <v>28351432</v>
      </c>
      <c r="H236" s="144">
        <v>15691384.051414138</v>
      </c>
      <c r="I236" s="144">
        <v>31406569.753894337</v>
      </c>
      <c r="J236" s="144">
        <v>9705604.1564810351</v>
      </c>
      <c r="K236" s="144">
        <v>-8540111.0518097132</v>
      </c>
      <c r="L236" s="144">
        <v>-2731351</v>
      </c>
      <c r="M236" s="144">
        <v>8051692.0599999996</v>
      </c>
      <c r="N236" s="144">
        <v>671299.74806470599</v>
      </c>
      <c r="O236" s="144">
        <v>-5909768.8861724799</v>
      </c>
      <c r="P236" s="145">
        <v>5664009.3221367896</v>
      </c>
      <c r="Q236" s="145">
        <v>86.707734215158354</v>
      </c>
      <c r="R236" s="144">
        <v>428643278.24000001</v>
      </c>
      <c r="S236" s="144">
        <v>245383026.80000001</v>
      </c>
      <c r="T236" s="144">
        <v>23533610.396768335</v>
      </c>
      <c r="U236" s="144">
        <v>94334169.357771128</v>
      </c>
      <c r="V236" s="144">
        <v>32369501.429993518</v>
      </c>
      <c r="W236" s="144">
        <v>33671773.060000002</v>
      </c>
      <c r="X236" s="146">
        <v>648802.80453294516</v>
      </c>
      <c r="Y236" s="146">
        <v>9.9322260847319495</v>
      </c>
      <c r="Z236" s="147">
        <v>5015206.5176038444</v>
      </c>
      <c r="AA236" s="148">
        <v>76.775508130426417</v>
      </c>
      <c r="AB236" s="115"/>
      <c r="AC236" s="115"/>
      <c r="AD236" s="115"/>
      <c r="AE236" s="115"/>
    </row>
    <row r="237" spans="1:31" ht="15">
      <c r="A237" s="144">
        <v>746</v>
      </c>
      <c r="B237" s="144" t="s">
        <v>531</v>
      </c>
      <c r="C237" s="144">
        <v>17</v>
      </c>
      <c r="D237" s="144">
        <v>4735</v>
      </c>
      <c r="E237" s="144">
        <v>15383263.388036095</v>
      </c>
      <c r="F237" s="144">
        <v>6173664.2999999998</v>
      </c>
      <c r="G237" s="144">
        <v>1395741</v>
      </c>
      <c r="H237" s="144">
        <v>2692441.8673967165</v>
      </c>
      <c r="I237" s="144">
        <v>7935491.0324361399</v>
      </c>
      <c r="J237" s="144">
        <v>889269.1185112081</v>
      </c>
      <c r="K237" s="144">
        <v>-149383.12238725933</v>
      </c>
      <c r="L237" s="144">
        <v>210203</v>
      </c>
      <c r="M237" s="144">
        <v>22683.21</v>
      </c>
      <c r="N237" s="144">
        <v>38802.119150396764</v>
      </c>
      <c r="O237" s="144">
        <v>-428375.23806357168</v>
      </c>
      <c r="P237" s="145">
        <v>3397273.8990075365</v>
      </c>
      <c r="Q237" s="145">
        <v>717.4812880691735</v>
      </c>
      <c r="R237" s="144">
        <v>37189010.506120004</v>
      </c>
      <c r="S237" s="144">
        <v>13402163.369999999</v>
      </c>
      <c r="T237" s="144">
        <v>4038068.1344391243</v>
      </c>
      <c r="U237" s="144">
        <v>17892633.772538442</v>
      </c>
      <c r="V237" s="144">
        <v>2965832.681737382</v>
      </c>
      <c r="W237" s="144">
        <v>1628627.21</v>
      </c>
      <c r="X237" s="146">
        <v>2738314.6625949442</v>
      </c>
      <c r="Y237" s="146">
        <v>578.31355070642962</v>
      </c>
      <c r="Z237" s="147">
        <v>658959.23641259223</v>
      </c>
      <c r="AA237" s="148">
        <v>139.16773736274388</v>
      </c>
      <c r="AB237" s="115"/>
      <c r="AC237" s="115"/>
      <c r="AD237" s="115"/>
      <c r="AE237" s="115"/>
    </row>
    <row r="238" spans="1:31" ht="15">
      <c r="A238" s="144">
        <v>747</v>
      </c>
      <c r="B238" s="144" t="s">
        <v>532</v>
      </c>
      <c r="C238" s="144">
        <v>4</v>
      </c>
      <c r="D238" s="144">
        <v>1308</v>
      </c>
      <c r="E238" s="144">
        <v>4336023.073243496</v>
      </c>
      <c r="F238" s="144">
        <v>1675442.47</v>
      </c>
      <c r="G238" s="144">
        <v>735978</v>
      </c>
      <c r="H238" s="144">
        <v>560257.77448687737</v>
      </c>
      <c r="I238" s="144">
        <v>890576.63511065021</v>
      </c>
      <c r="J238" s="144">
        <v>334918.44127339171</v>
      </c>
      <c r="K238" s="144">
        <v>363375.23704461713</v>
      </c>
      <c r="L238" s="144">
        <v>-217484</v>
      </c>
      <c r="M238" s="144">
        <v>-4497.95</v>
      </c>
      <c r="N238" s="144">
        <v>9962.4526247843132</v>
      </c>
      <c r="O238" s="144">
        <v>-118334.70145451991</v>
      </c>
      <c r="P238" s="145">
        <v>-105828.71415769588</v>
      </c>
      <c r="Q238" s="145">
        <v>-80.908802872856185</v>
      </c>
      <c r="R238" s="144">
        <v>10781574.899999999</v>
      </c>
      <c r="S238" s="144">
        <v>3596845.89</v>
      </c>
      <c r="T238" s="144">
        <v>840262.92029646796</v>
      </c>
      <c r="U238" s="144">
        <v>4910478.3868439877</v>
      </c>
      <c r="V238" s="144">
        <v>1116998.2608955826</v>
      </c>
      <c r="W238" s="144">
        <v>513996.05</v>
      </c>
      <c r="X238" s="146">
        <v>197006.6080360394</v>
      </c>
      <c r="Y238" s="146">
        <v>150.61667281042767</v>
      </c>
      <c r="Z238" s="147">
        <v>-302835.32219373528</v>
      </c>
      <c r="AA238" s="148">
        <v>-231.52547568328384</v>
      </c>
      <c r="AB238" s="115"/>
      <c r="AC238" s="115"/>
      <c r="AD238" s="115"/>
      <c r="AE238" s="115"/>
    </row>
    <row r="239" spans="1:31" ht="15">
      <c r="A239" s="144">
        <v>748</v>
      </c>
      <c r="B239" s="144" t="s">
        <v>533</v>
      </c>
      <c r="C239" s="144">
        <v>17</v>
      </c>
      <c r="D239" s="144">
        <v>4897</v>
      </c>
      <c r="E239" s="144">
        <v>13667614.211077359</v>
      </c>
      <c r="F239" s="144">
        <v>7199003.21</v>
      </c>
      <c r="G239" s="144">
        <v>1531079</v>
      </c>
      <c r="H239" s="144">
        <v>1100181.4038859354</v>
      </c>
      <c r="I239" s="144">
        <v>6881642.72632581</v>
      </c>
      <c r="J239" s="144">
        <v>970757.54236802645</v>
      </c>
      <c r="K239" s="144">
        <v>-901599.41526829638</v>
      </c>
      <c r="L239" s="144">
        <v>58900</v>
      </c>
      <c r="M239" s="144">
        <v>122877.02</v>
      </c>
      <c r="N239" s="144">
        <v>40836.212007736933</v>
      </c>
      <c r="O239" s="144">
        <v>-443031.37081252597</v>
      </c>
      <c r="P239" s="145">
        <v>2893032.1174293328</v>
      </c>
      <c r="Q239" s="145">
        <v>590.77641769028651</v>
      </c>
      <c r="R239" s="144">
        <v>37115384.247479998</v>
      </c>
      <c r="S239" s="144">
        <v>15672755.439999999</v>
      </c>
      <c r="T239" s="144">
        <v>1650029.1140658087</v>
      </c>
      <c r="U239" s="144">
        <v>16719302.765511002</v>
      </c>
      <c r="V239" s="144">
        <v>3237607.5872490415</v>
      </c>
      <c r="W239" s="144">
        <v>1712856.02</v>
      </c>
      <c r="X239" s="146">
        <v>1877166.6793458611</v>
      </c>
      <c r="Y239" s="146">
        <v>383.32993247822361</v>
      </c>
      <c r="Z239" s="147">
        <v>1015865.4380834717</v>
      </c>
      <c r="AA239" s="148">
        <v>207.44648521206284</v>
      </c>
      <c r="AB239" s="115"/>
      <c r="AC239" s="115"/>
      <c r="AD239" s="115"/>
      <c r="AE239" s="115"/>
    </row>
    <row r="240" spans="1:31" ht="15">
      <c r="A240" s="144">
        <v>749</v>
      </c>
      <c r="B240" s="144" t="s">
        <v>534</v>
      </c>
      <c r="C240" s="144">
        <v>11</v>
      </c>
      <c r="D240" s="144">
        <v>21232</v>
      </c>
      <c r="E240" s="144">
        <v>63346599.528229535</v>
      </c>
      <c r="F240" s="144">
        <v>39468790.789999999</v>
      </c>
      <c r="G240" s="144">
        <v>6064178</v>
      </c>
      <c r="H240" s="144">
        <v>4342465.2215083931</v>
      </c>
      <c r="I240" s="144">
        <v>14984874.590990072</v>
      </c>
      <c r="J240" s="144">
        <v>3049684.8240652587</v>
      </c>
      <c r="K240" s="144">
        <v>-1996436.0565780115</v>
      </c>
      <c r="L240" s="144">
        <v>-2042963</v>
      </c>
      <c r="M240" s="144">
        <v>1110579.04</v>
      </c>
      <c r="N240" s="144">
        <v>226156.16715130227</v>
      </c>
      <c r="O240" s="144">
        <v>-1920858.089665418</v>
      </c>
      <c r="P240" s="145">
        <v>-60128.040757939219</v>
      </c>
      <c r="Q240" s="145">
        <v>-2.8319536905585538</v>
      </c>
      <c r="R240" s="144">
        <v>147440626.85000002</v>
      </c>
      <c r="S240" s="144">
        <v>87272368.329999998</v>
      </c>
      <c r="T240" s="144">
        <v>6512738.7329025902</v>
      </c>
      <c r="U240" s="144">
        <v>35810119.770493381</v>
      </c>
      <c r="V240" s="144">
        <v>10171111.007828463</v>
      </c>
      <c r="W240" s="144">
        <v>5131794.04</v>
      </c>
      <c r="X240" s="146">
        <v>-2542494.9687756002</v>
      </c>
      <c r="Y240" s="146">
        <v>-119.74825587677093</v>
      </c>
      <c r="Z240" s="147">
        <v>2482366.928017661</v>
      </c>
      <c r="AA240" s="148">
        <v>116.91630218621236</v>
      </c>
      <c r="AB240" s="115"/>
      <c r="AC240" s="115"/>
      <c r="AD240" s="115"/>
      <c r="AE240" s="115"/>
    </row>
    <row r="241" spans="1:31" ht="15">
      <c r="A241" s="144">
        <v>751</v>
      </c>
      <c r="B241" s="144" t="s">
        <v>535</v>
      </c>
      <c r="C241" s="144">
        <v>19</v>
      </c>
      <c r="D241" s="144">
        <v>2877</v>
      </c>
      <c r="E241" s="144">
        <v>9005980.743865259</v>
      </c>
      <c r="F241" s="144">
        <v>5001873.0999999996</v>
      </c>
      <c r="G241" s="144">
        <v>2313949</v>
      </c>
      <c r="H241" s="144">
        <v>271786.41485888255</v>
      </c>
      <c r="I241" s="144">
        <v>2468818.1079165661</v>
      </c>
      <c r="J241" s="144">
        <v>529377.87846577121</v>
      </c>
      <c r="K241" s="144">
        <v>278049.56468454754</v>
      </c>
      <c r="L241" s="144">
        <v>224195</v>
      </c>
      <c r="M241" s="144">
        <v>-32556.71</v>
      </c>
      <c r="N241" s="144">
        <v>28487.532657844979</v>
      </c>
      <c r="O241" s="144">
        <v>-260282.06122679953</v>
      </c>
      <c r="P241" s="145">
        <v>1817717.0834915526</v>
      </c>
      <c r="Q241" s="145">
        <v>631.80990041416499</v>
      </c>
      <c r="R241" s="144">
        <v>22160700.93</v>
      </c>
      <c r="S241" s="144">
        <v>11160945.48</v>
      </c>
      <c r="T241" s="144">
        <v>407619.59413305926</v>
      </c>
      <c r="U241" s="144">
        <v>8024903.1312752785</v>
      </c>
      <c r="V241" s="144">
        <v>1765546.7622344922</v>
      </c>
      <c r="W241" s="144">
        <v>2505587.29</v>
      </c>
      <c r="X241" s="146">
        <v>1703901.3276428282</v>
      </c>
      <c r="Y241" s="146">
        <v>592.24933181884887</v>
      </c>
      <c r="Z241" s="147">
        <v>113815.7558487244</v>
      </c>
      <c r="AA241" s="148">
        <v>39.560568595316091</v>
      </c>
      <c r="AB241" s="115"/>
      <c r="AC241" s="115"/>
      <c r="AD241" s="115"/>
      <c r="AE241" s="115"/>
    </row>
    <row r="242" spans="1:31" ht="15">
      <c r="A242" s="144">
        <v>753</v>
      </c>
      <c r="B242" s="144" t="s">
        <v>536</v>
      </c>
      <c r="C242" s="144">
        <v>34</v>
      </c>
      <c r="D242" s="144">
        <v>22320</v>
      </c>
      <c r="E242" s="144">
        <v>60894666.642755687</v>
      </c>
      <c r="F242" s="144">
        <v>37147896.700000003</v>
      </c>
      <c r="G242" s="144">
        <v>10407310</v>
      </c>
      <c r="H242" s="144">
        <v>4389127.1834086832</v>
      </c>
      <c r="I242" s="144">
        <v>11806414.025956688</v>
      </c>
      <c r="J242" s="144">
        <v>2453225.559683226</v>
      </c>
      <c r="K242" s="144">
        <v>6617861.8212634083</v>
      </c>
      <c r="L242" s="144">
        <v>-2088294</v>
      </c>
      <c r="M242" s="144">
        <v>-179693.74</v>
      </c>
      <c r="N242" s="144">
        <v>309157.03956828057</v>
      </c>
      <c r="O242" s="144">
        <v>-2019289.4009670371</v>
      </c>
      <c r="P242" s="145">
        <v>7949048.5461575687</v>
      </c>
      <c r="Q242" s="145">
        <v>356.14016783860075</v>
      </c>
      <c r="R242" s="144">
        <v>127596808.17</v>
      </c>
      <c r="S242" s="144">
        <v>103268901.41</v>
      </c>
      <c r="T242" s="144">
        <v>6582721.3697504411</v>
      </c>
      <c r="U242" s="144">
        <v>13304150.886303607</v>
      </c>
      <c r="V242" s="144">
        <v>8181838.7585110879</v>
      </c>
      <c r="W242" s="144">
        <v>8139322.2599999998</v>
      </c>
      <c r="X242" s="146">
        <v>11880126.514565125</v>
      </c>
      <c r="Y242" s="146">
        <v>532.26373273141246</v>
      </c>
      <c r="Z242" s="147">
        <v>-3931077.9684075564</v>
      </c>
      <c r="AA242" s="148">
        <v>-176.12356489281166</v>
      </c>
      <c r="AB242" s="115"/>
      <c r="AC242" s="115"/>
      <c r="AD242" s="115"/>
      <c r="AE242" s="115"/>
    </row>
    <row r="243" spans="1:31" ht="15">
      <c r="A243" s="144">
        <v>755</v>
      </c>
      <c r="B243" s="144" t="s">
        <v>537</v>
      </c>
      <c r="C243" s="144">
        <v>33</v>
      </c>
      <c r="D243" s="144">
        <v>6217</v>
      </c>
      <c r="E243" s="144">
        <v>19598119.524572991</v>
      </c>
      <c r="F243" s="144">
        <v>12706150.26</v>
      </c>
      <c r="G243" s="144">
        <v>2378707</v>
      </c>
      <c r="H243" s="144">
        <v>730615.90212852811</v>
      </c>
      <c r="I243" s="144">
        <v>3367696.213247044</v>
      </c>
      <c r="J243" s="144">
        <v>911004.47348623909</v>
      </c>
      <c r="K243" s="144">
        <v>945133.31312103837</v>
      </c>
      <c r="L243" s="144">
        <v>-1526827</v>
      </c>
      <c r="M243" s="144">
        <v>-75198.11</v>
      </c>
      <c r="N243" s="144">
        <v>79588.791687292221</v>
      </c>
      <c r="O243" s="144">
        <v>-562451.71172993141</v>
      </c>
      <c r="P243" s="145">
        <v>-643700.39263277873</v>
      </c>
      <c r="Q243" s="145">
        <v>-103.5387474075565</v>
      </c>
      <c r="R243" s="144">
        <v>39473997.810000002</v>
      </c>
      <c r="S243" s="144">
        <v>29927782.190000001</v>
      </c>
      <c r="T243" s="144">
        <v>1095762.4855805275</v>
      </c>
      <c r="U243" s="144">
        <v>5120673.8221626123</v>
      </c>
      <c r="V243" s="144">
        <v>3038323.0277892426</v>
      </c>
      <c r="W243" s="144">
        <v>776681.89</v>
      </c>
      <c r="X243" s="146">
        <v>485225.60553237796</v>
      </c>
      <c r="Y243" s="146">
        <v>78.048191335431554</v>
      </c>
      <c r="Z243" s="147">
        <v>-1128925.9981651567</v>
      </c>
      <c r="AA243" s="148">
        <v>-181.58693874298805</v>
      </c>
      <c r="AB243" s="115"/>
      <c r="AC243" s="115"/>
      <c r="AD243" s="115"/>
      <c r="AE243" s="115"/>
    </row>
    <row r="244" spans="1:31" ht="15">
      <c r="A244" s="144">
        <v>758</v>
      </c>
      <c r="B244" s="144" t="s">
        <v>538</v>
      </c>
      <c r="C244" s="144">
        <v>19</v>
      </c>
      <c r="D244" s="144">
        <v>8134</v>
      </c>
      <c r="E244" s="144">
        <v>23999307.174042411</v>
      </c>
      <c r="F244" s="144">
        <v>13088941.449999999</v>
      </c>
      <c r="G244" s="144">
        <v>8101909</v>
      </c>
      <c r="H244" s="144">
        <v>2645148.7363459002</v>
      </c>
      <c r="I244" s="144">
        <v>7508095.4006586075</v>
      </c>
      <c r="J244" s="144">
        <v>1515674.5094123567</v>
      </c>
      <c r="K244" s="144">
        <v>-2319847.9731967556</v>
      </c>
      <c r="L244" s="144">
        <v>-1087535</v>
      </c>
      <c r="M244" s="144">
        <v>2733116.51</v>
      </c>
      <c r="N244" s="144">
        <v>86114.484406741642</v>
      </c>
      <c r="O244" s="144">
        <v>-735882.61592589063</v>
      </c>
      <c r="P244" s="145">
        <v>7536427.327658549</v>
      </c>
      <c r="Q244" s="145">
        <v>926.53397192753243</v>
      </c>
      <c r="R244" s="144">
        <v>66391285.270000003</v>
      </c>
      <c r="S244" s="144">
        <v>30795715.68</v>
      </c>
      <c r="T244" s="144">
        <v>3967138.8832687717</v>
      </c>
      <c r="U244" s="144">
        <v>23361597.369468503</v>
      </c>
      <c r="V244" s="144">
        <v>5054979.3097698623</v>
      </c>
      <c r="W244" s="144">
        <v>9747490.5099999998</v>
      </c>
      <c r="X244" s="146">
        <v>6535636.482507132</v>
      </c>
      <c r="Y244" s="146">
        <v>803.4960022752806</v>
      </c>
      <c r="Z244" s="147">
        <v>1000790.845151417</v>
      </c>
      <c r="AA244" s="148">
        <v>123.0379696522519</v>
      </c>
      <c r="AB244" s="115"/>
      <c r="AC244" s="115"/>
      <c r="AD244" s="115"/>
      <c r="AE244" s="115"/>
    </row>
    <row r="245" spans="1:31" ht="15">
      <c r="A245" s="144">
        <v>759</v>
      </c>
      <c r="B245" s="144" t="s">
        <v>539</v>
      </c>
      <c r="C245" s="144">
        <v>14</v>
      </c>
      <c r="D245" s="144">
        <v>1942</v>
      </c>
      <c r="E245" s="144">
        <v>5032609.1292711347</v>
      </c>
      <c r="F245" s="144">
        <v>2410180.5299999998</v>
      </c>
      <c r="G245" s="144">
        <v>653283</v>
      </c>
      <c r="H245" s="144">
        <v>864297.49213298119</v>
      </c>
      <c r="I245" s="144">
        <v>1954078.9905943028</v>
      </c>
      <c r="J245" s="144">
        <v>466073.07063073874</v>
      </c>
      <c r="K245" s="144">
        <v>82689.313753805283</v>
      </c>
      <c r="L245" s="144">
        <v>-527956</v>
      </c>
      <c r="M245" s="144">
        <v>-15267.91</v>
      </c>
      <c r="N245" s="144">
        <v>14347.841618323966</v>
      </c>
      <c r="O245" s="144">
        <v>-175692.65307697069</v>
      </c>
      <c r="P245" s="145">
        <v>693424.54638204537</v>
      </c>
      <c r="Q245" s="145">
        <v>357.06722264780916</v>
      </c>
      <c r="R245" s="144">
        <v>15102456.58</v>
      </c>
      <c r="S245" s="144">
        <v>5148673.03</v>
      </c>
      <c r="T245" s="144">
        <v>1296255.3449788541</v>
      </c>
      <c r="U245" s="144">
        <v>7525216.0313454801</v>
      </c>
      <c r="V245" s="144">
        <v>1554416.6734008971</v>
      </c>
      <c r="W245" s="144">
        <v>110059.09</v>
      </c>
      <c r="X245" s="146">
        <v>532163.58972523175</v>
      </c>
      <c r="Y245" s="146">
        <v>274.02862498724602</v>
      </c>
      <c r="Z245" s="147">
        <v>161260.95665681362</v>
      </c>
      <c r="AA245" s="148">
        <v>83.038597660563141</v>
      </c>
      <c r="AB245" s="115"/>
      <c r="AC245" s="115"/>
      <c r="AD245" s="115"/>
      <c r="AE245" s="115"/>
    </row>
    <row r="246" spans="1:31" ht="15">
      <c r="A246" s="144">
        <v>761</v>
      </c>
      <c r="B246" s="144" t="s">
        <v>540</v>
      </c>
      <c r="C246" s="144">
        <v>2</v>
      </c>
      <c r="D246" s="144">
        <v>8426</v>
      </c>
      <c r="E246" s="144">
        <v>23074982.861351833</v>
      </c>
      <c r="F246" s="144">
        <v>11306721.800000001</v>
      </c>
      <c r="G246" s="144">
        <v>1924605</v>
      </c>
      <c r="H246" s="144">
        <v>1397721.8290217563</v>
      </c>
      <c r="I246" s="144">
        <v>4500357.4136426756</v>
      </c>
      <c r="J246" s="144">
        <v>1785863.6222090791</v>
      </c>
      <c r="K246" s="144">
        <v>1182988.9008408366</v>
      </c>
      <c r="L246" s="144">
        <v>84654</v>
      </c>
      <c r="M246" s="144">
        <v>135553.25</v>
      </c>
      <c r="N246" s="144">
        <v>74963.101976409656</v>
      </c>
      <c r="O246" s="144">
        <v>-762299.8428561046</v>
      </c>
      <c r="P246" s="145">
        <v>-1443853.7865171805</v>
      </c>
      <c r="Q246" s="145">
        <v>-171.35696493201763</v>
      </c>
      <c r="R246" s="144">
        <v>62107800.040359996</v>
      </c>
      <c r="S246" s="144">
        <v>27172806.940000001</v>
      </c>
      <c r="T246" s="144">
        <v>2096274.0354501768</v>
      </c>
      <c r="U246" s="144">
        <v>24102695.725292154</v>
      </c>
      <c r="V246" s="144">
        <v>5956096.5129892016</v>
      </c>
      <c r="W246" s="144">
        <v>2144812.25</v>
      </c>
      <c r="X246" s="146">
        <v>-635114.57662846148</v>
      </c>
      <c r="Y246" s="146">
        <v>-75.375572825594759</v>
      </c>
      <c r="Z246" s="147">
        <v>-808739.20988871902</v>
      </c>
      <c r="AA246" s="148">
        <v>-95.981392106422859</v>
      </c>
      <c r="AB246" s="115"/>
      <c r="AC246" s="115"/>
      <c r="AD246" s="115"/>
      <c r="AE246" s="115"/>
    </row>
    <row r="247" spans="1:31" ht="15">
      <c r="A247" s="144">
        <v>762</v>
      </c>
      <c r="B247" s="144" t="s">
        <v>541</v>
      </c>
      <c r="C247" s="144">
        <v>11</v>
      </c>
      <c r="D247" s="144">
        <v>3672</v>
      </c>
      <c r="E247" s="144">
        <v>11530488.716515366</v>
      </c>
      <c r="F247" s="144">
        <v>4712953.21</v>
      </c>
      <c r="G247" s="144">
        <v>1056173</v>
      </c>
      <c r="H247" s="144">
        <v>1770860.9495391194</v>
      </c>
      <c r="I247" s="144">
        <v>1781775.2019483882</v>
      </c>
      <c r="J247" s="144">
        <v>851016.4570664519</v>
      </c>
      <c r="K247" s="144">
        <v>1132761.1895711843</v>
      </c>
      <c r="L247" s="144">
        <v>-171862</v>
      </c>
      <c r="M247" s="144">
        <v>569401.31000000006</v>
      </c>
      <c r="N247" s="144">
        <v>30755.827097627513</v>
      </c>
      <c r="O247" s="144">
        <v>-332205.67564296414</v>
      </c>
      <c r="P247" s="145">
        <v>-128859.24693555571</v>
      </c>
      <c r="Q247" s="145">
        <v>-35.092387509682929</v>
      </c>
      <c r="R247" s="144">
        <v>30618711.799999997</v>
      </c>
      <c r="S247" s="144">
        <v>10624045.67</v>
      </c>
      <c r="T247" s="144">
        <v>2655900.3027874432</v>
      </c>
      <c r="U247" s="144">
        <v>13565660.280321907</v>
      </c>
      <c r="V247" s="144">
        <v>2838254.8865405461</v>
      </c>
      <c r="W247" s="144">
        <v>1453712.31</v>
      </c>
      <c r="X247" s="146">
        <v>518861.64964989945</v>
      </c>
      <c r="Y247" s="146">
        <v>141.30219217045192</v>
      </c>
      <c r="Z247" s="147">
        <v>-647720.89658545516</v>
      </c>
      <c r="AA247" s="148">
        <v>-176.39457968013485</v>
      </c>
      <c r="AB247" s="115"/>
      <c r="AC247" s="115"/>
      <c r="AD247" s="115"/>
      <c r="AE247" s="115"/>
    </row>
    <row r="248" spans="1:31" ht="15">
      <c r="A248" s="144">
        <v>765</v>
      </c>
      <c r="B248" s="144" t="s">
        <v>542</v>
      </c>
      <c r="C248" s="144">
        <v>18</v>
      </c>
      <c r="D248" s="144">
        <v>10354</v>
      </c>
      <c r="E248" s="144">
        <v>34245087.503031343</v>
      </c>
      <c r="F248" s="144">
        <v>13694816.130000001</v>
      </c>
      <c r="G248" s="144">
        <v>4888726</v>
      </c>
      <c r="H248" s="144">
        <v>2879729.0014995807</v>
      </c>
      <c r="I248" s="144">
        <v>5751628.905724531</v>
      </c>
      <c r="J248" s="144">
        <v>1877964.7420574827</v>
      </c>
      <c r="K248" s="144">
        <v>-1045315.3510260247</v>
      </c>
      <c r="L248" s="144">
        <v>574847</v>
      </c>
      <c r="M248" s="144">
        <v>3267850.92</v>
      </c>
      <c r="N248" s="144">
        <v>103736.76975586408</v>
      </c>
      <c r="O248" s="144">
        <v>-936725.91655970877</v>
      </c>
      <c r="P248" s="145">
        <v>-3187829.3015796132</v>
      </c>
      <c r="Q248" s="145">
        <v>-307.88384214599319</v>
      </c>
      <c r="R248" s="144">
        <v>80905953.495975077</v>
      </c>
      <c r="S248" s="144">
        <v>35178358</v>
      </c>
      <c r="T248" s="144">
        <v>4318957.4703869559</v>
      </c>
      <c r="U248" s="144">
        <v>23172652.703818224</v>
      </c>
      <c r="V248" s="144">
        <v>6263266.1937809037</v>
      </c>
      <c r="W248" s="144">
        <v>8731423.9199999999</v>
      </c>
      <c r="X248" s="146">
        <v>-3241295.2079889923</v>
      </c>
      <c r="Y248" s="146">
        <v>-313.04763453631375</v>
      </c>
      <c r="Z248" s="147">
        <v>53465.906409379095</v>
      </c>
      <c r="AA248" s="148">
        <v>5.1637923903205616</v>
      </c>
      <c r="AB248" s="115"/>
      <c r="AC248" s="115"/>
      <c r="AD248" s="115"/>
      <c r="AE248" s="115"/>
    </row>
    <row r="249" spans="1:31" ht="15">
      <c r="A249" s="144">
        <v>768</v>
      </c>
      <c r="B249" s="144" t="s">
        <v>543</v>
      </c>
      <c r="C249" s="144">
        <v>10</v>
      </c>
      <c r="D249" s="144">
        <v>2375</v>
      </c>
      <c r="E249" s="144">
        <v>7336922.3482390475</v>
      </c>
      <c r="F249" s="144">
        <v>2869889.04</v>
      </c>
      <c r="G249" s="144">
        <v>1014696</v>
      </c>
      <c r="H249" s="144">
        <v>999660.81691604573</v>
      </c>
      <c r="I249" s="144">
        <v>1072734.8544826549</v>
      </c>
      <c r="J249" s="144">
        <v>566323.33375395439</v>
      </c>
      <c r="K249" s="144">
        <v>355766.72625019634</v>
      </c>
      <c r="L249" s="144">
        <v>242206</v>
      </c>
      <c r="M249" s="144">
        <v>173617.51</v>
      </c>
      <c r="N249" s="144">
        <v>19214.905937813219</v>
      </c>
      <c r="O249" s="144">
        <v>-214866.14369608928</v>
      </c>
      <c r="P249" s="145">
        <v>-237679.30459447298</v>
      </c>
      <c r="Q249" s="145">
        <v>-100.07549667135704</v>
      </c>
      <c r="R249" s="144">
        <v>20209360.419999998</v>
      </c>
      <c r="S249" s="144">
        <v>6616207.6200000001</v>
      </c>
      <c r="T249" s="144">
        <v>1499270.4351084444</v>
      </c>
      <c r="U249" s="144">
        <v>9152213.7197984513</v>
      </c>
      <c r="V249" s="144">
        <v>1888764.8482496762</v>
      </c>
      <c r="W249" s="144">
        <v>1430519.51</v>
      </c>
      <c r="X249" s="146">
        <v>377615.7131565772</v>
      </c>
      <c r="Y249" s="146">
        <v>158.99608975013777</v>
      </c>
      <c r="Z249" s="147">
        <v>-615295.01775105018</v>
      </c>
      <c r="AA249" s="148">
        <v>-259.07158642149483</v>
      </c>
      <c r="AB249" s="115"/>
      <c r="AC249" s="115"/>
      <c r="AD249" s="115"/>
      <c r="AE249" s="115"/>
    </row>
    <row r="250" spans="1:31" ht="15">
      <c r="A250" s="144">
        <v>777</v>
      </c>
      <c r="B250" s="144" t="s">
        <v>544</v>
      </c>
      <c r="C250" s="144">
        <v>18</v>
      </c>
      <c r="D250" s="144">
        <v>7367</v>
      </c>
      <c r="E250" s="144">
        <v>21364587.483005032</v>
      </c>
      <c r="F250" s="144">
        <v>10089491.48</v>
      </c>
      <c r="G250" s="144">
        <v>3393065</v>
      </c>
      <c r="H250" s="144">
        <v>2573392.4342411142</v>
      </c>
      <c r="I250" s="144">
        <v>6034853.8525278922</v>
      </c>
      <c r="J250" s="144">
        <v>1545604.7500996194</v>
      </c>
      <c r="K250" s="144">
        <v>298171.4279235201</v>
      </c>
      <c r="L250" s="144">
        <v>-398765</v>
      </c>
      <c r="M250" s="144">
        <v>1618648.31</v>
      </c>
      <c r="N250" s="144">
        <v>62731.92828345875</v>
      </c>
      <c r="O250" s="144">
        <v>-666492.1602564588</v>
      </c>
      <c r="P250" s="145">
        <v>3186114.5398141108</v>
      </c>
      <c r="Q250" s="145">
        <v>432.48466673192763</v>
      </c>
      <c r="R250" s="144">
        <v>63060093.794085182</v>
      </c>
      <c r="S250" s="144">
        <v>22665271.890000001</v>
      </c>
      <c r="T250" s="144">
        <v>3859520.2785801273</v>
      </c>
      <c r="U250" s="144">
        <v>30621770.063138645</v>
      </c>
      <c r="V250" s="144">
        <v>5154800.7070890032</v>
      </c>
      <c r="W250" s="144">
        <v>4612948.3100000005</v>
      </c>
      <c r="X250" s="146">
        <v>3854217.4547226056</v>
      </c>
      <c r="Y250" s="146">
        <v>523.17326655661816</v>
      </c>
      <c r="Z250" s="147">
        <v>-668102.9149084948</v>
      </c>
      <c r="AA250" s="148">
        <v>-90.688599824690485</v>
      </c>
      <c r="AB250" s="115"/>
      <c r="AC250" s="115"/>
      <c r="AD250" s="115"/>
      <c r="AE250" s="115"/>
    </row>
    <row r="251" spans="1:31" ht="15">
      <c r="A251" s="144">
        <v>778</v>
      </c>
      <c r="B251" s="144" t="s">
        <v>545</v>
      </c>
      <c r="C251" s="144">
        <v>11</v>
      </c>
      <c r="D251" s="144">
        <v>6763</v>
      </c>
      <c r="E251" s="144">
        <v>18344925.336244449</v>
      </c>
      <c r="F251" s="144">
        <v>10030155.33</v>
      </c>
      <c r="G251" s="144">
        <v>1972095</v>
      </c>
      <c r="H251" s="144">
        <v>1558526.7362541764</v>
      </c>
      <c r="I251" s="144">
        <v>3137709.2496725935</v>
      </c>
      <c r="J251" s="144">
        <v>1346310.3571845144</v>
      </c>
      <c r="K251" s="144">
        <v>734074.98658732523</v>
      </c>
      <c r="L251" s="144">
        <v>-148562</v>
      </c>
      <c r="M251" s="144">
        <v>742141.04</v>
      </c>
      <c r="N251" s="144">
        <v>58095.445625048313</v>
      </c>
      <c r="O251" s="144">
        <v>-611848.3072912218</v>
      </c>
      <c r="P251" s="145">
        <v>473772.50178798661</v>
      </c>
      <c r="Q251" s="145">
        <v>70.053600737540535</v>
      </c>
      <c r="R251" s="144">
        <v>53820482.530000001</v>
      </c>
      <c r="S251" s="144">
        <v>22088618.350000001</v>
      </c>
      <c r="T251" s="144">
        <v>2337445.8800941291</v>
      </c>
      <c r="U251" s="144">
        <v>23133848.681962587</v>
      </c>
      <c r="V251" s="144">
        <v>4490126.9750424102</v>
      </c>
      <c r="W251" s="144">
        <v>2565674.04</v>
      </c>
      <c r="X251" s="146">
        <v>795231.39709912241</v>
      </c>
      <c r="Y251" s="146">
        <v>117.58559767841525</v>
      </c>
      <c r="Z251" s="147">
        <v>-321458.8953111358</v>
      </c>
      <c r="AA251" s="148">
        <v>-47.531996940874727</v>
      </c>
      <c r="AB251" s="115"/>
      <c r="AC251" s="115"/>
      <c r="AD251" s="115"/>
      <c r="AE251" s="115"/>
    </row>
    <row r="252" spans="1:31" ht="15">
      <c r="A252" s="144">
        <v>781</v>
      </c>
      <c r="B252" s="144" t="s">
        <v>546</v>
      </c>
      <c r="C252" s="144">
        <v>7</v>
      </c>
      <c r="D252" s="144">
        <v>3504</v>
      </c>
      <c r="E252" s="144">
        <v>10194288.207587514</v>
      </c>
      <c r="F252" s="144">
        <v>3453182.74</v>
      </c>
      <c r="G252" s="144">
        <v>2103271</v>
      </c>
      <c r="H252" s="144">
        <v>1270542.4176968939</v>
      </c>
      <c r="I252" s="144">
        <v>83431.933421097638</v>
      </c>
      <c r="J252" s="144">
        <v>792425.65814929316</v>
      </c>
      <c r="K252" s="144">
        <v>1783490.0112421678</v>
      </c>
      <c r="L252" s="144">
        <v>-369638</v>
      </c>
      <c r="M252" s="144">
        <v>249716.4</v>
      </c>
      <c r="N252" s="144">
        <v>30291.005263918771</v>
      </c>
      <c r="O252" s="144">
        <v>-317006.72316256707</v>
      </c>
      <c r="P252" s="145">
        <v>-1114581.7649767082</v>
      </c>
      <c r="Q252" s="145">
        <v>-318.08840324677743</v>
      </c>
      <c r="R252" s="144">
        <v>28681115.624935623</v>
      </c>
      <c r="S252" s="144">
        <v>9511612.0299999993</v>
      </c>
      <c r="T252" s="144">
        <v>1905533.0079663757</v>
      </c>
      <c r="U252" s="144">
        <v>13169228.367310015</v>
      </c>
      <c r="V252" s="144">
        <v>2642846.6544762929</v>
      </c>
      <c r="W252" s="144">
        <v>1983349.4</v>
      </c>
      <c r="X252" s="146">
        <v>531453.83481705561</v>
      </c>
      <c r="Y252" s="146">
        <v>151.67061495920538</v>
      </c>
      <c r="Z252" s="147">
        <v>-1646035.5997937638</v>
      </c>
      <c r="AA252" s="148">
        <v>-469.75901820598284</v>
      </c>
      <c r="AB252" s="115"/>
      <c r="AC252" s="115"/>
      <c r="AD252" s="115"/>
      <c r="AE252" s="115"/>
    </row>
    <row r="253" spans="1:31" ht="15">
      <c r="A253" s="144">
        <v>783</v>
      </c>
      <c r="B253" s="144" t="s">
        <v>547</v>
      </c>
      <c r="C253" s="144">
        <v>4</v>
      </c>
      <c r="D253" s="144">
        <v>6419</v>
      </c>
      <c r="E253" s="144">
        <v>15445571.376156822</v>
      </c>
      <c r="F253" s="144">
        <v>11064285.91</v>
      </c>
      <c r="G253" s="144">
        <v>2189110</v>
      </c>
      <c r="H253" s="144">
        <v>1352356.6590686333</v>
      </c>
      <c r="I253" s="144">
        <v>1717516.8474996644</v>
      </c>
      <c r="J253" s="144">
        <v>1240058.6900063292</v>
      </c>
      <c r="K253" s="144">
        <v>-116359.82610329869</v>
      </c>
      <c r="L253" s="144">
        <v>-379017</v>
      </c>
      <c r="M253" s="144">
        <v>36450.17</v>
      </c>
      <c r="N253" s="144">
        <v>66765.342759075138</v>
      </c>
      <c r="O253" s="144">
        <v>-580726.64268850407</v>
      </c>
      <c r="P253" s="145">
        <v>1144868.7743850816</v>
      </c>
      <c r="Q253" s="145">
        <v>178.35625087787531</v>
      </c>
      <c r="R253" s="144">
        <v>44562938.560000002</v>
      </c>
      <c r="S253" s="144">
        <v>25141580.309999999</v>
      </c>
      <c r="T253" s="144">
        <v>2028236.3001068905</v>
      </c>
      <c r="U253" s="144">
        <v>12430964.847536521</v>
      </c>
      <c r="V253" s="144">
        <v>4135763.3066697591</v>
      </c>
      <c r="W253" s="144">
        <v>1846543.17</v>
      </c>
      <c r="X253" s="146">
        <v>1020149.3743131682</v>
      </c>
      <c r="Y253" s="146">
        <v>158.92652661055743</v>
      </c>
      <c r="Z253" s="147">
        <v>124719.40007191338</v>
      </c>
      <c r="AA253" s="148">
        <v>19.429724267317866</v>
      </c>
      <c r="AB253" s="115"/>
      <c r="AC253" s="115"/>
      <c r="AD253" s="115"/>
      <c r="AE253" s="115"/>
    </row>
    <row r="254" spans="1:31" ht="15">
      <c r="A254" s="144">
        <v>785</v>
      </c>
      <c r="B254" s="144" t="s">
        <v>548</v>
      </c>
      <c r="C254" s="144">
        <v>17</v>
      </c>
      <c r="D254" s="144">
        <v>2626</v>
      </c>
      <c r="E254" s="144">
        <v>11034118.612892805</v>
      </c>
      <c r="F254" s="144">
        <v>3334784.44</v>
      </c>
      <c r="G254" s="144">
        <v>3033617</v>
      </c>
      <c r="H254" s="144">
        <v>602343.35417828918</v>
      </c>
      <c r="I254" s="144">
        <v>2515880.503755637</v>
      </c>
      <c r="J254" s="144">
        <v>587345.11619991809</v>
      </c>
      <c r="K254" s="144">
        <v>1389340.7288360829</v>
      </c>
      <c r="L254" s="144">
        <v>32547</v>
      </c>
      <c r="M254" s="144">
        <v>-12562.51</v>
      </c>
      <c r="N254" s="144">
        <v>21231.761968640287</v>
      </c>
      <c r="O254" s="144">
        <v>-237574.10246144442</v>
      </c>
      <c r="P254" s="145">
        <v>232834.67958431691</v>
      </c>
      <c r="Q254" s="145">
        <v>88.66514835655633</v>
      </c>
      <c r="R254" s="144">
        <v>25609334.765439998</v>
      </c>
      <c r="S254" s="144">
        <v>7725339.7699999996</v>
      </c>
      <c r="T254" s="144">
        <v>903381.99459447875</v>
      </c>
      <c r="U254" s="144">
        <v>13237139.984262079</v>
      </c>
      <c r="V254" s="144">
        <v>1958875.3334883768</v>
      </c>
      <c r="W254" s="144">
        <v>3053601.49</v>
      </c>
      <c r="X254" s="146">
        <v>1269003.8069049381</v>
      </c>
      <c r="Y254" s="146">
        <v>483.24592799121785</v>
      </c>
      <c r="Z254" s="147">
        <v>-1036169.1273206212</v>
      </c>
      <c r="AA254" s="148">
        <v>-394.5807796346615</v>
      </c>
      <c r="AB254" s="115"/>
      <c r="AC254" s="115"/>
      <c r="AD254" s="115"/>
      <c r="AE254" s="115"/>
    </row>
    <row r="255" spans="1:31" ht="15">
      <c r="A255" s="144">
        <v>790</v>
      </c>
      <c r="B255" s="144" t="s">
        <v>245</v>
      </c>
      <c r="C255" s="144">
        <v>6</v>
      </c>
      <c r="D255" s="144">
        <v>23734</v>
      </c>
      <c r="E255" s="144">
        <v>58593521.074490845</v>
      </c>
      <c r="F255" s="144">
        <v>35986861.210000001</v>
      </c>
      <c r="G255" s="144">
        <v>6205864</v>
      </c>
      <c r="H255" s="144">
        <v>4937972.8640664443</v>
      </c>
      <c r="I255" s="144">
        <v>12818484.500752281</v>
      </c>
      <c r="J255" s="144">
        <v>4436352.2005087733</v>
      </c>
      <c r="K255" s="144">
        <v>2350840.5871668058</v>
      </c>
      <c r="L255" s="144">
        <v>-2129317</v>
      </c>
      <c r="M255" s="144">
        <v>240581.41</v>
      </c>
      <c r="N255" s="144">
        <v>214233.12980788937</v>
      </c>
      <c r="O255" s="144">
        <v>-2147213.9176770453</v>
      </c>
      <c r="P255" s="145">
        <v>4321137.910134308</v>
      </c>
      <c r="Q255" s="145">
        <v>182.065303367924</v>
      </c>
      <c r="R255" s="144">
        <v>165138505.87</v>
      </c>
      <c r="S255" s="144">
        <v>80858176.420000002</v>
      </c>
      <c r="T255" s="144">
        <v>7405868.6698373845</v>
      </c>
      <c r="U255" s="144">
        <v>63276252.48374632</v>
      </c>
      <c r="V255" s="144">
        <v>14795834.095750891</v>
      </c>
      <c r="W255" s="144">
        <v>4317128.41</v>
      </c>
      <c r="X255" s="146">
        <v>5514754.2093346119</v>
      </c>
      <c r="Y255" s="146">
        <v>232.3567122834167</v>
      </c>
      <c r="Z255" s="147">
        <v>-1193616.2992003039</v>
      </c>
      <c r="AA255" s="148">
        <v>-50.291408915492703</v>
      </c>
      <c r="AB255" s="115"/>
      <c r="AC255" s="115"/>
      <c r="AD255" s="115"/>
      <c r="AE255" s="115"/>
    </row>
    <row r="256" spans="1:31" ht="15">
      <c r="A256" s="144">
        <v>791</v>
      </c>
      <c r="B256" s="144" t="s">
        <v>254</v>
      </c>
      <c r="C256" s="144">
        <v>17</v>
      </c>
      <c r="D256" s="144">
        <v>5029</v>
      </c>
      <c r="E256" s="144">
        <v>15643340.798481073</v>
      </c>
      <c r="F256" s="144">
        <v>6672875.2400000002</v>
      </c>
      <c r="G256" s="144">
        <v>1445690</v>
      </c>
      <c r="H256" s="144">
        <v>1181496.157581822</v>
      </c>
      <c r="I256" s="144">
        <v>5667705.8096109461</v>
      </c>
      <c r="J256" s="144">
        <v>1215742.2120338739</v>
      </c>
      <c r="K256" s="144">
        <v>553916.9025717976</v>
      </c>
      <c r="L256" s="144">
        <v>-99932</v>
      </c>
      <c r="M256" s="144">
        <v>365890.47</v>
      </c>
      <c r="N256" s="144">
        <v>38015.126064010547</v>
      </c>
      <c r="O256" s="144">
        <v>-454973.40490426653</v>
      </c>
      <c r="P256" s="145">
        <v>943085.71447710879</v>
      </c>
      <c r="Q256" s="145">
        <v>187.52947195806499</v>
      </c>
      <c r="R256" s="144">
        <v>42338233.738159999</v>
      </c>
      <c r="S256" s="144">
        <v>14482611.16</v>
      </c>
      <c r="T256" s="144">
        <v>1771983.2850119793</v>
      </c>
      <c r="U256" s="144">
        <v>21157800.650204197</v>
      </c>
      <c r="V256" s="144">
        <v>4054664.5666210842</v>
      </c>
      <c r="W256" s="144">
        <v>1711648.47</v>
      </c>
      <c r="X256" s="146">
        <v>840474.39367726445</v>
      </c>
      <c r="Y256" s="146">
        <v>167.12555054230751</v>
      </c>
      <c r="Z256" s="147">
        <v>102611.32079984434</v>
      </c>
      <c r="AA256" s="148">
        <v>20.403921415757473</v>
      </c>
      <c r="AB256" s="115"/>
      <c r="AC256" s="115"/>
      <c r="AD256" s="115"/>
      <c r="AE256" s="115"/>
    </row>
    <row r="257" spans="1:31" ht="15">
      <c r="A257" s="144">
        <v>831</v>
      </c>
      <c r="B257" s="144" t="s">
        <v>549</v>
      </c>
      <c r="C257" s="144">
        <v>9</v>
      </c>
      <c r="D257" s="144">
        <v>4559</v>
      </c>
      <c r="E257" s="144">
        <v>12953161.481745038</v>
      </c>
      <c r="F257" s="144">
        <v>7852545.4699999997</v>
      </c>
      <c r="G257" s="144">
        <v>2138893</v>
      </c>
      <c r="H257" s="144">
        <v>559171.67289918894</v>
      </c>
      <c r="I257" s="144">
        <v>2424044.3478939859</v>
      </c>
      <c r="J257" s="144">
        <v>694468.16748450883</v>
      </c>
      <c r="K257" s="144">
        <v>146229.83535055831</v>
      </c>
      <c r="L257" s="144">
        <v>-1110649</v>
      </c>
      <c r="M257" s="144">
        <v>-111710.35</v>
      </c>
      <c r="N257" s="144">
        <v>50330.747462648418</v>
      </c>
      <c r="O257" s="144">
        <v>-412452.52594125096</v>
      </c>
      <c r="P257" s="145">
        <v>-722290.1165954005</v>
      </c>
      <c r="Q257" s="145">
        <v>-158.43169918740963</v>
      </c>
      <c r="R257" s="144">
        <v>29152052.960000001</v>
      </c>
      <c r="S257" s="144">
        <v>18694695.73</v>
      </c>
      <c r="T257" s="144">
        <v>838634.00779695727</v>
      </c>
      <c r="U257" s="144">
        <v>5950599.0702150818</v>
      </c>
      <c r="V257" s="144">
        <v>2316145.1856104983</v>
      </c>
      <c r="W257" s="144">
        <v>916533.65</v>
      </c>
      <c r="X257" s="146">
        <v>-435445.31637746468</v>
      </c>
      <c r="Y257" s="146">
        <v>-95.513339850288375</v>
      </c>
      <c r="Z257" s="147">
        <v>-286844.80021793582</v>
      </c>
      <c r="AA257" s="148">
        <v>-62.91835933712126</v>
      </c>
      <c r="AB257" s="115"/>
      <c r="AC257" s="115"/>
      <c r="AD257" s="115"/>
      <c r="AE257" s="115"/>
    </row>
    <row r="258" spans="1:31" ht="15">
      <c r="A258" s="144">
        <v>832</v>
      </c>
      <c r="B258" s="144" t="s">
        <v>550</v>
      </c>
      <c r="C258" s="144">
        <v>17</v>
      </c>
      <c r="D258" s="144">
        <v>3825</v>
      </c>
      <c r="E258" s="144">
        <v>13445733.486887932</v>
      </c>
      <c r="F258" s="144">
        <v>4478443.57</v>
      </c>
      <c r="G258" s="144">
        <v>936383</v>
      </c>
      <c r="H258" s="144">
        <v>1289741.0355476267</v>
      </c>
      <c r="I258" s="144">
        <v>5105834.2117434861</v>
      </c>
      <c r="J258" s="144">
        <v>768234.853000134</v>
      </c>
      <c r="K258" s="144">
        <v>1613351.2719726034</v>
      </c>
      <c r="L258" s="144">
        <v>-162958</v>
      </c>
      <c r="M258" s="144">
        <v>41335.050000000003</v>
      </c>
      <c r="N258" s="144">
        <v>30549.477808953859</v>
      </c>
      <c r="O258" s="144">
        <v>-346047.57879475434</v>
      </c>
      <c r="P258" s="145">
        <v>309133.40439012088</v>
      </c>
      <c r="Q258" s="145">
        <v>80.819190690227686</v>
      </c>
      <c r="R258" s="144">
        <v>32607133.16612</v>
      </c>
      <c r="S258" s="144">
        <v>10584392.609999999</v>
      </c>
      <c r="T258" s="144">
        <v>1934326.6944363001</v>
      </c>
      <c r="U258" s="144">
        <v>18068151.252684325</v>
      </c>
      <c r="V258" s="144">
        <v>2562167.0502761239</v>
      </c>
      <c r="W258" s="144">
        <v>814760.05</v>
      </c>
      <c r="X258" s="146">
        <v>1356664.4912767485</v>
      </c>
      <c r="Y258" s="146">
        <v>354.68352713117605</v>
      </c>
      <c r="Z258" s="147">
        <v>-1047531.0868866276</v>
      </c>
      <c r="AA258" s="148">
        <v>-273.86433644094836</v>
      </c>
      <c r="AB258" s="115"/>
      <c r="AC258" s="115"/>
      <c r="AD258" s="115"/>
      <c r="AE258" s="115"/>
    </row>
    <row r="259" spans="1:31" ht="15">
      <c r="A259" s="144">
        <v>833</v>
      </c>
      <c r="B259" s="144" t="s">
        <v>551</v>
      </c>
      <c r="C259" s="144">
        <v>2</v>
      </c>
      <c r="D259" s="144">
        <v>1691</v>
      </c>
      <c r="E259" s="144">
        <v>4987931.1144817946</v>
      </c>
      <c r="F259" s="144">
        <v>2073519.59</v>
      </c>
      <c r="G259" s="144">
        <v>1265309</v>
      </c>
      <c r="H259" s="144">
        <v>220434.42783321528</v>
      </c>
      <c r="I259" s="144">
        <v>496476.05412676313</v>
      </c>
      <c r="J259" s="144">
        <v>330926.08099855878</v>
      </c>
      <c r="K259" s="144">
        <v>445836.51748106471</v>
      </c>
      <c r="L259" s="144">
        <v>-377556</v>
      </c>
      <c r="M259" s="144">
        <v>-191163.34</v>
      </c>
      <c r="N259" s="144">
        <v>15923.543565297352</v>
      </c>
      <c r="O259" s="144">
        <v>-152984.69431161557</v>
      </c>
      <c r="P259" s="145">
        <v>-861209.93478851067</v>
      </c>
      <c r="Q259" s="145">
        <v>-509.29032216943267</v>
      </c>
      <c r="R259" s="144">
        <v>12213908.276779998</v>
      </c>
      <c r="S259" s="144">
        <v>5481985.1299999999</v>
      </c>
      <c r="T259" s="144">
        <v>330602.95546038309</v>
      </c>
      <c r="U259" s="144">
        <v>4332031.4020713689</v>
      </c>
      <c r="V259" s="144">
        <v>1103683.1998708695</v>
      </c>
      <c r="W259" s="144">
        <v>696589.66</v>
      </c>
      <c r="X259" s="146">
        <v>-269015.92937737703</v>
      </c>
      <c r="Y259" s="146">
        <v>-159.08688904634951</v>
      </c>
      <c r="Z259" s="147">
        <v>-592194.00541113364</v>
      </c>
      <c r="AA259" s="148">
        <v>-350.20343312308319</v>
      </c>
      <c r="AB259" s="115"/>
      <c r="AC259" s="115"/>
      <c r="AD259" s="115"/>
      <c r="AE259" s="115"/>
    </row>
    <row r="260" spans="1:31" ht="15">
      <c r="A260" s="144">
        <v>834</v>
      </c>
      <c r="B260" s="144" t="s">
        <v>552</v>
      </c>
      <c r="C260" s="144">
        <v>5</v>
      </c>
      <c r="D260" s="144">
        <v>5879</v>
      </c>
      <c r="E260" s="144">
        <v>15444252.863372121</v>
      </c>
      <c r="F260" s="144">
        <v>9610923.1400000006</v>
      </c>
      <c r="G260" s="144">
        <v>1896995</v>
      </c>
      <c r="H260" s="144">
        <v>1237431.5618540556</v>
      </c>
      <c r="I260" s="144">
        <v>2969865.3503980516</v>
      </c>
      <c r="J260" s="144">
        <v>1112092.7463454101</v>
      </c>
      <c r="K260" s="144">
        <v>1624338.840398188</v>
      </c>
      <c r="L260" s="144">
        <v>-1432150</v>
      </c>
      <c r="M260" s="144">
        <v>28012.52</v>
      </c>
      <c r="N260" s="144">
        <v>59450.022427550524</v>
      </c>
      <c r="O260" s="144">
        <v>-531872.8668586564</v>
      </c>
      <c r="P260" s="145">
        <v>1130833.4511924777</v>
      </c>
      <c r="Q260" s="145">
        <v>192.35132695908788</v>
      </c>
      <c r="R260" s="144">
        <v>38007684.330000006</v>
      </c>
      <c r="S260" s="144">
        <v>22129184.399999999</v>
      </c>
      <c r="T260" s="144">
        <v>1855874.0372372326</v>
      </c>
      <c r="U260" s="144">
        <v>11974150.132287506</v>
      </c>
      <c r="V260" s="144">
        <v>3708979.5918655051</v>
      </c>
      <c r="W260" s="144">
        <v>492857.52</v>
      </c>
      <c r="X260" s="146">
        <v>2153361.3513902351</v>
      </c>
      <c r="Y260" s="146">
        <v>366.28020945572973</v>
      </c>
      <c r="Z260" s="147">
        <v>-1022527.9001977574</v>
      </c>
      <c r="AA260" s="148">
        <v>-173.92888249664185</v>
      </c>
      <c r="AB260" s="115"/>
      <c r="AC260" s="115"/>
      <c r="AD260" s="115"/>
      <c r="AE260" s="115"/>
    </row>
    <row r="261" spans="1:31" ht="15">
      <c r="A261" s="144">
        <v>837</v>
      </c>
      <c r="B261" s="144" t="s">
        <v>553</v>
      </c>
      <c r="C261" s="144">
        <v>6</v>
      </c>
      <c r="D261" s="144">
        <v>249009</v>
      </c>
      <c r="E261" s="144">
        <v>636546614.90265608</v>
      </c>
      <c r="F261" s="144">
        <v>386994941.83999997</v>
      </c>
      <c r="G261" s="144">
        <v>97876696</v>
      </c>
      <c r="H261" s="144">
        <v>83501814.329704091</v>
      </c>
      <c r="I261" s="144">
        <v>17343849.385402337</v>
      </c>
      <c r="J261" s="144">
        <v>35099220.606925175</v>
      </c>
      <c r="K261" s="144">
        <v>-34970250.491505012</v>
      </c>
      <c r="L261" s="144">
        <v>78609285</v>
      </c>
      <c r="M261" s="144">
        <v>18643103.140000001</v>
      </c>
      <c r="N261" s="144">
        <v>2813342.1894002883</v>
      </c>
      <c r="O261" s="144">
        <v>-22527833.084471367</v>
      </c>
      <c r="P261" s="145">
        <v>26837554.012799382</v>
      </c>
      <c r="Q261" s="145">
        <v>107.77744584653318</v>
      </c>
      <c r="R261" s="144">
        <v>1563482269.4499998</v>
      </c>
      <c r="S261" s="144">
        <v>966928228.47000003</v>
      </c>
      <c r="T261" s="144">
        <v>125234278.85135758</v>
      </c>
      <c r="U261" s="144">
        <v>179548345.77027142</v>
      </c>
      <c r="V261" s="144">
        <v>117060643.86201537</v>
      </c>
      <c r="W261" s="144">
        <v>195129084.13999999</v>
      </c>
      <c r="X261" s="146">
        <v>20418311.643644333</v>
      </c>
      <c r="Y261" s="146">
        <v>81.998287787366451</v>
      </c>
      <c r="Z261" s="147">
        <v>6419242.3691550493</v>
      </c>
      <c r="AA261" s="148">
        <v>25.779158059166733</v>
      </c>
      <c r="AB261" s="115"/>
      <c r="AC261" s="115"/>
      <c r="AD261" s="115"/>
      <c r="AE261" s="115"/>
    </row>
    <row r="262" spans="1:31" ht="15">
      <c r="A262" s="144">
        <v>844</v>
      </c>
      <c r="B262" s="144" t="s">
        <v>554</v>
      </c>
      <c r="C262" s="144">
        <v>11</v>
      </c>
      <c r="D262" s="144">
        <v>1441</v>
      </c>
      <c r="E262" s="144">
        <v>3700640.4169455003</v>
      </c>
      <c r="F262" s="144">
        <v>1832491.88</v>
      </c>
      <c r="G262" s="144">
        <v>542064</v>
      </c>
      <c r="H262" s="144">
        <v>412247.61656765069</v>
      </c>
      <c r="I262" s="144">
        <v>596041.59890105226</v>
      </c>
      <c r="J262" s="144">
        <v>363373.84519539867</v>
      </c>
      <c r="K262" s="144">
        <v>155520.80933477596</v>
      </c>
      <c r="L262" s="144">
        <v>-322421</v>
      </c>
      <c r="M262" s="144">
        <v>100843.06</v>
      </c>
      <c r="N262" s="144">
        <v>11044.961714528205</v>
      </c>
      <c r="O262" s="144">
        <v>-130367.20550150091</v>
      </c>
      <c r="P262" s="145">
        <v>-139800.8507335959</v>
      </c>
      <c r="Q262" s="145">
        <v>-97.016551515333731</v>
      </c>
      <c r="R262" s="144">
        <v>12404259.300000001</v>
      </c>
      <c r="S262" s="144">
        <v>4067070.31</v>
      </c>
      <c r="T262" s="144">
        <v>618280.37370770331</v>
      </c>
      <c r="U262" s="144">
        <v>6001915.2214789763</v>
      </c>
      <c r="V262" s="144">
        <v>1211900.8783003301</v>
      </c>
      <c r="W262" s="144">
        <v>320486.06</v>
      </c>
      <c r="X262" s="146">
        <v>-184606.45651299134</v>
      </c>
      <c r="Y262" s="146">
        <v>-128.10996288202037</v>
      </c>
      <c r="Z262" s="147">
        <v>44805.605779395439</v>
      </c>
      <c r="AA262" s="148">
        <v>31.093411366686635</v>
      </c>
      <c r="AB262" s="115"/>
      <c r="AC262" s="115"/>
      <c r="AD262" s="115"/>
      <c r="AE262" s="115"/>
    </row>
    <row r="263" spans="1:31" ht="15">
      <c r="A263" s="144">
        <v>845</v>
      </c>
      <c r="B263" s="144" t="s">
        <v>555</v>
      </c>
      <c r="C263" s="144">
        <v>19</v>
      </c>
      <c r="D263" s="144">
        <v>2863</v>
      </c>
      <c r="E263" s="144">
        <v>10969954.898545418</v>
      </c>
      <c r="F263" s="144">
        <v>3511348.8</v>
      </c>
      <c r="G263" s="144">
        <v>2837724</v>
      </c>
      <c r="H263" s="144">
        <v>533067.17343691946</v>
      </c>
      <c r="I263" s="144">
        <v>3252408.7122926884</v>
      </c>
      <c r="J263" s="144">
        <v>570806.76459417446</v>
      </c>
      <c r="K263" s="144">
        <v>211359.29737735121</v>
      </c>
      <c r="L263" s="144">
        <v>-166857</v>
      </c>
      <c r="M263" s="144">
        <v>1885692.86</v>
      </c>
      <c r="N263" s="144">
        <v>25318.794512379798</v>
      </c>
      <c r="O263" s="144">
        <v>-259015.4818534331</v>
      </c>
      <c r="P263" s="145">
        <v>1431899.021814663</v>
      </c>
      <c r="Q263" s="145">
        <v>500.13937192269054</v>
      </c>
      <c r="R263" s="144">
        <v>24834912.264998019</v>
      </c>
      <c r="S263" s="144">
        <v>8839640.7200000007</v>
      </c>
      <c r="T263" s="144">
        <v>799483.02417850879</v>
      </c>
      <c r="U263" s="144">
        <v>10216647.660804521</v>
      </c>
      <c r="V263" s="144">
        <v>1903717.6959708424</v>
      </c>
      <c r="W263" s="144">
        <v>4556559.8600000003</v>
      </c>
      <c r="X263" s="146">
        <v>1481136.6959558502</v>
      </c>
      <c r="Y263" s="146">
        <v>517.3373021152114</v>
      </c>
      <c r="Z263" s="147">
        <v>-49237.674141187221</v>
      </c>
      <c r="AA263" s="148">
        <v>-17.197930192520861</v>
      </c>
      <c r="AB263" s="115"/>
      <c r="AC263" s="115"/>
      <c r="AD263" s="115"/>
      <c r="AE263" s="115"/>
    </row>
    <row r="264" spans="1:31" ht="15">
      <c r="A264" s="144">
        <v>846</v>
      </c>
      <c r="B264" s="144" t="s">
        <v>556</v>
      </c>
      <c r="C264" s="144">
        <v>14</v>
      </c>
      <c r="D264" s="144">
        <v>4862</v>
      </c>
      <c r="E264" s="144">
        <v>12578706.443018876</v>
      </c>
      <c r="F264" s="144">
        <v>7443089.3300000001</v>
      </c>
      <c r="G264" s="144">
        <v>1332262</v>
      </c>
      <c r="H264" s="144">
        <v>852054.36192876496</v>
      </c>
      <c r="I264" s="144">
        <v>3415249.6639032313</v>
      </c>
      <c r="J264" s="144">
        <v>1120982.7461237642</v>
      </c>
      <c r="K264" s="144">
        <v>1311189.9940145889</v>
      </c>
      <c r="L264" s="144">
        <v>-550655</v>
      </c>
      <c r="M264" s="144">
        <v>1283.96</v>
      </c>
      <c r="N264" s="144">
        <v>38633.888694346468</v>
      </c>
      <c r="O264" s="144">
        <v>-439864.92237910995</v>
      </c>
      <c r="P264" s="145">
        <v>1945519.5792667102</v>
      </c>
      <c r="Q264" s="145">
        <v>400.14800067188611</v>
      </c>
      <c r="R264" s="144">
        <v>36644379.679999992</v>
      </c>
      <c r="S264" s="144">
        <v>15554201.699999999</v>
      </c>
      <c r="T264" s="144">
        <v>1277893.3537536783</v>
      </c>
      <c r="U264" s="144">
        <v>17644480.444308028</v>
      </c>
      <c r="V264" s="144">
        <v>3738628.9424776365</v>
      </c>
      <c r="W264" s="144">
        <v>782890.96</v>
      </c>
      <c r="X264" s="146">
        <v>2353715.7205393463</v>
      </c>
      <c r="Y264" s="146">
        <v>484.10442627300421</v>
      </c>
      <c r="Z264" s="147">
        <v>-408196.14127263613</v>
      </c>
      <c r="AA264" s="148">
        <v>-83.956425601118085</v>
      </c>
      <c r="AB264" s="115"/>
      <c r="AC264" s="115"/>
      <c r="AD264" s="115"/>
      <c r="AE264" s="115"/>
    </row>
    <row r="265" spans="1:31" ht="15">
      <c r="A265" s="144">
        <v>848</v>
      </c>
      <c r="B265" s="144" t="s">
        <v>557</v>
      </c>
      <c r="C265" s="144">
        <v>12</v>
      </c>
      <c r="D265" s="144">
        <v>4160</v>
      </c>
      <c r="E265" s="144">
        <v>12721931.94830383</v>
      </c>
      <c r="F265" s="144">
        <v>5513573.29</v>
      </c>
      <c r="G265" s="144">
        <v>1028682</v>
      </c>
      <c r="H265" s="144">
        <v>862490.93053180212</v>
      </c>
      <c r="I265" s="144">
        <v>3335424.4040330085</v>
      </c>
      <c r="J265" s="144">
        <v>953909.28539248323</v>
      </c>
      <c r="K265" s="144">
        <v>37651.562379213006</v>
      </c>
      <c r="L265" s="144">
        <v>537464</v>
      </c>
      <c r="M265" s="144">
        <v>171494.77</v>
      </c>
      <c r="N265" s="144">
        <v>31562.363187950923</v>
      </c>
      <c r="O265" s="144">
        <v>-376355.01380030799</v>
      </c>
      <c r="P265" s="145">
        <v>-626034.35657968</v>
      </c>
      <c r="Q265" s="145">
        <v>-150.48902802396154</v>
      </c>
      <c r="R265" s="144">
        <v>33911031.610739879</v>
      </c>
      <c r="S265" s="144">
        <v>12056870.85</v>
      </c>
      <c r="T265" s="144">
        <v>1293545.9015836376</v>
      </c>
      <c r="U265" s="144">
        <v>15218743.321189687</v>
      </c>
      <c r="V265" s="144">
        <v>3181416.3734441213</v>
      </c>
      <c r="W265" s="144">
        <v>1737640.77</v>
      </c>
      <c r="X265" s="146">
        <v>-422814.39452243596</v>
      </c>
      <c r="Y265" s="146">
        <v>-101.6380756063548</v>
      </c>
      <c r="Z265" s="147">
        <v>-203219.96205724403</v>
      </c>
      <c r="AA265" s="148">
        <v>-48.850952417606742</v>
      </c>
      <c r="AB265" s="115"/>
      <c r="AC265" s="115"/>
      <c r="AD265" s="115"/>
      <c r="AE265" s="115"/>
    </row>
    <row r="266" spans="1:31" ht="15">
      <c r="A266" s="144">
        <v>849</v>
      </c>
      <c r="B266" s="144" t="s">
        <v>558</v>
      </c>
      <c r="C266" s="144">
        <v>16</v>
      </c>
      <c r="D266" s="144">
        <v>2903</v>
      </c>
      <c r="E266" s="144">
        <v>9611760.1304766908</v>
      </c>
      <c r="F266" s="144">
        <v>3839611.46</v>
      </c>
      <c r="G266" s="144">
        <v>792637</v>
      </c>
      <c r="H266" s="144">
        <v>740487.86386070249</v>
      </c>
      <c r="I266" s="144">
        <v>3552337.3410746157</v>
      </c>
      <c r="J266" s="144">
        <v>649154.9506783518</v>
      </c>
      <c r="K266" s="144">
        <v>699056.30052996555</v>
      </c>
      <c r="L266" s="144">
        <v>190724</v>
      </c>
      <c r="M266" s="144">
        <v>52405.48</v>
      </c>
      <c r="N266" s="144">
        <v>22182.620986794602</v>
      </c>
      <c r="O266" s="144">
        <v>-262634.28006305144</v>
      </c>
      <c r="P266" s="145">
        <v>664202.60659068823</v>
      </c>
      <c r="Q266" s="145">
        <v>228.79869327960324</v>
      </c>
      <c r="R266" s="144">
        <v>21567672.210000001</v>
      </c>
      <c r="S266" s="144">
        <v>8371236.8799999999</v>
      </c>
      <c r="T266" s="144">
        <v>1110568.2478061905</v>
      </c>
      <c r="U266" s="144">
        <v>9722532.6195839308</v>
      </c>
      <c r="V266" s="144">
        <v>2165019.4841542882</v>
      </c>
      <c r="W266" s="144">
        <v>1035766.48</v>
      </c>
      <c r="X266" s="146">
        <v>837451.5015444085</v>
      </c>
      <c r="Y266" s="146">
        <v>288.47795437285862</v>
      </c>
      <c r="Z266" s="147">
        <v>-173248.89495372027</v>
      </c>
      <c r="AA266" s="148">
        <v>-59.679261093255349</v>
      </c>
      <c r="AB266" s="115"/>
      <c r="AC266" s="115"/>
      <c r="AD266" s="115"/>
      <c r="AE266" s="115"/>
    </row>
    <row r="267" spans="1:31" ht="15">
      <c r="A267" s="144">
        <v>850</v>
      </c>
      <c r="B267" s="144" t="s">
        <v>559</v>
      </c>
      <c r="C267" s="144">
        <v>13</v>
      </c>
      <c r="D267" s="144">
        <v>2407</v>
      </c>
      <c r="E267" s="144">
        <v>7048244.3301790897</v>
      </c>
      <c r="F267" s="144">
        <v>3284139.51</v>
      </c>
      <c r="G267" s="144">
        <v>761061</v>
      </c>
      <c r="H267" s="144">
        <v>599138.62393300235</v>
      </c>
      <c r="I267" s="144">
        <v>2095865.0995136807</v>
      </c>
      <c r="J267" s="144">
        <v>428117.29627237853</v>
      </c>
      <c r="K267" s="144">
        <v>253877.37413403418</v>
      </c>
      <c r="L267" s="144">
        <v>-478735</v>
      </c>
      <c r="M267" s="144">
        <v>-2400.27</v>
      </c>
      <c r="N267" s="144">
        <v>21091.614658084261</v>
      </c>
      <c r="O267" s="144">
        <v>-217761.18226378397</v>
      </c>
      <c r="P267" s="145">
        <v>-303850.26393169351</v>
      </c>
      <c r="Q267" s="145">
        <v>-126.23608804806544</v>
      </c>
      <c r="R267" s="144">
        <v>16488580.109999999</v>
      </c>
      <c r="S267" s="144">
        <v>7645328.0700000003</v>
      </c>
      <c r="T267" s="144">
        <v>898575.60703986895</v>
      </c>
      <c r="U267" s="144">
        <v>6195403.7020898592</v>
      </c>
      <c r="V267" s="144">
        <v>1427829.0367570685</v>
      </c>
      <c r="W267" s="144">
        <v>279925.73</v>
      </c>
      <c r="X267" s="146">
        <v>-41517.964113201946</v>
      </c>
      <c r="Y267" s="146">
        <v>-17.248842589614437</v>
      </c>
      <c r="Z267" s="147">
        <v>-262332.29981849156</v>
      </c>
      <c r="AA267" s="148">
        <v>-108.987245458451</v>
      </c>
      <c r="AB267" s="115"/>
      <c r="AC267" s="115"/>
      <c r="AD267" s="115"/>
      <c r="AE267" s="115"/>
    </row>
    <row r="268" spans="1:31" ht="15">
      <c r="A268" s="144">
        <v>851</v>
      </c>
      <c r="B268" s="144" t="s">
        <v>560</v>
      </c>
      <c r="C268" s="144">
        <v>19</v>
      </c>
      <c r="D268" s="144">
        <v>21227</v>
      </c>
      <c r="E268" s="144">
        <v>52563841.826927051</v>
      </c>
      <c r="F268" s="144">
        <v>34620885.289999999</v>
      </c>
      <c r="G268" s="144">
        <v>6874714</v>
      </c>
      <c r="H268" s="144">
        <v>2999445.6809220593</v>
      </c>
      <c r="I268" s="144">
        <v>13160386.401480233</v>
      </c>
      <c r="J268" s="144">
        <v>3263780.9389859131</v>
      </c>
      <c r="K268" s="144">
        <v>-3439851.7611410744</v>
      </c>
      <c r="L268" s="144">
        <v>-283449</v>
      </c>
      <c r="M268" s="144">
        <v>286884.8</v>
      </c>
      <c r="N268" s="144">
        <v>221530.42970999496</v>
      </c>
      <c r="O268" s="144">
        <v>-1920405.7398892157</v>
      </c>
      <c r="P268" s="145">
        <v>3220079.2131408602</v>
      </c>
      <c r="Q268" s="145">
        <v>151.69732949266785</v>
      </c>
      <c r="R268" s="144">
        <v>140031894.61000001</v>
      </c>
      <c r="S268" s="144">
        <v>82073524.260000005</v>
      </c>
      <c r="T268" s="144">
        <v>4498506.0482748011</v>
      </c>
      <c r="U268" s="144">
        <v>36233263.902406722</v>
      </c>
      <c r="V268" s="144">
        <v>10885150.482996266</v>
      </c>
      <c r="W268" s="144">
        <v>6878149.7999999998</v>
      </c>
      <c r="X268" s="146">
        <v>536699.88367778063</v>
      </c>
      <c r="Y268" s="146">
        <v>25.283831143250605</v>
      </c>
      <c r="Z268" s="147">
        <v>2683379.3294630796</v>
      </c>
      <c r="AA268" s="148">
        <v>126.41349834941722</v>
      </c>
      <c r="AB268" s="115"/>
      <c r="AC268" s="115"/>
      <c r="AD268" s="115"/>
      <c r="AE268" s="115"/>
    </row>
    <row r="269" spans="1:31" ht="15">
      <c r="A269" s="144">
        <v>853</v>
      </c>
      <c r="B269" s="144" t="s">
        <v>561</v>
      </c>
      <c r="C269" s="144">
        <v>2</v>
      </c>
      <c r="D269" s="144">
        <v>197900</v>
      </c>
      <c r="E269" s="144">
        <v>528715888.48562884</v>
      </c>
      <c r="F269" s="144">
        <v>266399115.47999999</v>
      </c>
      <c r="G269" s="144">
        <v>68927192</v>
      </c>
      <c r="H269" s="144">
        <v>110841436.77915256</v>
      </c>
      <c r="I269" s="144">
        <v>19533424.543014102</v>
      </c>
      <c r="J269" s="144">
        <v>30299393.590630993</v>
      </c>
      <c r="K269" s="144">
        <v>-21182231.4535372</v>
      </c>
      <c r="L269" s="144">
        <v>46483967</v>
      </c>
      <c r="M269" s="144">
        <v>35303174.990000002</v>
      </c>
      <c r="N269" s="144">
        <v>2236807.1475630705</v>
      </c>
      <c r="O269" s="144">
        <v>-17904004.142086767</v>
      </c>
      <c r="P269" s="145">
        <v>12222387.449108005</v>
      </c>
      <c r="Q269" s="145">
        <v>61.760421673107651</v>
      </c>
      <c r="R269" s="144">
        <v>1285891637.28</v>
      </c>
      <c r="S269" s="144">
        <v>705271368.01999998</v>
      </c>
      <c r="T269" s="144">
        <v>166237674.15491444</v>
      </c>
      <c r="U269" s="144">
        <v>173031846.91301259</v>
      </c>
      <c r="V269" s="144">
        <v>101052572.13740179</v>
      </c>
      <c r="W269" s="144">
        <v>150714333.99000001</v>
      </c>
      <c r="X269" s="146">
        <v>10416157.935328722</v>
      </c>
      <c r="Y269" s="146">
        <v>52.633440805097131</v>
      </c>
      <c r="Z269" s="147">
        <v>1806229.5137792826</v>
      </c>
      <c r="AA269" s="148">
        <v>9.1269808680105236</v>
      </c>
      <c r="AB269" s="115"/>
      <c r="AC269" s="115"/>
      <c r="AD269" s="115"/>
      <c r="AE269" s="115"/>
    </row>
    <row r="270" spans="1:31" ht="15">
      <c r="A270" s="144">
        <v>854</v>
      </c>
      <c r="B270" s="144" t="s">
        <v>562</v>
      </c>
      <c r="C270" s="144">
        <v>19</v>
      </c>
      <c r="D270" s="144">
        <v>3262</v>
      </c>
      <c r="E270" s="144">
        <v>8860479.2957849428</v>
      </c>
      <c r="F270" s="144">
        <v>4625641.07</v>
      </c>
      <c r="G270" s="144">
        <v>978475</v>
      </c>
      <c r="H270" s="144">
        <v>788483.59675241692</v>
      </c>
      <c r="I270" s="144">
        <v>2602161.5267423694</v>
      </c>
      <c r="J270" s="144">
        <v>680070.52048472036</v>
      </c>
      <c r="K270" s="144">
        <v>-258941.82132745997</v>
      </c>
      <c r="L270" s="144">
        <v>-344028</v>
      </c>
      <c r="M270" s="144">
        <v>757995.35</v>
      </c>
      <c r="N270" s="144">
        <v>29163.249332675321</v>
      </c>
      <c r="O270" s="144">
        <v>-295112.9939943761</v>
      </c>
      <c r="P270" s="145">
        <v>703428.2022054065</v>
      </c>
      <c r="Q270" s="145">
        <v>215.64322569141831</v>
      </c>
      <c r="R270" s="144">
        <v>30203645.789999999</v>
      </c>
      <c r="S270" s="144">
        <v>10675792.460000001</v>
      </c>
      <c r="T270" s="144">
        <v>1182551.2465576087</v>
      </c>
      <c r="U270" s="144">
        <v>15050930.88087628</v>
      </c>
      <c r="V270" s="144">
        <v>2268127.0872382307</v>
      </c>
      <c r="W270" s="144">
        <v>1392442.35</v>
      </c>
      <c r="X270" s="146">
        <v>366198.2346721217</v>
      </c>
      <c r="Y270" s="146">
        <v>112.261874516285</v>
      </c>
      <c r="Z270" s="147">
        <v>337229.9675332848</v>
      </c>
      <c r="AA270" s="148">
        <v>103.38135117513329</v>
      </c>
      <c r="AB270" s="115"/>
      <c r="AC270" s="115"/>
      <c r="AD270" s="115"/>
      <c r="AE270" s="115"/>
    </row>
    <row r="271" spans="1:31" ht="15">
      <c r="A271" s="144">
        <v>857</v>
      </c>
      <c r="B271" s="144" t="s">
        <v>563</v>
      </c>
      <c r="C271" s="144">
        <v>11</v>
      </c>
      <c r="D271" s="144">
        <v>2394</v>
      </c>
      <c r="E271" s="144">
        <v>5283588.513583228</v>
      </c>
      <c r="F271" s="144">
        <v>3186288.15</v>
      </c>
      <c r="G271" s="144">
        <v>981934</v>
      </c>
      <c r="H271" s="144">
        <v>734426.90831406077</v>
      </c>
      <c r="I271" s="144">
        <v>1124998.8190191879</v>
      </c>
      <c r="J271" s="144">
        <v>541143.77381768078</v>
      </c>
      <c r="K271" s="144">
        <v>-1022661.4713674197</v>
      </c>
      <c r="L271" s="144">
        <v>190584</v>
      </c>
      <c r="M271" s="144">
        <v>168523.46</v>
      </c>
      <c r="N271" s="144">
        <v>18550.991773533678</v>
      </c>
      <c r="O271" s="144">
        <v>-216585.072845658</v>
      </c>
      <c r="P271" s="145">
        <v>423615.04512815736</v>
      </c>
      <c r="Q271" s="145">
        <v>176.94864040440993</v>
      </c>
      <c r="R271" s="144">
        <v>20603871.389999997</v>
      </c>
      <c r="S271" s="144">
        <v>6918459.6299999999</v>
      </c>
      <c r="T271" s="144">
        <v>1101478.153140262</v>
      </c>
      <c r="U271" s="144">
        <v>9158196.4167669285</v>
      </c>
      <c r="V271" s="144">
        <v>1804787.613218969</v>
      </c>
      <c r="W271" s="144">
        <v>1341041.46</v>
      </c>
      <c r="X271" s="146">
        <v>-279908.11687383428</v>
      </c>
      <c r="Y271" s="146">
        <v>-116.92068374011457</v>
      </c>
      <c r="Z271" s="147">
        <v>703523.16200199164</v>
      </c>
      <c r="AA271" s="148">
        <v>293.86932414452451</v>
      </c>
      <c r="AB271" s="115"/>
      <c r="AC271" s="115"/>
      <c r="AD271" s="115"/>
      <c r="AE271" s="115"/>
    </row>
    <row r="272" spans="1:31" ht="15">
      <c r="A272" s="144">
        <v>858</v>
      </c>
      <c r="B272" s="144" t="s">
        <v>564</v>
      </c>
      <c r="C272" s="144">
        <v>35</v>
      </c>
      <c r="D272" s="144">
        <v>40384</v>
      </c>
      <c r="E272" s="144">
        <v>113705205.51196717</v>
      </c>
      <c r="F272" s="144">
        <v>72098703.189999998</v>
      </c>
      <c r="G272" s="144">
        <v>14157917</v>
      </c>
      <c r="H272" s="144">
        <v>8209743.7715800591</v>
      </c>
      <c r="I272" s="144">
        <v>18984708.044712968</v>
      </c>
      <c r="J272" s="144">
        <v>4510785.5157237537</v>
      </c>
      <c r="K272" s="144">
        <v>6577390.6436151015</v>
      </c>
      <c r="L272" s="144">
        <v>-3174910</v>
      </c>
      <c r="M272" s="144">
        <v>-500304.58</v>
      </c>
      <c r="N272" s="144">
        <v>559793.52617221931</v>
      </c>
      <c r="O272" s="144">
        <v>-3653538.672430682</v>
      </c>
      <c r="P272" s="145">
        <v>4065082.9274062514</v>
      </c>
      <c r="Q272" s="145">
        <v>100.66073017547176</v>
      </c>
      <c r="R272" s="144">
        <v>246810107.46000001</v>
      </c>
      <c r="S272" s="144">
        <v>191693523.97999999</v>
      </c>
      <c r="T272" s="144">
        <v>12312802.410839505</v>
      </c>
      <c r="U272" s="144">
        <v>24717932.128875185</v>
      </c>
      <c r="V272" s="144">
        <v>15044079.26054896</v>
      </c>
      <c r="W272" s="144">
        <v>10482702.42</v>
      </c>
      <c r="X272" s="146">
        <v>7440932.7402636111</v>
      </c>
      <c r="Y272" s="146">
        <v>184.25447554139291</v>
      </c>
      <c r="Z272" s="147">
        <v>-3375849.8128573596</v>
      </c>
      <c r="AA272" s="148">
        <v>-83.593745365921151</v>
      </c>
      <c r="AB272" s="115"/>
      <c r="AC272" s="115"/>
      <c r="AD272" s="115"/>
      <c r="AE272" s="115"/>
    </row>
    <row r="273" spans="1:31" ht="15">
      <c r="A273" s="144">
        <v>859</v>
      </c>
      <c r="B273" s="144" t="s">
        <v>565</v>
      </c>
      <c r="C273" s="144">
        <v>17</v>
      </c>
      <c r="D273" s="144">
        <v>6562</v>
      </c>
      <c r="E273" s="144">
        <v>21122597.972832836</v>
      </c>
      <c r="F273" s="144">
        <v>9393328.7599999998</v>
      </c>
      <c r="G273" s="144">
        <v>964692</v>
      </c>
      <c r="H273" s="144">
        <v>524184.08546387265</v>
      </c>
      <c r="I273" s="144">
        <v>14207660.452791508</v>
      </c>
      <c r="J273" s="144">
        <v>993307.10610691132</v>
      </c>
      <c r="K273" s="144">
        <v>-1587516.0981961533</v>
      </c>
      <c r="L273" s="144">
        <v>-1015472</v>
      </c>
      <c r="M273" s="144">
        <v>-257273.83</v>
      </c>
      <c r="N273" s="144">
        <v>50358.220236804322</v>
      </c>
      <c r="O273" s="144">
        <v>-593663.84628788964</v>
      </c>
      <c r="P273" s="145">
        <v>1557006.8772822171</v>
      </c>
      <c r="Q273" s="145">
        <v>237.27626901588192</v>
      </c>
      <c r="R273" s="144">
        <v>44463843.65952</v>
      </c>
      <c r="S273" s="144">
        <v>20259035.760000002</v>
      </c>
      <c r="T273" s="144">
        <v>786160.35418375698</v>
      </c>
      <c r="U273" s="144">
        <v>20126333.276652191</v>
      </c>
      <c r="V273" s="144">
        <v>3312813.4295565658</v>
      </c>
      <c r="W273" s="144">
        <v>-308053.82999999996</v>
      </c>
      <c r="X273" s="146">
        <v>-287554.66912748665</v>
      </c>
      <c r="Y273" s="146">
        <v>-43.821193100805644</v>
      </c>
      <c r="Z273" s="147">
        <v>1844561.5464097038</v>
      </c>
      <c r="AA273" s="148">
        <v>281.09746211668755</v>
      </c>
      <c r="AB273" s="115"/>
      <c r="AC273" s="115"/>
      <c r="AD273" s="115"/>
      <c r="AE273" s="115"/>
    </row>
    <row r="274" spans="1:31" ht="15">
      <c r="A274" s="144">
        <v>886</v>
      </c>
      <c r="B274" s="144" t="s">
        <v>566</v>
      </c>
      <c r="C274" s="144">
        <v>4</v>
      </c>
      <c r="D274" s="144">
        <v>12599</v>
      </c>
      <c r="E274" s="144">
        <v>33002114.224301107</v>
      </c>
      <c r="F274" s="144">
        <v>21877351.129999999</v>
      </c>
      <c r="G274" s="144">
        <v>2990721</v>
      </c>
      <c r="H274" s="144">
        <v>2302402.7824968006</v>
      </c>
      <c r="I274" s="144">
        <v>7200476.8746992014</v>
      </c>
      <c r="J274" s="144">
        <v>1941637.1154251862</v>
      </c>
      <c r="K274" s="144">
        <v>-568353.06672292668</v>
      </c>
      <c r="L274" s="144">
        <v>-340114</v>
      </c>
      <c r="M274" s="144">
        <v>69827.63</v>
      </c>
      <c r="N274" s="144">
        <v>132267.69843543426</v>
      </c>
      <c r="O274" s="144">
        <v>-1139830.9660745384</v>
      </c>
      <c r="P274" s="145">
        <v>1464271.9739580378</v>
      </c>
      <c r="Q274" s="145">
        <v>116.22128533677576</v>
      </c>
      <c r="R274" s="144">
        <v>82537061.629999995</v>
      </c>
      <c r="S274" s="144">
        <v>49953923.399999999</v>
      </c>
      <c r="T274" s="144">
        <v>3453095.6531416937</v>
      </c>
      <c r="U274" s="144">
        <v>20490068.215640143</v>
      </c>
      <c r="V274" s="144">
        <v>6475622.1633369755</v>
      </c>
      <c r="W274" s="144">
        <v>2720434.63</v>
      </c>
      <c r="X274" s="146">
        <v>556082.43211881816</v>
      </c>
      <c r="Y274" s="146">
        <v>44.137029297469496</v>
      </c>
      <c r="Z274" s="147">
        <v>908189.54183921963</v>
      </c>
      <c r="AA274" s="148">
        <v>72.084256039306268</v>
      </c>
      <c r="AB274" s="115"/>
      <c r="AC274" s="115"/>
      <c r="AD274" s="115"/>
      <c r="AE274" s="115"/>
    </row>
    <row r="275" spans="1:31" ht="15">
      <c r="A275" s="144">
        <v>887</v>
      </c>
      <c r="B275" s="144" t="s">
        <v>567</v>
      </c>
      <c r="C275" s="144">
        <v>6</v>
      </c>
      <c r="D275" s="144">
        <v>4569</v>
      </c>
      <c r="E275" s="144">
        <v>12049362.140307162</v>
      </c>
      <c r="F275" s="144">
        <v>6572230.2300000004</v>
      </c>
      <c r="G275" s="144">
        <v>1750497</v>
      </c>
      <c r="H275" s="144">
        <v>777340.99898242869</v>
      </c>
      <c r="I275" s="144">
        <v>2489677.8210657276</v>
      </c>
      <c r="J275" s="144">
        <v>1029834.920638375</v>
      </c>
      <c r="K275" s="144">
        <v>-585220.67052328994</v>
      </c>
      <c r="L275" s="144">
        <v>-289905</v>
      </c>
      <c r="M275" s="144">
        <v>-121261.85</v>
      </c>
      <c r="N275" s="144">
        <v>36308.905404772646</v>
      </c>
      <c r="O275" s="144">
        <v>-413357.22549365554</v>
      </c>
      <c r="P275" s="145">
        <v>-803217.01023280248</v>
      </c>
      <c r="Q275" s="145">
        <v>-175.79711320481559</v>
      </c>
      <c r="R275" s="144">
        <v>34407570.840000004</v>
      </c>
      <c r="S275" s="144">
        <v>14206929.960000001</v>
      </c>
      <c r="T275" s="144">
        <v>1165839.8109144813</v>
      </c>
      <c r="U275" s="144">
        <v>13126609.464165147</v>
      </c>
      <c r="V275" s="144">
        <v>3434638.6272101505</v>
      </c>
      <c r="W275" s="144">
        <v>1339330.1499999999</v>
      </c>
      <c r="X275" s="146">
        <v>-1134222.8277102225</v>
      </c>
      <c r="Y275" s="146">
        <v>-248.24312272055647</v>
      </c>
      <c r="Z275" s="147">
        <v>331005.81747741997</v>
      </c>
      <c r="AA275" s="148">
        <v>72.446009515740855</v>
      </c>
      <c r="AB275" s="115"/>
      <c r="AC275" s="115"/>
      <c r="AD275" s="115"/>
      <c r="AE275" s="115"/>
    </row>
    <row r="276" spans="1:31" ht="15">
      <c r="A276" s="144">
        <v>889</v>
      </c>
      <c r="B276" s="144" t="s">
        <v>568</v>
      </c>
      <c r="C276" s="144">
        <v>17</v>
      </c>
      <c r="D276" s="144">
        <v>2523</v>
      </c>
      <c r="E276" s="144">
        <v>11011411.967534078</v>
      </c>
      <c r="F276" s="144">
        <v>2930833.2</v>
      </c>
      <c r="G276" s="144">
        <v>2970989</v>
      </c>
      <c r="H276" s="144">
        <v>767511.24747638265</v>
      </c>
      <c r="I276" s="144">
        <v>3062648.7801706656</v>
      </c>
      <c r="J276" s="144">
        <v>542631.81963753398</v>
      </c>
      <c r="K276" s="144">
        <v>1056507.5616959238</v>
      </c>
      <c r="L276" s="144">
        <v>214252</v>
      </c>
      <c r="M276" s="144">
        <v>-73226.679999999993</v>
      </c>
      <c r="N276" s="144">
        <v>20137.199634961376</v>
      </c>
      <c r="O276" s="144">
        <v>-228255.69707167716</v>
      </c>
      <c r="P276" s="145">
        <v>252616.46400971338</v>
      </c>
      <c r="Q276" s="145">
        <v>100.12543163286301</v>
      </c>
      <c r="R276" s="144">
        <v>23044231.214080002</v>
      </c>
      <c r="S276" s="144">
        <v>6996975.0300000003</v>
      </c>
      <c r="T276" s="144">
        <v>1151097.3547052417</v>
      </c>
      <c r="U276" s="144">
        <v>10621788.315177545</v>
      </c>
      <c r="V276" s="144">
        <v>1809750.447115452</v>
      </c>
      <c r="W276" s="144">
        <v>3112014.32</v>
      </c>
      <c r="X276" s="146">
        <v>647394.25291823596</v>
      </c>
      <c r="Y276" s="146">
        <v>256.59700868737059</v>
      </c>
      <c r="Z276" s="147">
        <v>-394777.78890852258</v>
      </c>
      <c r="AA276" s="148">
        <v>-156.47157705450755</v>
      </c>
      <c r="AB276" s="115"/>
      <c r="AC276" s="115"/>
      <c r="AD276" s="115"/>
      <c r="AE276" s="115"/>
    </row>
    <row r="277" spans="1:31" ht="15">
      <c r="A277" s="144">
        <v>890</v>
      </c>
      <c r="B277" s="144" t="s">
        <v>569</v>
      </c>
      <c r="C277" s="144">
        <v>19</v>
      </c>
      <c r="D277" s="144">
        <v>1180</v>
      </c>
      <c r="E277" s="144">
        <v>5867753.4097397104</v>
      </c>
      <c r="F277" s="144">
        <v>1767888.48</v>
      </c>
      <c r="G277" s="144">
        <v>658687</v>
      </c>
      <c r="H277" s="144">
        <v>107963.47645828199</v>
      </c>
      <c r="I277" s="144">
        <v>2304198.8359019966</v>
      </c>
      <c r="J277" s="144">
        <v>232150.81747952104</v>
      </c>
      <c r="K277" s="144">
        <v>-41058.545710827457</v>
      </c>
      <c r="L277" s="144">
        <v>554891</v>
      </c>
      <c r="M277" s="144">
        <v>65381.55</v>
      </c>
      <c r="N277" s="144">
        <v>11131.748828587641</v>
      </c>
      <c r="O277" s="144">
        <v>-106754.5471837412</v>
      </c>
      <c r="P277" s="145">
        <v>-313273.59396589082</v>
      </c>
      <c r="Q277" s="145">
        <v>-265.48609658126338</v>
      </c>
      <c r="R277" s="144">
        <v>13157023.479999999</v>
      </c>
      <c r="S277" s="144">
        <v>4173719.17</v>
      </c>
      <c r="T277" s="144">
        <v>161921.36931483104</v>
      </c>
      <c r="U277" s="144">
        <v>6919676.3164386749</v>
      </c>
      <c r="V277" s="144">
        <v>774254.34802629496</v>
      </c>
      <c r="W277" s="144">
        <v>1278959.55</v>
      </c>
      <c r="X277" s="146">
        <v>151507.27377980202</v>
      </c>
      <c r="Y277" s="146">
        <v>128.39599472864577</v>
      </c>
      <c r="Z277" s="147">
        <v>-464780.86774569284</v>
      </c>
      <c r="AA277" s="148">
        <v>-393.88209130990919</v>
      </c>
      <c r="AB277" s="115"/>
      <c r="AC277" s="115"/>
      <c r="AD277" s="115"/>
      <c r="AE277" s="115"/>
    </row>
    <row r="278" spans="1:31" ht="15">
      <c r="A278" s="144">
        <v>892</v>
      </c>
      <c r="B278" s="144" t="s">
        <v>570</v>
      </c>
      <c r="C278" s="144">
        <v>13</v>
      </c>
      <c r="D278" s="144">
        <v>3592</v>
      </c>
      <c r="E278" s="144">
        <v>13112668.420581924</v>
      </c>
      <c r="F278" s="144">
        <v>5001002.93</v>
      </c>
      <c r="G278" s="144">
        <v>750020</v>
      </c>
      <c r="H278" s="144">
        <v>571870.27669731225</v>
      </c>
      <c r="I278" s="144">
        <v>5739920.8657654505</v>
      </c>
      <c r="J278" s="144">
        <v>603235.60351910163</v>
      </c>
      <c r="K278" s="144">
        <v>507921.8110580651</v>
      </c>
      <c r="L278" s="144">
        <v>-623488</v>
      </c>
      <c r="M278" s="144">
        <v>-183207.83</v>
      </c>
      <c r="N278" s="144">
        <v>29066.826807747737</v>
      </c>
      <c r="O278" s="144">
        <v>-324968.07922372746</v>
      </c>
      <c r="P278" s="145">
        <v>-1041294.0159579739</v>
      </c>
      <c r="Q278" s="145">
        <v>-289.89254341814416</v>
      </c>
      <c r="R278" s="144">
        <v>24247770.379999999</v>
      </c>
      <c r="S278" s="144">
        <v>11138106.6</v>
      </c>
      <c r="T278" s="144">
        <v>857679.10881473671</v>
      </c>
      <c r="U278" s="144">
        <v>9456232.0882212427</v>
      </c>
      <c r="V278" s="144">
        <v>2011872.2560610052</v>
      </c>
      <c r="W278" s="144">
        <v>-56675.829999999987</v>
      </c>
      <c r="X278" s="146">
        <v>-840556.15690301359</v>
      </c>
      <c r="Y278" s="146">
        <v>-234.00783878146257</v>
      </c>
      <c r="Z278" s="147">
        <v>-200737.85905496031</v>
      </c>
      <c r="AA278" s="148">
        <v>-55.884704636681597</v>
      </c>
      <c r="AB278" s="115"/>
      <c r="AC278" s="115"/>
      <c r="AD278" s="115"/>
      <c r="AE278" s="115"/>
    </row>
    <row r="279" spans="1:31" ht="15">
      <c r="A279" s="144">
        <v>893</v>
      </c>
      <c r="B279" s="144" t="s">
        <v>571</v>
      </c>
      <c r="C279" s="144">
        <v>15</v>
      </c>
      <c r="D279" s="144">
        <v>7434</v>
      </c>
      <c r="E279" s="144">
        <v>21478885.441608217</v>
      </c>
      <c r="F279" s="144">
        <v>10637703.15</v>
      </c>
      <c r="G279" s="144">
        <v>2853310</v>
      </c>
      <c r="H279" s="144">
        <v>2189060.7491476196</v>
      </c>
      <c r="I279" s="144">
        <v>8113315.1270609815</v>
      </c>
      <c r="J279" s="144">
        <v>1479469.4876859388</v>
      </c>
      <c r="K279" s="144">
        <v>-486611.11480522959</v>
      </c>
      <c r="L279" s="144">
        <v>-461903</v>
      </c>
      <c r="M279" s="144">
        <v>304090.17</v>
      </c>
      <c r="N279" s="144">
        <v>65346.186569545047</v>
      </c>
      <c r="O279" s="144">
        <v>-672553.6472575696</v>
      </c>
      <c r="P279" s="145">
        <v>2542341.6667930707</v>
      </c>
      <c r="Q279" s="145">
        <v>341.98838670878001</v>
      </c>
      <c r="R279" s="144">
        <v>52432514.799999997</v>
      </c>
      <c r="S279" s="144">
        <v>23983238.59</v>
      </c>
      <c r="T279" s="144">
        <v>3283107.6364264456</v>
      </c>
      <c r="U279" s="144">
        <v>19946749.416236259</v>
      </c>
      <c r="V279" s="144">
        <v>4934230.6697417554</v>
      </c>
      <c r="W279" s="144">
        <v>2695497.17</v>
      </c>
      <c r="X279" s="146">
        <v>2410308.682404466</v>
      </c>
      <c r="Y279" s="146">
        <v>324.22769470062764</v>
      </c>
      <c r="Z279" s="147">
        <v>132032.98438860476</v>
      </c>
      <c r="AA279" s="148">
        <v>17.760692008152375</v>
      </c>
      <c r="AB279" s="115"/>
      <c r="AC279" s="115"/>
      <c r="AD279" s="115"/>
      <c r="AE279" s="115"/>
    </row>
    <row r="280" spans="1:31" ht="15">
      <c r="A280" s="144">
        <v>895</v>
      </c>
      <c r="B280" s="144" t="s">
        <v>572</v>
      </c>
      <c r="C280" s="144">
        <v>2</v>
      </c>
      <c r="D280" s="144">
        <v>15092</v>
      </c>
      <c r="E280" s="144">
        <v>44027682.049937047</v>
      </c>
      <c r="F280" s="144">
        <v>24834029.699999999</v>
      </c>
      <c r="G280" s="144">
        <v>5459516</v>
      </c>
      <c r="H280" s="144">
        <v>4312668.7703445423</v>
      </c>
      <c r="I280" s="144">
        <v>3811229.5311405361</v>
      </c>
      <c r="J280" s="144">
        <v>2537519.5873276275</v>
      </c>
      <c r="K280" s="144">
        <v>676603.38332582265</v>
      </c>
      <c r="L280" s="144">
        <v>-1670436</v>
      </c>
      <c r="M280" s="144">
        <v>571425.11</v>
      </c>
      <c r="N280" s="144">
        <v>165165.99025507801</v>
      </c>
      <c r="O280" s="144">
        <v>-1365372.5644890019</v>
      </c>
      <c r="P280" s="145">
        <v>-4695332.5420324355</v>
      </c>
      <c r="Q280" s="145">
        <v>-311.11400358020381</v>
      </c>
      <c r="R280" s="144">
        <v>109032108.0678</v>
      </c>
      <c r="S280" s="144">
        <v>59175466.380000003</v>
      </c>
      <c r="T280" s="144">
        <v>6468050.6371553447</v>
      </c>
      <c r="U280" s="144">
        <v>27231424.071499132</v>
      </c>
      <c r="V280" s="144">
        <v>8462970.7317899838</v>
      </c>
      <c r="W280" s="144">
        <v>4360505.1100000003</v>
      </c>
      <c r="X280" s="146">
        <v>-3333691.1373555362</v>
      </c>
      <c r="Y280" s="146">
        <v>-220.8912759975839</v>
      </c>
      <c r="Z280" s="147">
        <v>-1361641.4046768993</v>
      </c>
      <c r="AA280" s="148">
        <v>-90.222727582619882</v>
      </c>
      <c r="AB280" s="115"/>
      <c r="AC280" s="115"/>
      <c r="AD280" s="115"/>
      <c r="AE280" s="115"/>
    </row>
    <row r="281" spans="1:31" ht="15">
      <c r="A281" s="144">
        <v>905</v>
      </c>
      <c r="B281" s="144" t="s">
        <v>293</v>
      </c>
      <c r="C281" s="144">
        <v>15</v>
      </c>
      <c r="D281" s="144">
        <v>67988</v>
      </c>
      <c r="E281" s="144">
        <v>199106948.53060174</v>
      </c>
      <c r="F281" s="144">
        <v>114444921.64</v>
      </c>
      <c r="G281" s="144">
        <v>26023289</v>
      </c>
      <c r="H281" s="144">
        <v>21987926.775526851</v>
      </c>
      <c r="I281" s="144">
        <v>24850189.346318688</v>
      </c>
      <c r="J281" s="144">
        <v>10185511.302116241</v>
      </c>
      <c r="K281" s="144">
        <v>-14669844.57050918</v>
      </c>
      <c r="L281" s="144">
        <v>27838294</v>
      </c>
      <c r="M281" s="144">
        <v>7897735.4400000004</v>
      </c>
      <c r="N281" s="144">
        <v>758095.99238419742</v>
      </c>
      <c r="O281" s="144">
        <v>-6150871.3168883026</v>
      </c>
      <c r="P281" s="145">
        <v>14058299.078346759</v>
      </c>
      <c r="Q281" s="145">
        <v>206.7761822431423</v>
      </c>
      <c r="R281" s="144">
        <v>471916607.30000001</v>
      </c>
      <c r="S281" s="144">
        <v>270972697.68000001</v>
      </c>
      <c r="T281" s="144">
        <v>32977033.795899317</v>
      </c>
      <c r="U281" s="144">
        <v>78686458.762830481</v>
      </c>
      <c r="V281" s="144">
        <v>33970056.61300391</v>
      </c>
      <c r="W281" s="144">
        <v>61759318.439999998</v>
      </c>
      <c r="X281" s="146">
        <v>6448957.9917337298</v>
      </c>
      <c r="Y281" s="146">
        <v>94.854356529589481</v>
      </c>
      <c r="Z281" s="147">
        <v>7609341.0866130292</v>
      </c>
      <c r="AA281" s="148">
        <v>111.92182571355282</v>
      </c>
      <c r="AB281" s="115"/>
      <c r="AC281" s="115"/>
      <c r="AD281" s="115"/>
      <c r="AE281" s="115"/>
    </row>
    <row r="282" spans="1:31" ht="15">
      <c r="A282" s="144">
        <v>908</v>
      </c>
      <c r="B282" s="144" t="s">
        <v>573</v>
      </c>
      <c r="C282" s="144">
        <v>6</v>
      </c>
      <c r="D282" s="144">
        <v>20703</v>
      </c>
      <c r="E282" s="144">
        <v>57630461.032265261</v>
      </c>
      <c r="F282" s="144">
        <v>31541123.18</v>
      </c>
      <c r="G282" s="144">
        <v>5999328</v>
      </c>
      <c r="H282" s="144">
        <v>4490077.4488342898</v>
      </c>
      <c r="I282" s="144">
        <v>8214278.7896325123</v>
      </c>
      <c r="J282" s="144">
        <v>2874843.08198837</v>
      </c>
      <c r="K282" s="144">
        <v>-2369717.660844068</v>
      </c>
      <c r="L282" s="144">
        <v>867643</v>
      </c>
      <c r="M282" s="144">
        <v>2173083.02</v>
      </c>
      <c r="N282" s="144">
        <v>225130.2824985724</v>
      </c>
      <c r="O282" s="144">
        <v>-1872999.4833432154</v>
      </c>
      <c r="P282" s="145">
        <v>-5487671.3734987825</v>
      </c>
      <c r="Q282" s="145">
        <v>-265.06648183832209</v>
      </c>
      <c r="R282" s="144">
        <v>147399612.25</v>
      </c>
      <c r="S282" s="144">
        <v>79044236.920000002</v>
      </c>
      <c r="T282" s="144">
        <v>6734124.471490371</v>
      </c>
      <c r="U282" s="144">
        <v>36222669.449767619</v>
      </c>
      <c r="V282" s="144">
        <v>9587990.1707395967</v>
      </c>
      <c r="W282" s="144">
        <v>9040054.0199999996</v>
      </c>
      <c r="X282" s="146">
        <v>-6770537.2180024087</v>
      </c>
      <c r="Y282" s="146">
        <v>-327.03169675904019</v>
      </c>
      <c r="Z282" s="147">
        <v>1282865.8445036262</v>
      </c>
      <c r="AA282" s="148">
        <v>61.965214920718068</v>
      </c>
      <c r="AB282" s="115"/>
      <c r="AC282" s="115"/>
      <c r="AD282" s="115"/>
      <c r="AE282" s="115"/>
    </row>
    <row r="283" spans="1:31" ht="15">
      <c r="A283" s="144">
        <v>915</v>
      </c>
      <c r="B283" s="144" t="s">
        <v>574</v>
      </c>
      <c r="C283" s="144">
        <v>11</v>
      </c>
      <c r="D283" s="144">
        <v>19759</v>
      </c>
      <c r="E283" s="144">
        <v>50052302.320538089</v>
      </c>
      <c r="F283" s="144">
        <v>31055950.129999999</v>
      </c>
      <c r="G283" s="144">
        <v>6748900</v>
      </c>
      <c r="H283" s="144">
        <v>3768855.1258751475</v>
      </c>
      <c r="I283" s="144">
        <v>3823800.4783983133</v>
      </c>
      <c r="J283" s="144">
        <v>3287250.6487636585</v>
      </c>
      <c r="K283" s="144">
        <v>-286264.90121763531</v>
      </c>
      <c r="L283" s="144">
        <v>-2359100</v>
      </c>
      <c r="M283" s="144">
        <v>2430891.6800000002</v>
      </c>
      <c r="N283" s="144">
        <v>199550.1023414637</v>
      </c>
      <c r="O283" s="144">
        <v>-1787595.8455962224</v>
      </c>
      <c r="P283" s="145">
        <v>-3170064.9019733667</v>
      </c>
      <c r="Q283" s="145">
        <v>-160.43650498372219</v>
      </c>
      <c r="R283" s="144">
        <v>150329927.39000002</v>
      </c>
      <c r="S283" s="144">
        <v>73267049.439999998</v>
      </c>
      <c r="T283" s="144">
        <v>5652450.2799493745</v>
      </c>
      <c r="U283" s="144">
        <v>50691194.182217486</v>
      </c>
      <c r="V283" s="144">
        <v>10963425.13668745</v>
      </c>
      <c r="W283" s="144">
        <v>6820691.6799999997</v>
      </c>
      <c r="X283" s="146">
        <v>-2935116.6711457074</v>
      </c>
      <c r="Y283" s="146">
        <v>-148.54581057471063</v>
      </c>
      <c r="Z283" s="147">
        <v>-234948.23082765937</v>
      </c>
      <c r="AA283" s="148">
        <v>-11.890694409011557</v>
      </c>
      <c r="AB283" s="115"/>
      <c r="AC283" s="115"/>
      <c r="AD283" s="115"/>
      <c r="AE283" s="115"/>
    </row>
    <row r="284" spans="1:31" ht="15">
      <c r="A284" s="144">
        <v>918</v>
      </c>
      <c r="B284" s="144" t="s">
        <v>575</v>
      </c>
      <c r="C284" s="144">
        <v>2</v>
      </c>
      <c r="D284" s="144">
        <v>2228</v>
      </c>
      <c r="E284" s="144">
        <v>5529431.2182809375</v>
      </c>
      <c r="F284" s="144">
        <v>3595800.14</v>
      </c>
      <c r="G284" s="144">
        <v>957040</v>
      </c>
      <c r="H284" s="144">
        <v>511491.61477552878</v>
      </c>
      <c r="I284" s="144">
        <v>924810.06894124614</v>
      </c>
      <c r="J284" s="144">
        <v>506631.30124287377</v>
      </c>
      <c r="K284" s="144">
        <v>-18090.117671412539</v>
      </c>
      <c r="L284" s="144">
        <v>-498641</v>
      </c>
      <c r="M284" s="144">
        <v>-187648.24</v>
      </c>
      <c r="N284" s="144">
        <v>19362.618696579386</v>
      </c>
      <c r="O284" s="144">
        <v>-201567.06027574185</v>
      </c>
      <c r="P284" s="145">
        <v>79758.107428137213</v>
      </c>
      <c r="Q284" s="145">
        <v>35.798073351946684</v>
      </c>
      <c r="R284" s="144">
        <v>15551972.833800001</v>
      </c>
      <c r="S284" s="144">
        <v>7618735.6699999999</v>
      </c>
      <c r="T284" s="144">
        <v>767124.45147605625</v>
      </c>
      <c r="U284" s="144">
        <v>5283029.3399936585</v>
      </c>
      <c r="V284" s="144">
        <v>1689683.8533343424</v>
      </c>
      <c r="W284" s="144">
        <v>270750.76</v>
      </c>
      <c r="X284" s="146">
        <v>77351.241004055366</v>
      </c>
      <c r="Y284" s="146">
        <v>34.717792192125387</v>
      </c>
      <c r="Z284" s="147">
        <v>2406.8664240818471</v>
      </c>
      <c r="AA284" s="148">
        <v>1.0802811598212958</v>
      </c>
      <c r="AB284" s="115"/>
      <c r="AC284" s="115"/>
      <c r="AD284" s="115"/>
      <c r="AE284" s="115"/>
    </row>
    <row r="285" spans="1:31" ht="15">
      <c r="A285" s="144">
        <v>921</v>
      </c>
      <c r="B285" s="144" t="s">
        <v>576</v>
      </c>
      <c r="C285" s="144">
        <v>11</v>
      </c>
      <c r="D285" s="144">
        <v>1894</v>
      </c>
      <c r="E285" s="144">
        <v>6408293.5342838131</v>
      </c>
      <c r="F285" s="144">
        <v>2420900.9700000002</v>
      </c>
      <c r="G285" s="144">
        <v>800250</v>
      </c>
      <c r="H285" s="144">
        <v>520333.03367919242</v>
      </c>
      <c r="I285" s="144">
        <v>1133078.7824396209</v>
      </c>
      <c r="J285" s="144">
        <v>480885.13142659329</v>
      </c>
      <c r="K285" s="144">
        <v>716128.11511685699</v>
      </c>
      <c r="L285" s="144">
        <v>147597</v>
      </c>
      <c r="M285" s="144">
        <v>244949.48</v>
      </c>
      <c r="N285" s="144">
        <v>14197.27150609126</v>
      </c>
      <c r="O285" s="144">
        <v>-171350.09522542867</v>
      </c>
      <c r="P285" s="145">
        <v>-101323.84534088522</v>
      </c>
      <c r="Q285" s="145">
        <v>-53.497278427077731</v>
      </c>
      <c r="R285" s="144">
        <v>18414348.52</v>
      </c>
      <c r="S285" s="144">
        <v>5298028.17</v>
      </c>
      <c r="T285" s="144">
        <v>780384.62706997979</v>
      </c>
      <c r="U285" s="144">
        <v>9521307.6915020607</v>
      </c>
      <c r="V285" s="144">
        <v>1603816.8977849092</v>
      </c>
      <c r="W285" s="144">
        <v>1192796.48</v>
      </c>
      <c r="X285" s="146">
        <v>-18014.6536430493</v>
      </c>
      <c r="Y285" s="146">
        <v>-9.511432757681785</v>
      </c>
      <c r="Z285" s="147">
        <v>-83309.191697835922</v>
      </c>
      <c r="AA285" s="148">
        <v>-43.98584566939595</v>
      </c>
      <c r="AB285" s="115"/>
      <c r="AC285" s="115"/>
      <c r="AD285" s="115"/>
      <c r="AE285" s="115"/>
    </row>
    <row r="286" spans="1:31" ht="15">
      <c r="A286" s="144">
        <v>922</v>
      </c>
      <c r="B286" s="144" t="s">
        <v>577</v>
      </c>
      <c r="C286" s="144">
        <v>6</v>
      </c>
      <c r="D286" s="144">
        <v>4501</v>
      </c>
      <c r="E286" s="144">
        <v>12701546.532656128</v>
      </c>
      <c r="F286" s="144">
        <v>8337118.9500000002</v>
      </c>
      <c r="G286" s="144">
        <v>1357798</v>
      </c>
      <c r="H286" s="144">
        <v>528714.10857824213</v>
      </c>
      <c r="I286" s="144">
        <v>3897643.950650021</v>
      </c>
      <c r="J286" s="144">
        <v>731276.59880695282</v>
      </c>
      <c r="K286" s="144">
        <v>-130315.88416118477</v>
      </c>
      <c r="L286" s="144">
        <v>-1009067</v>
      </c>
      <c r="M286" s="144">
        <v>707014.67</v>
      </c>
      <c r="N286" s="144">
        <v>46732.860954971729</v>
      </c>
      <c r="O286" s="144">
        <v>-407205.26853730436</v>
      </c>
      <c r="P286" s="145">
        <v>1358164.4536355715</v>
      </c>
      <c r="Q286" s="145">
        <v>301.7472680816644</v>
      </c>
      <c r="R286" s="144">
        <v>28086924.07</v>
      </c>
      <c r="S286" s="144">
        <v>18399464.329999998</v>
      </c>
      <c r="T286" s="144">
        <v>792954.38833094353</v>
      </c>
      <c r="U286" s="144">
        <v>6526377.8443413228</v>
      </c>
      <c r="V286" s="144">
        <v>2438906.2781831902</v>
      </c>
      <c r="W286" s="144">
        <v>1055745.67</v>
      </c>
      <c r="X286" s="146">
        <v>1126524.4408554584</v>
      </c>
      <c r="Y286" s="146">
        <v>250.28314615762238</v>
      </c>
      <c r="Z286" s="147">
        <v>231640.01278011315</v>
      </c>
      <c r="AA286" s="148">
        <v>51.464121924042026</v>
      </c>
      <c r="AB286" s="115"/>
      <c r="AC286" s="115"/>
      <c r="AD286" s="115"/>
      <c r="AE286" s="115"/>
    </row>
    <row r="287" spans="1:31" ht="15">
      <c r="A287" s="144">
        <v>924</v>
      </c>
      <c r="B287" s="144" t="s">
        <v>578</v>
      </c>
      <c r="C287" s="144">
        <v>16</v>
      </c>
      <c r="D287" s="144">
        <v>2946</v>
      </c>
      <c r="E287" s="144">
        <v>8164006.6329021435</v>
      </c>
      <c r="F287" s="144">
        <v>4491889.96</v>
      </c>
      <c r="G287" s="144">
        <v>795621</v>
      </c>
      <c r="H287" s="144">
        <v>607410.56555509614</v>
      </c>
      <c r="I287" s="144">
        <v>2629059.662792156</v>
      </c>
      <c r="J287" s="144">
        <v>699066.93696101569</v>
      </c>
      <c r="K287" s="144">
        <v>141827.62743659969</v>
      </c>
      <c r="L287" s="144">
        <v>196459</v>
      </c>
      <c r="M287" s="144">
        <v>326830.32</v>
      </c>
      <c r="N287" s="144">
        <v>23384.048332813414</v>
      </c>
      <c r="O287" s="144">
        <v>-266524.48813839117</v>
      </c>
      <c r="P287" s="145">
        <v>1481018.0000371486</v>
      </c>
      <c r="Q287" s="145">
        <v>502.72165649597713</v>
      </c>
      <c r="R287" s="144">
        <v>22324111.990000002</v>
      </c>
      <c r="S287" s="144">
        <v>9355504.6899999995</v>
      </c>
      <c r="T287" s="144">
        <v>910981.69248913962</v>
      </c>
      <c r="U287" s="144">
        <v>9736932.2717573345</v>
      </c>
      <c r="V287" s="144">
        <v>2331482.7032699832</v>
      </c>
      <c r="W287" s="144">
        <v>1318910.32</v>
      </c>
      <c r="X287" s="146">
        <v>1329699.6875164546</v>
      </c>
      <c r="Y287" s="146">
        <v>451.35766718141707</v>
      </c>
      <c r="Z287" s="147">
        <v>151318.31252069399</v>
      </c>
      <c r="AA287" s="148">
        <v>51.363989314560079</v>
      </c>
      <c r="AB287" s="115"/>
      <c r="AC287" s="115"/>
      <c r="AD287" s="115"/>
      <c r="AE287" s="115"/>
    </row>
    <row r="288" spans="1:31" ht="15">
      <c r="A288" s="144">
        <v>925</v>
      </c>
      <c r="B288" s="144" t="s">
        <v>579</v>
      </c>
      <c r="C288" s="144">
        <v>11</v>
      </c>
      <c r="D288" s="144">
        <v>3427</v>
      </c>
      <c r="E288" s="144">
        <v>10314957.277810581</v>
      </c>
      <c r="F288" s="144">
        <v>4616103.0999999996</v>
      </c>
      <c r="G288" s="144">
        <v>1113452</v>
      </c>
      <c r="H288" s="144">
        <v>2668208.3271883093</v>
      </c>
      <c r="I288" s="144">
        <v>1331027.0854831098</v>
      </c>
      <c r="J288" s="144">
        <v>775878.15613195556</v>
      </c>
      <c r="K288" s="144">
        <v>1247514.9031218833</v>
      </c>
      <c r="L288" s="144">
        <v>57085</v>
      </c>
      <c r="M288" s="144">
        <v>420868.19</v>
      </c>
      <c r="N288" s="144">
        <v>32990.22186988702</v>
      </c>
      <c r="O288" s="144">
        <v>-310040.53660905181</v>
      </c>
      <c r="P288" s="145">
        <v>1638129.1693755109</v>
      </c>
      <c r="Q288" s="145">
        <v>478.00676083323924</v>
      </c>
      <c r="R288" s="144">
        <v>24942508.59</v>
      </c>
      <c r="S288" s="144">
        <v>10572455.49</v>
      </c>
      <c r="T288" s="144">
        <v>4001723.1764717177</v>
      </c>
      <c r="U288" s="144">
        <v>8756228.8940404616</v>
      </c>
      <c r="V288" s="144">
        <v>2587658.4990995508</v>
      </c>
      <c r="W288" s="144">
        <v>1591405.19</v>
      </c>
      <c r="X288" s="146">
        <v>2566962.6596117318</v>
      </c>
      <c r="Y288" s="146">
        <v>749.04075273175715</v>
      </c>
      <c r="Z288" s="147">
        <v>-928833.49023622088</v>
      </c>
      <c r="AA288" s="148">
        <v>-271.03399189851791</v>
      </c>
      <c r="AB288" s="115"/>
      <c r="AC288" s="115"/>
      <c r="AD288" s="115"/>
      <c r="AE288" s="115"/>
    </row>
    <row r="289" spans="1:31" ht="15">
      <c r="A289" s="144">
        <v>927</v>
      </c>
      <c r="B289" s="144" t="s">
        <v>580</v>
      </c>
      <c r="C289" s="144">
        <v>33</v>
      </c>
      <c r="D289" s="144">
        <v>28913</v>
      </c>
      <c r="E289" s="144">
        <v>72015865.033879563</v>
      </c>
      <c r="F289" s="144">
        <v>52268226.600000001</v>
      </c>
      <c r="G289" s="144">
        <v>7467750</v>
      </c>
      <c r="H289" s="144">
        <v>3594767.3459453308</v>
      </c>
      <c r="I289" s="144">
        <v>16169370.467643324</v>
      </c>
      <c r="J289" s="144">
        <v>4126509.6138846353</v>
      </c>
      <c r="K289" s="144">
        <v>1374124.0381489771</v>
      </c>
      <c r="L289" s="144">
        <v>-3251789</v>
      </c>
      <c r="M289" s="144">
        <v>32240.05</v>
      </c>
      <c r="N289" s="144">
        <v>355723.85720560781</v>
      </c>
      <c r="O289" s="144">
        <v>-2615757.8158673807</v>
      </c>
      <c r="P289" s="145">
        <v>7505300.123080954</v>
      </c>
      <c r="Q289" s="145">
        <v>259.58219911738507</v>
      </c>
      <c r="R289" s="144">
        <v>168991252.88</v>
      </c>
      <c r="S289" s="144">
        <v>129076130.76000001</v>
      </c>
      <c r="T289" s="144">
        <v>5391357.0599833876</v>
      </c>
      <c r="U289" s="144">
        <v>25692545.338957321</v>
      </c>
      <c r="V289" s="144">
        <v>13762467.198739575</v>
      </c>
      <c r="W289" s="144">
        <v>4248201.05</v>
      </c>
      <c r="X289" s="146">
        <v>9179448.5276803076</v>
      </c>
      <c r="Y289" s="146">
        <v>317.4851633410683</v>
      </c>
      <c r="Z289" s="147">
        <v>-1674148.4045993537</v>
      </c>
      <c r="AA289" s="148">
        <v>-57.902964223683249</v>
      </c>
      <c r="AB289" s="115"/>
      <c r="AC289" s="115"/>
      <c r="AD289" s="115"/>
      <c r="AE289" s="115"/>
    </row>
    <row r="290" spans="1:31" ht="15">
      <c r="A290" s="144">
        <v>931</v>
      </c>
      <c r="B290" s="144" t="s">
        <v>581</v>
      </c>
      <c r="C290" s="144">
        <v>13</v>
      </c>
      <c r="D290" s="144">
        <v>5951</v>
      </c>
      <c r="E290" s="144">
        <v>20308840.710193321</v>
      </c>
      <c r="F290" s="144">
        <v>7685548.9900000002</v>
      </c>
      <c r="G290" s="144">
        <v>1888507</v>
      </c>
      <c r="H290" s="144">
        <v>2019833.6391035118</v>
      </c>
      <c r="I290" s="144">
        <v>2648488.6662933729</v>
      </c>
      <c r="J290" s="144">
        <v>1305106.2896109242</v>
      </c>
      <c r="K290" s="144">
        <v>2422506.1543391133</v>
      </c>
      <c r="L290" s="144">
        <v>25848</v>
      </c>
      <c r="M290" s="144">
        <v>244252.13</v>
      </c>
      <c r="N290" s="144">
        <v>49500.448800215141</v>
      </c>
      <c r="O290" s="144">
        <v>-538386.70363596943</v>
      </c>
      <c r="P290" s="145">
        <v>-2557636.0956821553</v>
      </c>
      <c r="Q290" s="145">
        <v>-429.78257363168467</v>
      </c>
      <c r="R290" s="144">
        <v>51412641.539999999</v>
      </c>
      <c r="S290" s="144">
        <v>17614219.329999998</v>
      </c>
      <c r="T290" s="144">
        <v>3029304.3477362958</v>
      </c>
      <c r="U290" s="144">
        <v>23379226.368685968</v>
      </c>
      <c r="V290" s="144">
        <v>4352705.8415672462</v>
      </c>
      <c r="W290" s="144">
        <v>2158607.13</v>
      </c>
      <c r="X290" s="146">
        <v>-878578.5220104903</v>
      </c>
      <c r="Y290" s="146">
        <v>-147.63544312056635</v>
      </c>
      <c r="Z290" s="147">
        <v>-1679057.573671665</v>
      </c>
      <c r="AA290" s="148">
        <v>-282.14713051111829</v>
      </c>
      <c r="AB290" s="115"/>
      <c r="AC290" s="115"/>
      <c r="AD290" s="115"/>
      <c r="AE290" s="115"/>
    </row>
    <row r="291" spans="1:31" ht="15">
      <c r="A291" s="144">
        <v>934</v>
      </c>
      <c r="B291" s="144" t="s">
        <v>582</v>
      </c>
      <c r="C291" s="144">
        <v>14</v>
      </c>
      <c r="D291" s="144">
        <v>2671</v>
      </c>
      <c r="E291" s="144">
        <v>6708247.6976577733</v>
      </c>
      <c r="F291" s="144">
        <v>4339846.25</v>
      </c>
      <c r="G291" s="144">
        <v>831510</v>
      </c>
      <c r="H291" s="144">
        <v>573252.93218138977</v>
      </c>
      <c r="I291" s="144">
        <v>1794706.1165877422</v>
      </c>
      <c r="J291" s="144">
        <v>547954.72105108434</v>
      </c>
      <c r="K291" s="144">
        <v>387424.00475050352</v>
      </c>
      <c r="L291" s="144">
        <v>-757153</v>
      </c>
      <c r="M291" s="144">
        <v>-4105.7700000000004</v>
      </c>
      <c r="N291" s="144">
        <v>23808.279618509157</v>
      </c>
      <c r="O291" s="144">
        <v>-241645.25044726505</v>
      </c>
      <c r="P291" s="145">
        <v>787350.58608419169</v>
      </c>
      <c r="Q291" s="145">
        <v>294.7774564148977</v>
      </c>
      <c r="R291" s="144">
        <v>19279361.739999998</v>
      </c>
      <c r="S291" s="144">
        <v>9314274.8699999992</v>
      </c>
      <c r="T291" s="144">
        <v>859752.78666040162</v>
      </c>
      <c r="U291" s="144">
        <v>8058272.4897256438</v>
      </c>
      <c r="V291" s="144">
        <v>1827503.0426406444</v>
      </c>
      <c r="W291" s="144">
        <v>70251.23</v>
      </c>
      <c r="X291" s="146">
        <v>850692.67902668938</v>
      </c>
      <c r="Y291" s="146">
        <v>318.49220480220492</v>
      </c>
      <c r="Z291" s="147">
        <v>-63342.092942497693</v>
      </c>
      <c r="AA291" s="148">
        <v>-23.71474838730726</v>
      </c>
      <c r="AB291" s="115"/>
      <c r="AC291" s="115"/>
      <c r="AD291" s="115"/>
      <c r="AE291" s="115"/>
    </row>
    <row r="292" spans="1:31" ht="15">
      <c r="A292" s="144">
        <v>935</v>
      </c>
      <c r="B292" s="144" t="s">
        <v>583</v>
      </c>
      <c r="C292" s="144">
        <v>8</v>
      </c>
      <c r="D292" s="144">
        <v>2985</v>
      </c>
      <c r="E292" s="144">
        <v>11197428.722146388</v>
      </c>
      <c r="F292" s="144">
        <v>4241394.25</v>
      </c>
      <c r="G292" s="144">
        <v>1537473</v>
      </c>
      <c r="H292" s="144">
        <v>742677.3840519269</v>
      </c>
      <c r="I292" s="144">
        <v>1044712.5247062525</v>
      </c>
      <c r="J292" s="144">
        <v>624431.31486589718</v>
      </c>
      <c r="K292" s="144">
        <v>50698.728728696005</v>
      </c>
      <c r="L292" s="144">
        <v>23811</v>
      </c>
      <c r="M292" s="144">
        <v>-64994.42</v>
      </c>
      <c r="N292" s="144">
        <v>25660.203184761285</v>
      </c>
      <c r="O292" s="144">
        <v>-270052.81639276905</v>
      </c>
      <c r="P292" s="145">
        <v>-3241617.5530016236</v>
      </c>
      <c r="Q292" s="145">
        <v>-1085.969029481281</v>
      </c>
      <c r="R292" s="144">
        <v>25567128.689999998</v>
      </c>
      <c r="S292" s="144">
        <v>9540368.6199999992</v>
      </c>
      <c r="T292" s="144">
        <v>1113852.0445042574</v>
      </c>
      <c r="U292" s="144">
        <v>8254430.9626605688</v>
      </c>
      <c r="V292" s="144">
        <v>2082562.8176878851</v>
      </c>
      <c r="W292" s="144">
        <v>1496289.58</v>
      </c>
      <c r="X292" s="146">
        <v>-3079624.6651472896</v>
      </c>
      <c r="Y292" s="146">
        <v>-1031.7000553257251</v>
      </c>
      <c r="Z292" s="147">
        <v>-161992.88785433397</v>
      </c>
      <c r="AA292" s="148">
        <v>-54.268974155555767</v>
      </c>
      <c r="AB292" s="115"/>
      <c r="AC292" s="115"/>
      <c r="AD292" s="115"/>
      <c r="AE292" s="115"/>
    </row>
    <row r="293" spans="1:31" ht="15">
      <c r="A293" s="144">
        <v>936</v>
      </c>
      <c r="B293" s="144" t="s">
        <v>584</v>
      </c>
      <c r="C293" s="144">
        <v>6</v>
      </c>
      <c r="D293" s="144">
        <v>6395</v>
      </c>
      <c r="E293" s="144">
        <v>17891728.11810483</v>
      </c>
      <c r="F293" s="144">
        <v>8777125.0899999999</v>
      </c>
      <c r="G293" s="144">
        <v>1973573</v>
      </c>
      <c r="H293" s="144">
        <v>2392355.660545724</v>
      </c>
      <c r="I293" s="144">
        <v>2404184.9586866875</v>
      </c>
      <c r="J293" s="144">
        <v>1381438.5529375491</v>
      </c>
      <c r="K293" s="144">
        <v>1985608.0072656341</v>
      </c>
      <c r="L293" s="144">
        <v>591969</v>
      </c>
      <c r="M293" s="144">
        <v>3340658.17</v>
      </c>
      <c r="N293" s="144">
        <v>55415.960234499944</v>
      </c>
      <c r="O293" s="144">
        <v>-578555.36376273306</v>
      </c>
      <c r="P293" s="145">
        <v>4432044.9178025313</v>
      </c>
      <c r="Q293" s="145">
        <v>693.04846251798767</v>
      </c>
      <c r="R293" s="144">
        <v>51174845.589999996</v>
      </c>
      <c r="S293" s="144">
        <v>19826770.469999999</v>
      </c>
      <c r="T293" s="144">
        <v>3588005.1027565347</v>
      </c>
      <c r="U293" s="144">
        <v>22653884.287847355</v>
      </c>
      <c r="V293" s="144">
        <v>4607284.2549322601</v>
      </c>
      <c r="W293" s="144">
        <v>5906200.1699999999</v>
      </c>
      <c r="X293" s="146">
        <v>5407298.6955361515</v>
      </c>
      <c r="Y293" s="146">
        <v>845.55100790244751</v>
      </c>
      <c r="Z293" s="147">
        <v>-975253.77773362026</v>
      </c>
      <c r="AA293" s="148">
        <v>-152.50254538445978</v>
      </c>
      <c r="AB293" s="115"/>
      <c r="AC293" s="115"/>
      <c r="AD293" s="115"/>
      <c r="AE293" s="115"/>
    </row>
    <row r="294" spans="1:31" ht="15">
      <c r="A294" s="144">
        <v>946</v>
      </c>
      <c r="B294" s="144" t="s">
        <v>307</v>
      </c>
      <c r="C294" s="144">
        <v>15</v>
      </c>
      <c r="D294" s="144">
        <v>6287</v>
      </c>
      <c r="E294" s="144">
        <v>21688128.941815972</v>
      </c>
      <c r="F294" s="144">
        <v>9603879.2799999993</v>
      </c>
      <c r="G294" s="144">
        <v>2146197</v>
      </c>
      <c r="H294" s="144">
        <v>1556549.8906638299</v>
      </c>
      <c r="I294" s="144">
        <v>6690517.8020072356</v>
      </c>
      <c r="J294" s="144">
        <v>1336187.8932484281</v>
      </c>
      <c r="K294" s="144">
        <v>-144248.02957427999</v>
      </c>
      <c r="L294" s="144">
        <v>699723</v>
      </c>
      <c r="M294" s="144">
        <v>-84053.65</v>
      </c>
      <c r="N294" s="144">
        <v>57470.297701156531</v>
      </c>
      <c r="O294" s="144">
        <v>-568784.60859676346</v>
      </c>
      <c r="P294" s="145">
        <v>-394690.06636636332</v>
      </c>
      <c r="Q294" s="145">
        <v>-62.7787603573029</v>
      </c>
      <c r="R294" s="144">
        <v>48855124.140000001</v>
      </c>
      <c r="S294" s="144">
        <v>21525191.010000002</v>
      </c>
      <c r="T294" s="144">
        <v>2334481.0483249654</v>
      </c>
      <c r="U294" s="144">
        <v>17551745.247270092</v>
      </c>
      <c r="V294" s="144">
        <v>4456367.1899150303</v>
      </c>
      <c r="W294" s="144">
        <v>2761866.35</v>
      </c>
      <c r="X294" s="146">
        <v>-225473.29448991269</v>
      </c>
      <c r="Y294" s="146">
        <v>-35.863415697457086</v>
      </c>
      <c r="Z294" s="147">
        <v>-169216.77187645063</v>
      </c>
      <c r="AA294" s="148">
        <v>-26.915344659845815</v>
      </c>
      <c r="AB294" s="115"/>
      <c r="AC294" s="115"/>
      <c r="AD294" s="115"/>
      <c r="AE294" s="115"/>
    </row>
    <row r="295" spans="1:31" ht="15">
      <c r="A295" s="144">
        <v>976</v>
      </c>
      <c r="B295" s="144" t="s">
        <v>585</v>
      </c>
      <c r="C295" s="144">
        <v>19</v>
      </c>
      <c r="D295" s="144">
        <v>3788</v>
      </c>
      <c r="E295" s="144">
        <v>11373502.551978052</v>
      </c>
      <c r="F295" s="144">
        <v>4526425.38</v>
      </c>
      <c r="G295" s="144">
        <v>1306794</v>
      </c>
      <c r="H295" s="144">
        <v>643897.87871704274</v>
      </c>
      <c r="I295" s="144">
        <v>3369467.153410973</v>
      </c>
      <c r="J295" s="144">
        <v>808559.12957031373</v>
      </c>
      <c r="K295" s="144">
        <v>-128595.22302969058</v>
      </c>
      <c r="L295" s="144">
        <v>-312854</v>
      </c>
      <c r="M295" s="144">
        <v>-163577.29</v>
      </c>
      <c r="N295" s="144">
        <v>32606.825995456216</v>
      </c>
      <c r="O295" s="144">
        <v>-342700.19045085734</v>
      </c>
      <c r="P295" s="145">
        <v>-1633478.8877648115</v>
      </c>
      <c r="Q295" s="145">
        <v>-431.22462718184045</v>
      </c>
      <c r="R295" s="144">
        <v>36043527.739999995</v>
      </c>
      <c r="S295" s="144">
        <v>11409766.699999999</v>
      </c>
      <c r="T295" s="144">
        <v>965704.60345509381</v>
      </c>
      <c r="U295" s="144">
        <v>18313109.73889447</v>
      </c>
      <c r="V295" s="144">
        <v>2696653.9618642372</v>
      </c>
      <c r="W295" s="144">
        <v>830362.71</v>
      </c>
      <c r="X295" s="146">
        <v>-1827930.0257861987</v>
      </c>
      <c r="Y295" s="146">
        <v>-482.55808494883809</v>
      </c>
      <c r="Z295" s="147">
        <v>194451.13802138716</v>
      </c>
      <c r="AA295" s="148">
        <v>51.333457766997668</v>
      </c>
      <c r="AB295" s="115"/>
      <c r="AC295" s="115"/>
      <c r="AD295" s="115"/>
      <c r="AE295" s="115"/>
    </row>
    <row r="296" spans="1:31" ht="15">
      <c r="A296" s="144">
        <v>977</v>
      </c>
      <c r="B296" s="144" t="s">
        <v>586</v>
      </c>
      <c r="C296" s="144">
        <v>17</v>
      </c>
      <c r="D296" s="144">
        <v>15293</v>
      </c>
      <c r="E296" s="144">
        <v>49678695.051197015</v>
      </c>
      <c r="F296" s="144">
        <v>27225898.920000002</v>
      </c>
      <c r="G296" s="144">
        <v>5202845</v>
      </c>
      <c r="H296" s="144">
        <v>2902360.1765853451</v>
      </c>
      <c r="I296" s="144">
        <v>15744153.191247674</v>
      </c>
      <c r="J296" s="144">
        <v>2416576.1051449152</v>
      </c>
      <c r="K296" s="144">
        <v>-578591.02333666245</v>
      </c>
      <c r="L296" s="144">
        <v>188829</v>
      </c>
      <c r="M296" s="144">
        <v>-853767.47</v>
      </c>
      <c r="N296" s="144">
        <v>136759.64991460691</v>
      </c>
      <c r="O296" s="144">
        <v>-1383557.025492334</v>
      </c>
      <c r="P296" s="145">
        <v>1322811.4728665352</v>
      </c>
      <c r="Q296" s="145">
        <v>86.497840375762451</v>
      </c>
      <c r="R296" s="144">
        <v>112336640.69448</v>
      </c>
      <c r="S296" s="144">
        <v>55995213.960000001</v>
      </c>
      <c r="T296" s="144">
        <v>4352899.2345770579</v>
      </c>
      <c r="U296" s="144">
        <v>39889514.264345601</v>
      </c>
      <c r="V296" s="144">
        <v>8059607.8749968307</v>
      </c>
      <c r="W296" s="144">
        <v>4537906.53</v>
      </c>
      <c r="X296" s="146">
        <v>498501.16943947971</v>
      </c>
      <c r="Y296" s="146">
        <v>32.596689298337786</v>
      </c>
      <c r="Z296" s="147">
        <v>824310.30342705548</v>
      </c>
      <c r="AA296" s="148">
        <v>53.901151077424672</v>
      </c>
      <c r="AB296" s="115"/>
      <c r="AC296" s="115"/>
      <c r="AD296" s="115"/>
      <c r="AE296" s="115"/>
    </row>
    <row r="297" spans="1:31" ht="15">
      <c r="A297" s="144">
        <v>980</v>
      </c>
      <c r="B297" s="144" t="s">
        <v>587</v>
      </c>
      <c r="C297" s="144">
        <v>6</v>
      </c>
      <c r="D297" s="144">
        <v>33607</v>
      </c>
      <c r="E297" s="144">
        <v>97368136.962932706</v>
      </c>
      <c r="F297" s="144">
        <v>54361245.07</v>
      </c>
      <c r="G297" s="144">
        <v>7553283</v>
      </c>
      <c r="H297" s="144">
        <v>7076019.1276118411</v>
      </c>
      <c r="I297" s="144">
        <v>27428791.935371276</v>
      </c>
      <c r="J297" s="144">
        <v>4337108.9506507665</v>
      </c>
      <c r="K297" s="144">
        <v>329810.92405415565</v>
      </c>
      <c r="L297" s="144">
        <v>-3580173</v>
      </c>
      <c r="M297" s="144">
        <v>-450617.45</v>
      </c>
      <c r="N297" s="144">
        <v>373473.67738897045</v>
      </c>
      <c r="O297" s="144">
        <v>-3040423.7857660935</v>
      </c>
      <c r="P297" s="145">
        <v>-2979618.5136217922</v>
      </c>
      <c r="Q297" s="145">
        <v>-88.660651460165809</v>
      </c>
      <c r="R297" s="144">
        <v>207724793.22</v>
      </c>
      <c r="S297" s="144">
        <v>133351479.63</v>
      </c>
      <c r="T297" s="144">
        <v>10612465.84518401</v>
      </c>
      <c r="U297" s="144">
        <v>41953767.270995051</v>
      </c>
      <c r="V297" s="144">
        <v>14464844.446224453</v>
      </c>
      <c r="W297" s="144">
        <v>3522492.55</v>
      </c>
      <c r="X297" s="146">
        <v>-3819743.4775964916</v>
      </c>
      <c r="Y297" s="146">
        <v>-113.65916260292474</v>
      </c>
      <c r="Z297" s="147">
        <v>840124.96397469938</v>
      </c>
      <c r="AA297" s="148">
        <v>24.998511142758929</v>
      </c>
      <c r="AB297" s="115"/>
      <c r="AC297" s="115"/>
      <c r="AD297" s="115"/>
      <c r="AE297" s="115"/>
    </row>
    <row r="298" spans="1:31" ht="15">
      <c r="A298" s="144">
        <v>981</v>
      </c>
      <c r="B298" s="144" t="s">
        <v>588</v>
      </c>
      <c r="C298" s="144">
        <v>5</v>
      </c>
      <c r="D298" s="144">
        <v>2237</v>
      </c>
      <c r="E298" s="144">
        <v>5547833.6534100119</v>
      </c>
      <c r="F298" s="144">
        <v>3742565.3</v>
      </c>
      <c r="G298" s="144">
        <v>619865</v>
      </c>
      <c r="H298" s="144">
        <v>243290.72412499742</v>
      </c>
      <c r="I298" s="144">
        <v>1060822.8268672123</v>
      </c>
      <c r="J298" s="144">
        <v>494952.95535434224</v>
      </c>
      <c r="K298" s="144">
        <v>660369.7707947935</v>
      </c>
      <c r="L298" s="144">
        <v>-529170</v>
      </c>
      <c r="M298" s="144">
        <v>12981.64</v>
      </c>
      <c r="N298" s="144">
        <v>20513.883193165748</v>
      </c>
      <c r="O298" s="144">
        <v>-202381.289872906</v>
      </c>
      <c r="P298" s="145">
        <v>575977.157051594</v>
      </c>
      <c r="Q298" s="145">
        <v>257.47749532927759</v>
      </c>
      <c r="R298" s="144">
        <v>13990671.5</v>
      </c>
      <c r="S298" s="144">
        <v>8153937.5800000001</v>
      </c>
      <c r="T298" s="144">
        <v>364882.35173807642</v>
      </c>
      <c r="U298" s="144">
        <v>4651275.1013396792</v>
      </c>
      <c r="V298" s="144">
        <v>1650734.9916412393</v>
      </c>
      <c r="W298" s="144">
        <v>103676.64</v>
      </c>
      <c r="X298" s="146">
        <v>933835.16471899673</v>
      </c>
      <c r="Y298" s="146">
        <v>417.4497830661586</v>
      </c>
      <c r="Z298" s="147">
        <v>-357858.00766740274</v>
      </c>
      <c r="AA298" s="148">
        <v>-159.97228773688099</v>
      </c>
      <c r="AB298" s="115"/>
      <c r="AC298" s="115"/>
      <c r="AD298" s="115"/>
      <c r="AE298" s="115"/>
    </row>
    <row r="299" spans="1:31" ht="15">
      <c r="A299" s="144">
        <v>989</v>
      </c>
      <c r="B299" s="144" t="s">
        <v>589</v>
      </c>
      <c r="C299" s="144">
        <v>14</v>
      </c>
      <c r="D299" s="144">
        <v>5406</v>
      </c>
      <c r="E299" s="144">
        <v>13733534.959316503</v>
      </c>
      <c r="F299" s="144">
        <v>8736940.4600000009</v>
      </c>
      <c r="G299" s="144">
        <v>2115816</v>
      </c>
      <c r="H299" s="144">
        <v>1442960.0075253304</v>
      </c>
      <c r="I299" s="144">
        <v>2879798.8735975153</v>
      </c>
      <c r="J299" s="144">
        <v>1132554.4509556792</v>
      </c>
      <c r="K299" s="144">
        <v>-956794.31203668518</v>
      </c>
      <c r="L299" s="144">
        <v>-474048</v>
      </c>
      <c r="M299" s="144">
        <v>612359.59</v>
      </c>
      <c r="N299" s="144">
        <v>47307.850284687302</v>
      </c>
      <c r="O299" s="144">
        <v>-489080.57802991942</v>
      </c>
      <c r="P299" s="145">
        <v>1314279.3829801064</v>
      </c>
      <c r="Q299" s="145">
        <v>243.11494320756685</v>
      </c>
      <c r="R299" s="144">
        <v>42678682.68</v>
      </c>
      <c r="S299" s="144">
        <v>18469420.52</v>
      </c>
      <c r="T299" s="144">
        <v>2164121.3116671289</v>
      </c>
      <c r="U299" s="144">
        <v>16722187.228423882</v>
      </c>
      <c r="V299" s="144">
        <v>3777222.1418359703</v>
      </c>
      <c r="W299" s="144">
        <v>2254127.59</v>
      </c>
      <c r="X299" s="146">
        <v>708396.11192698032</v>
      </c>
      <c r="Y299" s="146">
        <v>131.03886643118392</v>
      </c>
      <c r="Z299" s="147">
        <v>605883.27105312608</v>
      </c>
      <c r="AA299" s="148">
        <v>112.07607677638292</v>
      </c>
      <c r="AB299" s="115"/>
      <c r="AC299" s="115"/>
      <c r="AD299" s="115"/>
      <c r="AE299" s="115"/>
    </row>
    <row r="300" spans="1:31" s="154" customFormat="1" ht="15">
      <c r="A300" s="149">
        <v>992</v>
      </c>
      <c r="B300" s="149" t="s">
        <v>590</v>
      </c>
      <c r="C300" s="149">
        <v>13</v>
      </c>
      <c r="D300" s="149">
        <v>18120</v>
      </c>
      <c r="E300" s="149">
        <v>57381445.762452364</v>
      </c>
      <c r="F300" s="149">
        <v>28592028.25</v>
      </c>
      <c r="G300" s="149">
        <v>5648948</v>
      </c>
      <c r="H300" s="149">
        <v>4984797.5337614678</v>
      </c>
      <c r="I300" s="149">
        <v>7127413.1408729665</v>
      </c>
      <c r="J300" s="149">
        <v>2999709.2819272261</v>
      </c>
      <c r="K300" s="149">
        <v>-220009.76574927839</v>
      </c>
      <c r="L300" s="149">
        <v>-837101</v>
      </c>
      <c r="M300" s="149">
        <v>338158.22</v>
      </c>
      <c r="N300" s="149">
        <v>175911.02622212531</v>
      </c>
      <c r="O300" s="149">
        <v>-1639315.5889571107</v>
      </c>
      <c r="P300" s="150">
        <v>-10210906.664374955</v>
      </c>
      <c r="Q300" s="150">
        <v>-563.51582032974363</v>
      </c>
      <c r="R300" s="149">
        <v>140099891.25999999</v>
      </c>
      <c r="S300" s="149">
        <v>64971885.43</v>
      </c>
      <c r="T300" s="149">
        <v>7476095.3324408503</v>
      </c>
      <c r="U300" s="149">
        <v>43171683.03252621</v>
      </c>
      <c r="V300" s="149">
        <v>10004435.821346484</v>
      </c>
      <c r="W300" s="149">
        <v>5150005.22</v>
      </c>
      <c r="X300" s="151">
        <v>-9325786.4236864448</v>
      </c>
      <c r="Y300" s="151">
        <v>-514.66812492750796</v>
      </c>
      <c r="Z300" s="152">
        <v>-885120.24068851024</v>
      </c>
      <c r="AA300" s="153">
        <v>-48.847695402235665</v>
      </c>
    </row>
    <row r="301" spans="1:31" s="154" customFormat="1" ht="15.75">
      <c r="A301" s="155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6"/>
      <c r="Q301" s="156"/>
      <c r="R301" s="155"/>
      <c r="S301" s="155"/>
      <c r="T301" s="155"/>
      <c r="U301" s="155"/>
      <c r="V301" s="155"/>
      <c r="W301" s="155"/>
      <c r="X301" s="156"/>
      <c r="Y301" s="156"/>
      <c r="Z301" s="157"/>
      <c r="AA301" s="157"/>
      <c r="AB301" s="158"/>
      <c r="AC301" s="158"/>
      <c r="AD301" s="158"/>
      <c r="AE301" s="158"/>
    </row>
    <row r="302" spans="1:31" s="154" customFormat="1" ht="15.75">
      <c r="A302" s="155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6"/>
      <c r="Q302" s="156"/>
      <c r="R302" s="155"/>
      <c r="S302" s="155"/>
      <c r="T302" s="155"/>
      <c r="U302" s="155"/>
      <c r="V302" s="155"/>
      <c r="W302" s="155"/>
      <c r="X302" s="156"/>
      <c r="Y302" s="156"/>
      <c r="Z302" s="157"/>
      <c r="AA302" s="157"/>
      <c r="AB302" s="158"/>
      <c r="AC302" s="158"/>
      <c r="AD302" s="158"/>
      <c r="AE302" s="158"/>
    </row>
    <row r="303" spans="1:31" s="154" customFormat="1" ht="15.75">
      <c r="A303" s="155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6"/>
      <c r="Q303" s="156"/>
      <c r="R303" s="155"/>
      <c r="S303" s="155"/>
      <c r="T303" s="155"/>
      <c r="U303" s="155"/>
      <c r="V303" s="155"/>
      <c r="W303" s="155"/>
      <c r="X303" s="156"/>
      <c r="Y303" s="156"/>
      <c r="Z303" s="157"/>
      <c r="AA303" s="157"/>
      <c r="AB303" s="158"/>
      <c r="AC303" s="158"/>
      <c r="AD303" s="158"/>
      <c r="AE303" s="158"/>
    </row>
    <row r="304" spans="1:31" ht="18">
      <c r="A304" s="120"/>
      <c r="B304" s="120"/>
      <c r="C304" s="120"/>
      <c r="D304" s="121" t="s">
        <v>931</v>
      </c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22"/>
      <c r="P304" s="122"/>
      <c r="Q304" s="122"/>
      <c r="R304" s="123" t="s">
        <v>932</v>
      </c>
      <c r="S304" s="124"/>
      <c r="T304" s="124"/>
      <c r="U304" s="124"/>
      <c r="V304" s="124"/>
      <c r="W304" s="124"/>
      <c r="X304" s="124"/>
      <c r="Y304" s="124"/>
      <c r="Z304" s="125" t="s">
        <v>933</v>
      </c>
      <c r="AA304" s="126"/>
      <c r="AB304" s="115"/>
      <c r="AC304" s="115"/>
      <c r="AD304" s="115"/>
      <c r="AE304" s="115"/>
    </row>
    <row r="305" spans="1:31" s="131" customFormat="1" ht="45">
      <c r="A305" s="159" t="s">
        <v>934</v>
      </c>
      <c r="B305" s="159" t="s">
        <v>935</v>
      </c>
      <c r="C305" s="159" t="s">
        <v>936</v>
      </c>
      <c r="D305" s="159" t="s">
        <v>937</v>
      </c>
      <c r="E305" s="159" t="s">
        <v>938</v>
      </c>
      <c r="F305" s="159" t="s">
        <v>939</v>
      </c>
      <c r="G305" s="159" t="s">
        <v>16</v>
      </c>
      <c r="H305" s="159" t="s">
        <v>15</v>
      </c>
      <c r="I305" s="159" t="s">
        <v>940</v>
      </c>
      <c r="J305" s="159" t="s">
        <v>941</v>
      </c>
      <c r="K305" s="159" t="s">
        <v>942</v>
      </c>
      <c r="L305" s="159" t="s">
        <v>943</v>
      </c>
      <c r="M305" s="159" t="s">
        <v>944</v>
      </c>
      <c r="N305" s="159" t="s">
        <v>945</v>
      </c>
      <c r="O305" s="159" t="s">
        <v>946</v>
      </c>
      <c r="P305" s="159" t="s">
        <v>947</v>
      </c>
      <c r="Q305" s="159" t="s">
        <v>948</v>
      </c>
      <c r="R305" s="160" t="s">
        <v>949</v>
      </c>
      <c r="S305" s="160" t="s">
        <v>950</v>
      </c>
      <c r="T305" s="160" t="s">
        <v>951</v>
      </c>
      <c r="U305" s="160" t="s">
        <v>952</v>
      </c>
      <c r="V305" s="160" t="s">
        <v>953</v>
      </c>
      <c r="W305" s="160" t="s">
        <v>954</v>
      </c>
      <c r="X305" s="160" t="s">
        <v>955</v>
      </c>
      <c r="Y305" s="160" t="s">
        <v>956</v>
      </c>
      <c r="Z305" s="161" t="s">
        <v>957</v>
      </c>
      <c r="AA305" s="161" t="s">
        <v>958</v>
      </c>
    </row>
    <row r="306" spans="1:31" s="164" customFormat="1" ht="16.5" thickBot="1">
      <c r="A306" s="162"/>
      <c r="B306" s="162" t="s">
        <v>614</v>
      </c>
      <c r="C306" s="162"/>
      <c r="D306" s="162">
        <v>5533611</v>
      </c>
      <c r="E306" s="156">
        <v>2739.5521895033771</v>
      </c>
      <c r="F306" s="156">
        <v>1538.9515899437099</v>
      </c>
      <c r="G306" s="156">
        <v>374.38407650989564</v>
      </c>
      <c r="H306" s="156">
        <v>325.98168130229885</v>
      </c>
      <c r="I306" s="156">
        <v>473.06493590218042</v>
      </c>
      <c r="J306" s="156">
        <v>150.44425782730292</v>
      </c>
      <c r="K306" s="156">
        <v>5.0598297562743173E-8</v>
      </c>
      <c r="L306" s="156">
        <v>4.0391601433494335</v>
      </c>
      <c r="M306" s="156">
        <v>60.472814910552998</v>
      </c>
      <c r="N306" s="156">
        <v>11.565684685822688</v>
      </c>
      <c r="O306" s="156">
        <v>-90.469955240458589</v>
      </c>
      <c r="P306" s="156">
        <v>108.88205653187443</v>
      </c>
      <c r="Q306" s="156">
        <v>1.9676492715493449E-5</v>
      </c>
      <c r="R306" s="156">
        <v>6684.3547499175238</v>
      </c>
      <c r="S306" s="156">
        <v>3931.7083721389135</v>
      </c>
      <c r="T306" s="156">
        <v>488.9005239509404</v>
      </c>
      <c r="U306" s="156">
        <v>1437.7365888363695</v>
      </c>
      <c r="V306" s="156">
        <v>501.75193015916722</v>
      </c>
      <c r="W306" s="156">
        <v>438.89605156379861</v>
      </c>
      <c r="X306" s="156">
        <v>114.63871673166655</v>
      </c>
      <c r="Y306" s="156">
        <v>2.0716800789153151E-5</v>
      </c>
      <c r="Z306" s="156">
        <v>-5.7566601997922184</v>
      </c>
      <c r="AA306" s="156">
        <v>-1.0403080736597167E-6</v>
      </c>
      <c r="AB306" s="163"/>
      <c r="AC306" s="163"/>
      <c r="AD306" s="163"/>
      <c r="AE306" s="163"/>
    </row>
    <row r="307" spans="1:31" s="154" customFormat="1" ht="15.75">
      <c r="A307" s="165">
        <v>5</v>
      </c>
      <c r="B307" s="165" t="s">
        <v>318</v>
      </c>
      <c r="C307" s="165">
        <v>14</v>
      </c>
      <c r="D307" s="165">
        <v>9183</v>
      </c>
      <c r="E307" s="155">
        <v>3217.0198291176762</v>
      </c>
      <c r="F307" s="155">
        <v>1342.1947468147664</v>
      </c>
      <c r="G307" s="155">
        <v>256.08428618098662</v>
      </c>
      <c r="H307" s="155">
        <v>207.30831152246535</v>
      </c>
      <c r="I307" s="155">
        <v>1047.8519932400843</v>
      </c>
      <c r="J307" s="155">
        <v>214.73929437622417</v>
      </c>
      <c r="K307" s="155">
        <v>120.63491636545972</v>
      </c>
      <c r="L307" s="155">
        <v>152.69998911031254</v>
      </c>
      <c r="M307" s="155">
        <v>1.6860655559185451</v>
      </c>
      <c r="N307" s="155">
        <v>7.6622316626897415</v>
      </c>
      <c r="O307" s="155">
        <v>-90.469955240458646</v>
      </c>
      <c r="P307" s="155">
        <v>43.372050470772649</v>
      </c>
      <c r="Q307" s="156">
        <v>4.7230807438497927E-3</v>
      </c>
      <c r="R307" s="156">
        <v>7724.6360187302625</v>
      </c>
      <c r="S307" s="156">
        <v>2931.7138691059567</v>
      </c>
      <c r="T307" s="156">
        <v>310.91668009629143</v>
      </c>
      <c r="U307" s="156">
        <v>3392.9749615964015</v>
      </c>
      <c r="V307" s="156">
        <v>716.18456556827255</v>
      </c>
      <c r="W307" s="156">
        <v>410.4703408472177</v>
      </c>
      <c r="X307" s="156">
        <v>37.624398483876817</v>
      </c>
      <c r="Y307" s="156">
        <v>4.0971794058452379E-3</v>
      </c>
      <c r="Z307" s="156">
        <v>5.7476519868958329</v>
      </c>
      <c r="AA307" s="156">
        <v>6.2590133800455544E-4</v>
      </c>
      <c r="AB307" s="158"/>
      <c r="AC307" s="158"/>
      <c r="AD307" s="158"/>
      <c r="AE307" s="158"/>
    </row>
    <row r="308" spans="1:31" s="154" customFormat="1" ht="15.75">
      <c r="A308" s="165">
        <v>9</v>
      </c>
      <c r="B308" s="165" t="s">
        <v>319</v>
      </c>
      <c r="C308" s="165">
        <v>17</v>
      </c>
      <c r="D308" s="165">
        <v>2447</v>
      </c>
      <c r="E308" s="155">
        <v>2731.7502681786568</v>
      </c>
      <c r="F308" s="155">
        <v>1446.5112954638332</v>
      </c>
      <c r="G308" s="155">
        <v>310.34123416428281</v>
      </c>
      <c r="H308" s="155">
        <v>101.22491356822766</v>
      </c>
      <c r="I308" s="155">
        <v>1256.8171310577804</v>
      </c>
      <c r="J308" s="155">
        <v>214.59926734757536</v>
      </c>
      <c r="K308" s="155">
        <v>207.38710075618488</v>
      </c>
      <c r="L308" s="155">
        <v>-220.60850020433185</v>
      </c>
      <c r="M308" s="155">
        <v>61.362333469554557</v>
      </c>
      <c r="N308" s="155">
        <v>7.6764917535722121</v>
      </c>
      <c r="O308" s="155">
        <v>-90.469955240458646</v>
      </c>
      <c r="P308" s="155">
        <v>563.09104395756424</v>
      </c>
      <c r="Q308" s="156">
        <v>0.23011485245507324</v>
      </c>
      <c r="R308" s="156">
        <v>7370.4663888026143</v>
      </c>
      <c r="S308" s="156">
        <v>3092.1997466285247</v>
      </c>
      <c r="T308" s="156">
        <v>151.81501329365088</v>
      </c>
      <c r="U308" s="156">
        <v>3856.0103801642213</v>
      </c>
      <c r="V308" s="156">
        <v>715.71755650515729</v>
      </c>
      <c r="W308" s="156">
        <v>151.09506742950552</v>
      </c>
      <c r="X308" s="156">
        <v>596.37137521844488</v>
      </c>
      <c r="Y308" s="156">
        <v>0.24371531476029623</v>
      </c>
      <c r="Z308" s="156">
        <v>-33.280331260880551</v>
      </c>
      <c r="AA308" s="156">
        <v>-1.3600462305222947E-2</v>
      </c>
      <c r="AB308" s="158"/>
      <c r="AC308" s="158"/>
      <c r="AD308" s="158"/>
      <c r="AE308" s="158"/>
    </row>
    <row r="309" spans="1:31" s="154" customFormat="1" ht="15.75">
      <c r="A309" s="165">
        <v>10</v>
      </c>
      <c r="B309" s="165" t="s">
        <v>24</v>
      </c>
      <c r="C309" s="165">
        <v>14</v>
      </c>
      <c r="D309" s="165">
        <v>11102</v>
      </c>
      <c r="E309" s="155">
        <v>2764.8146808505699</v>
      </c>
      <c r="F309" s="155">
        <v>1249.0447126643849</v>
      </c>
      <c r="G309" s="155">
        <v>256.3366060169339</v>
      </c>
      <c r="H309" s="155">
        <v>215.28725092034449</v>
      </c>
      <c r="I309" s="155">
        <v>951.90939607931398</v>
      </c>
      <c r="J309" s="155">
        <v>217.14289206263862</v>
      </c>
      <c r="K309" s="155">
        <v>-30.668290885584479</v>
      </c>
      <c r="L309" s="155">
        <v>-49.478292199603672</v>
      </c>
      <c r="M309" s="155">
        <v>-84.741599711763641</v>
      </c>
      <c r="N309" s="155">
        <v>7.3857478825755569</v>
      </c>
      <c r="O309" s="155">
        <v>-90.469955240458646</v>
      </c>
      <c r="P309" s="155">
        <v>-123.06621326178875</v>
      </c>
      <c r="Q309" s="156">
        <v>-1.1085048933686611E-2</v>
      </c>
      <c r="R309" s="156">
        <v>7566.9621932985046</v>
      </c>
      <c r="S309" s="156">
        <v>2773.48135651234</v>
      </c>
      <c r="T309" s="156">
        <v>322.88332692322894</v>
      </c>
      <c r="U309" s="156">
        <v>3394.7257821829862</v>
      </c>
      <c r="V309" s="156">
        <v>724.20088866296271</v>
      </c>
      <c r="W309" s="156">
        <v>122.11671410556657</v>
      </c>
      <c r="X309" s="156">
        <v>-229.55412491141993</v>
      </c>
      <c r="Y309" s="156">
        <v>-2.067682623954422E-2</v>
      </c>
      <c r="Z309" s="156">
        <v>106.48791164963119</v>
      </c>
      <c r="AA309" s="156">
        <v>9.5917773058576093E-3</v>
      </c>
      <c r="AB309" s="158"/>
      <c r="AC309" s="158"/>
      <c r="AD309" s="158"/>
      <c r="AE309" s="158"/>
    </row>
    <row r="310" spans="1:31" s="154" customFormat="1" ht="15.75">
      <c r="A310" s="165">
        <v>16</v>
      </c>
      <c r="B310" s="165" t="s">
        <v>320</v>
      </c>
      <c r="C310" s="165">
        <v>7</v>
      </c>
      <c r="D310" s="165">
        <v>8014</v>
      </c>
      <c r="E310" s="155">
        <v>2858.6892427789917</v>
      </c>
      <c r="F310" s="155">
        <v>1456.0088707262291</v>
      </c>
      <c r="G310" s="155">
        <v>379.02632892438231</v>
      </c>
      <c r="H310" s="155">
        <v>186.56251617245297</v>
      </c>
      <c r="I310" s="155">
        <v>350.21817968436363</v>
      </c>
      <c r="J310" s="155">
        <v>177.5068777579877</v>
      </c>
      <c r="K310" s="155">
        <v>273.58444860299852</v>
      </c>
      <c r="L310" s="155">
        <v>-62.473296730721238</v>
      </c>
      <c r="M310" s="155">
        <v>47.662811330172204</v>
      </c>
      <c r="N310" s="155">
        <v>9.5819604066657185</v>
      </c>
      <c r="O310" s="155">
        <v>-90.469955240458646</v>
      </c>
      <c r="P310" s="155">
        <v>-131.48050114491943</v>
      </c>
      <c r="Q310" s="156">
        <v>-1.6406351527941031E-2</v>
      </c>
      <c r="R310" s="156">
        <v>6945.2793794282034</v>
      </c>
      <c r="S310" s="156">
        <v>3480.0998115797356</v>
      </c>
      <c r="T310" s="156">
        <v>279.80256909508381</v>
      </c>
      <c r="U310" s="156">
        <v>2361.6243954681831</v>
      </c>
      <c r="V310" s="156">
        <v>592.00942473880252</v>
      </c>
      <c r="W310" s="156">
        <v>364.21584352383331</v>
      </c>
      <c r="X310" s="156">
        <v>132.47266497743476</v>
      </c>
      <c r="Y310" s="156">
        <v>1.6530155350316291E-2</v>
      </c>
      <c r="Z310" s="156">
        <v>-263.95316612235422</v>
      </c>
      <c r="AA310" s="156">
        <v>-3.2936506878257325E-2</v>
      </c>
      <c r="AB310" s="158"/>
      <c r="AC310" s="158"/>
      <c r="AD310" s="158"/>
      <c r="AE310" s="158"/>
    </row>
    <row r="311" spans="1:31" s="154" customFormat="1" ht="15.75">
      <c r="A311" s="165">
        <v>18</v>
      </c>
      <c r="B311" s="165" t="s">
        <v>321</v>
      </c>
      <c r="C311" s="165">
        <v>34</v>
      </c>
      <c r="D311" s="165">
        <v>4763</v>
      </c>
      <c r="E311" s="155">
        <v>2825.7446746517926</v>
      </c>
      <c r="F311" s="155">
        <v>1787.9502918328785</v>
      </c>
      <c r="G311" s="155">
        <v>258.39869829939113</v>
      </c>
      <c r="H311" s="155">
        <v>212.4772863950399</v>
      </c>
      <c r="I311" s="155">
        <v>770.61947980295747</v>
      </c>
      <c r="J311" s="155">
        <v>174.96320997538319</v>
      </c>
      <c r="K311" s="155">
        <v>-95.789372995499505</v>
      </c>
      <c r="L311" s="155">
        <v>-44.595003149275669</v>
      </c>
      <c r="M311" s="155">
        <v>-82.943648960739026</v>
      </c>
      <c r="N311" s="155">
        <v>10.779800776632204</v>
      </c>
      <c r="O311" s="155">
        <v>-90.469955240458646</v>
      </c>
      <c r="P311" s="155">
        <v>75.646112084517398</v>
      </c>
      <c r="Q311" s="156">
        <v>1.5882030670694394E-2</v>
      </c>
      <c r="R311" s="156">
        <v>6383.1981839176988</v>
      </c>
      <c r="S311" s="156">
        <v>4063.7770081881167</v>
      </c>
      <c r="T311" s="156">
        <v>318.66900075859098</v>
      </c>
      <c r="U311" s="156">
        <v>1288.2567699007111</v>
      </c>
      <c r="V311" s="156">
        <v>583.52594894492699</v>
      </c>
      <c r="W311" s="156">
        <v>130.86004618937645</v>
      </c>
      <c r="X311" s="156">
        <v>1.8905900640226627</v>
      </c>
      <c r="Y311" s="156">
        <v>3.9693261894240244E-4</v>
      </c>
      <c r="Z311" s="156">
        <v>73.755522020494737</v>
      </c>
      <c r="AA311" s="156">
        <v>1.5485098051751993E-2</v>
      </c>
      <c r="AB311" s="158"/>
      <c r="AC311" s="158"/>
      <c r="AD311" s="158"/>
      <c r="AE311" s="158"/>
    </row>
    <row r="312" spans="1:31" s="154" customFormat="1" ht="15.75">
      <c r="A312" s="165">
        <v>19</v>
      </c>
      <c r="B312" s="165" t="s">
        <v>322</v>
      </c>
      <c r="C312" s="165">
        <v>2</v>
      </c>
      <c r="D312" s="165">
        <v>3965</v>
      </c>
      <c r="E312" s="155">
        <v>2465.9365902820009</v>
      </c>
      <c r="F312" s="155">
        <v>1662.7090668348046</v>
      </c>
      <c r="G312" s="155">
        <v>219.66254728877681</v>
      </c>
      <c r="H312" s="155">
        <v>136.73086063429542</v>
      </c>
      <c r="I312" s="155">
        <v>864.26091080213655</v>
      </c>
      <c r="J312" s="155">
        <v>169.90305791459849</v>
      </c>
      <c r="K312" s="155">
        <v>-91.72114391436547</v>
      </c>
      <c r="L312" s="155">
        <v>-183.79293820933165</v>
      </c>
      <c r="M312" s="155">
        <v>11.43549054224464</v>
      </c>
      <c r="N312" s="155">
        <v>9.6485775740779687</v>
      </c>
      <c r="O312" s="155">
        <v>-90.469955240458646</v>
      </c>
      <c r="P312" s="155">
        <v>242.4298839447778</v>
      </c>
      <c r="Q312" s="156">
        <v>6.1142467577497556E-2</v>
      </c>
      <c r="R312" s="156">
        <v>5956.6176746532155</v>
      </c>
      <c r="S312" s="156">
        <v>3726.4252610340482</v>
      </c>
      <c r="T312" s="156">
        <v>205.06609186538552</v>
      </c>
      <c r="U312" s="156">
        <v>1510.9747595742353</v>
      </c>
      <c r="V312" s="156">
        <v>566.64965801787741</v>
      </c>
      <c r="W312" s="156">
        <v>47.305099621689784</v>
      </c>
      <c r="X312" s="156">
        <v>99.803195460020447</v>
      </c>
      <c r="Y312" s="156">
        <v>2.5171045513246015E-2</v>
      </c>
      <c r="Z312" s="156">
        <v>142.62668848475735</v>
      </c>
      <c r="AA312" s="156">
        <v>3.5971422064251538E-2</v>
      </c>
      <c r="AB312" s="158"/>
      <c r="AC312" s="158"/>
      <c r="AD312" s="158"/>
      <c r="AE312" s="158"/>
    </row>
    <row r="313" spans="1:31" s="154" customFormat="1" ht="15.75">
      <c r="A313" s="165">
        <v>20</v>
      </c>
      <c r="B313" s="165" t="s">
        <v>21</v>
      </c>
      <c r="C313" s="165">
        <v>6</v>
      </c>
      <c r="D313" s="165">
        <v>16473</v>
      </c>
      <c r="E313" s="155">
        <v>2457.4517990244449</v>
      </c>
      <c r="F313" s="155">
        <v>1747.3042481636617</v>
      </c>
      <c r="G313" s="155">
        <v>226.83306015904813</v>
      </c>
      <c r="H313" s="155">
        <v>97.312584488757494</v>
      </c>
      <c r="I313" s="155">
        <v>690.79001614448464</v>
      </c>
      <c r="J313" s="155">
        <v>167.98986636563495</v>
      </c>
      <c r="K313" s="155">
        <v>-169.20766050831836</v>
      </c>
      <c r="L313" s="155">
        <v>-160.93959813027379</v>
      </c>
      <c r="M313" s="155">
        <v>0.64554300977356893</v>
      </c>
      <c r="N313" s="155">
        <v>9.6498984571538688</v>
      </c>
      <c r="O313" s="155">
        <v>-90.469955240458646</v>
      </c>
      <c r="P313" s="155">
        <v>62.456203885018695</v>
      </c>
      <c r="Q313" s="156">
        <v>3.791428633826182E-3</v>
      </c>
      <c r="R313" s="156">
        <v>6485.8076409882842</v>
      </c>
      <c r="S313" s="156">
        <v>3831.0127505615251</v>
      </c>
      <c r="T313" s="156">
        <v>145.94738377170947</v>
      </c>
      <c r="U313" s="156">
        <v>1786.5716075885873</v>
      </c>
      <c r="V313" s="156">
        <v>560.2689056626856</v>
      </c>
      <c r="W313" s="156">
        <v>66.539005038547927</v>
      </c>
      <c r="X313" s="156">
        <v>-95.467988365229331</v>
      </c>
      <c r="Y313" s="156">
        <v>-5.7954221067947143E-3</v>
      </c>
      <c r="Z313" s="156">
        <v>157.92419225024804</v>
      </c>
      <c r="AA313" s="156">
        <v>9.5868507406208971E-3</v>
      </c>
      <c r="AB313" s="158"/>
      <c r="AC313" s="158"/>
      <c r="AD313" s="158"/>
      <c r="AE313" s="158"/>
    </row>
    <row r="314" spans="1:31" s="154" customFormat="1" ht="15.75">
      <c r="A314" s="165">
        <v>46</v>
      </c>
      <c r="B314" s="165" t="s">
        <v>323</v>
      </c>
      <c r="C314" s="165">
        <v>10</v>
      </c>
      <c r="D314" s="165">
        <v>1341</v>
      </c>
      <c r="E314" s="155">
        <v>2807.1046107414058</v>
      </c>
      <c r="F314" s="155">
        <v>1187.577225950783</v>
      </c>
      <c r="G314" s="155">
        <v>416.2460850111857</v>
      </c>
      <c r="H314" s="155">
        <v>378.02468791785566</v>
      </c>
      <c r="I314" s="155">
        <v>809.84444859276005</v>
      </c>
      <c r="J314" s="155">
        <v>224.12090758319738</v>
      </c>
      <c r="K314" s="155">
        <v>288.05410069580705</v>
      </c>
      <c r="L314" s="155">
        <v>-251.10290827740494</v>
      </c>
      <c r="M314" s="155">
        <v>64.061543624161075</v>
      </c>
      <c r="N314" s="155">
        <v>7.8599167612746479</v>
      </c>
      <c r="O314" s="155">
        <v>-90.469955240458646</v>
      </c>
      <c r="P314" s="155">
        <v>227.11144187775497</v>
      </c>
      <c r="Q314" s="156">
        <v>0.16935976277237508</v>
      </c>
      <c r="R314" s="156">
        <v>7831.5900820283359</v>
      </c>
      <c r="S314" s="156">
        <v>2735.4584489187173</v>
      </c>
      <c r="T314" s="156">
        <v>566.95353938628523</v>
      </c>
      <c r="U314" s="156">
        <v>4011.1465636056755</v>
      </c>
      <c r="V314" s="156">
        <v>747.47351339909653</v>
      </c>
      <c r="W314" s="156">
        <v>229.20472035794185</v>
      </c>
      <c r="X314" s="156">
        <v>458.64670363937955</v>
      </c>
      <c r="Y314" s="156">
        <v>0.34201842180416075</v>
      </c>
      <c r="Z314" s="156">
        <v>-231.53526176162458</v>
      </c>
      <c r="AA314" s="156">
        <v>-0.17265865903178568</v>
      </c>
      <c r="AB314" s="158"/>
      <c r="AC314" s="158"/>
      <c r="AD314" s="158"/>
      <c r="AE314" s="158"/>
    </row>
    <row r="315" spans="1:31" s="154" customFormat="1" ht="15.75">
      <c r="A315" s="165">
        <v>47</v>
      </c>
      <c r="B315" s="165" t="s">
        <v>324</v>
      </c>
      <c r="C315" s="165">
        <v>19</v>
      </c>
      <c r="D315" s="165">
        <v>1811</v>
      </c>
      <c r="E315" s="155">
        <v>4138.0505872137537</v>
      </c>
      <c r="F315" s="155">
        <v>1367.3910988404195</v>
      </c>
      <c r="G315" s="155">
        <v>488.85311982330205</v>
      </c>
      <c r="H315" s="155">
        <v>305.26150983031346</v>
      </c>
      <c r="I315" s="155">
        <v>1527.7214401190406</v>
      </c>
      <c r="J315" s="155">
        <v>213.54878142615331</v>
      </c>
      <c r="K315" s="155">
        <v>-70.762063846838387</v>
      </c>
      <c r="L315" s="155">
        <v>-47.797349530646052</v>
      </c>
      <c r="M315" s="155">
        <v>1233.3407067918276</v>
      </c>
      <c r="N315" s="155">
        <v>8.5658772251282755</v>
      </c>
      <c r="O315" s="155">
        <v>-90.469955240458646</v>
      </c>
      <c r="P315" s="155">
        <v>797.60257822448773</v>
      </c>
      <c r="Q315" s="156">
        <v>0.44042108129458185</v>
      </c>
      <c r="R315" s="156">
        <v>9604.1931750414133</v>
      </c>
      <c r="S315" s="156">
        <v>3107.6343070127004</v>
      </c>
      <c r="T315" s="156">
        <v>457.82484310735077</v>
      </c>
      <c r="U315" s="156">
        <v>4782.1786536953987</v>
      </c>
      <c r="V315" s="156">
        <v>712.21404399965752</v>
      </c>
      <c r="W315" s="156">
        <v>1674.3964770844836</v>
      </c>
      <c r="X315" s="156">
        <v>1130.0551498581788</v>
      </c>
      <c r="Y315" s="156">
        <v>0.62399511311881761</v>
      </c>
      <c r="Z315" s="156">
        <v>-332.45257163369098</v>
      </c>
      <c r="AA315" s="156">
        <v>-0.18357403182423576</v>
      </c>
      <c r="AB315" s="158"/>
      <c r="AC315" s="158"/>
      <c r="AD315" s="158"/>
      <c r="AE315" s="158"/>
    </row>
    <row r="316" spans="1:31" s="154" customFormat="1" ht="15.75">
      <c r="A316" s="165">
        <v>49</v>
      </c>
      <c r="B316" s="165" t="s">
        <v>325</v>
      </c>
      <c r="C316" s="165">
        <v>33</v>
      </c>
      <c r="D316" s="165">
        <v>305274</v>
      </c>
      <c r="E316" s="155">
        <v>3131.1815161565014</v>
      </c>
      <c r="F316" s="155">
        <v>1510.1433002810591</v>
      </c>
      <c r="G316" s="155">
        <v>460.25776515523756</v>
      </c>
      <c r="H316" s="155">
        <v>441.04315744995773</v>
      </c>
      <c r="I316" s="155">
        <v>660.35861419732282</v>
      </c>
      <c r="J316" s="155">
        <v>96.06929835436091</v>
      </c>
      <c r="K316" s="155">
        <v>381.15484263697567</v>
      </c>
      <c r="L316" s="155">
        <v>4.5004323984355041</v>
      </c>
      <c r="M316" s="155">
        <v>-52.766276492593533</v>
      </c>
      <c r="N316" s="155">
        <v>16.31874158677337</v>
      </c>
      <c r="O316" s="155">
        <v>-90.469955240458646</v>
      </c>
      <c r="P316" s="155">
        <v>295.42840417056954</v>
      </c>
      <c r="Q316" s="156">
        <v>9.6774833156629627E-4</v>
      </c>
      <c r="R316" s="156">
        <v>6054.6492196518529</v>
      </c>
      <c r="S316" s="156">
        <v>4895.6803216454728</v>
      </c>
      <c r="T316" s="156">
        <v>661.46732509886237</v>
      </c>
      <c r="U316" s="156">
        <v>223.54459656480668</v>
      </c>
      <c r="V316" s="156">
        <v>320.40409234940932</v>
      </c>
      <c r="W316" s="156">
        <v>411.99192106107961</v>
      </c>
      <c r="X316" s="156">
        <v>458.43903706777786</v>
      </c>
      <c r="Y316" s="156">
        <v>1.5017297151666302E-3</v>
      </c>
      <c r="Z316" s="156">
        <v>-163.01063289720832</v>
      </c>
      <c r="AA316" s="156">
        <v>-5.3398138360033389E-4</v>
      </c>
      <c r="AB316" s="158"/>
      <c r="AC316" s="158"/>
      <c r="AD316" s="158"/>
      <c r="AE316" s="158"/>
    </row>
    <row r="317" spans="1:31" s="154" customFormat="1" ht="15.75">
      <c r="A317" s="165">
        <v>50</v>
      </c>
      <c r="B317" s="165" t="s">
        <v>326</v>
      </c>
      <c r="C317" s="165">
        <v>4</v>
      </c>
      <c r="D317" s="165">
        <v>11276</v>
      </c>
      <c r="E317" s="155">
        <v>2651.0632380908132</v>
      </c>
      <c r="F317" s="155">
        <v>1582.0285118836466</v>
      </c>
      <c r="G317" s="155">
        <v>287.12557644554806</v>
      </c>
      <c r="H317" s="155">
        <v>192.97117144887548</v>
      </c>
      <c r="I317" s="155">
        <v>501.83163706509168</v>
      </c>
      <c r="J317" s="155">
        <v>181.58912299953781</v>
      </c>
      <c r="K317" s="155">
        <v>-80.114142251887714</v>
      </c>
      <c r="L317" s="155">
        <v>-118.33912735012416</v>
      </c>
      <c r="M317" s="155">
        <v>2.863769953884356</v>
      </c>
      <c r="N317" s="155">
        <v>10.017273830680175</v>
      </c>
      <c r="O317" s="155">
        <v>-90.469955240458646</v>
      </c>
      <c r="P317" s="155">
        <v>-181.55939930601957</v>
      </c>
      <c r="Q317" s="156">
        <v>-1.6101401144556542E-2</v>
      </c>
      <c r="R317" s="156">
        <v>6957.5805117062782</v>
      </c>
      <c r="S317" s="156">
        <v>3699.1079842142608</v>
      </c>
      <c r="T317" s="156">
        <v>289.4141365609205</v>
      </c>
      <c r="U317" s="156">
        <v>1952.0430662610627</v>
      </c>
      <c r="V317" s="156">
        <v>605.62426427413448</v>
      </c>
      <c r="W317" s="156">
        <v>171.65021904930828</v>
      </c>
      <c r="X317" s="156">
        <v>-239.74084134659168</v>
      </c>
      <c r="Y317" s="156">
        <v>-2.1261160105231613E-2</v>
      </c>
      <c r="Z317" s="156">
        <v>58.181442040572115</v>
      </c>
      <c r="AA317" s="156">
        <v>5.159758960675072E-3</v>
      </c>
      <c r="AB317" s="158"/>
      <c r="AC317" s="158"/>
      <c r="AD317" s="158"/>
      <c r="AE317" s="158"/>
    </row>
    <row r="318" spans="1:31" s="154" customFormat="1" ht="15.75">
      <c r="A318" s="165">
        <v>51</v>
      </c>
      <c r="B318" s="165" t="s">
        <v>327</v>
      </c>
      <c r="C318" s="165">
        <v>4</v>
      </c>
      <c r="D318" s="165">
        <v>9211</v>
      </c>
      <c r="E318" s="155">
        <v>3319.3108590293973</v>
      </c>
      <c r="F318" s="155">
        <v>1095.1389197698404</v>
      </c>
      <c r="G318" s="155">
        <v>2673.8941483009444</v>
      </c>
      <c r="H318" s="155">
        <v>215.63127155293003</v>
      </c>
      <c r="I318" s="155">
        <v>392.92344781888943</v>
      </c>
      <c r="J318" s="155">
        <v>189.69039327893654</v>
      </c>
      <c r="K318" s="155">
        <v>-444.63078820170028</v>
      </c>
      <c r="L318" s="155">
        <v>-105.44989686244708</v>
      </c>
      <c r="M318" s="155">
        <v>-5.2906220822929102</v>
      </c>
      <c r="N318" s="155">
        <v>11.034253056083054</v>
      </c>
      <c r="O318" s="155">
        <v>-90.469955240458646</v>
      </c>
      <c r="P318" s="155">
        <v>613.16031236132847</v>
      </c>
      <c r="Q318" s="156">
        <v>6.6568267545470461E-2</v>
      </c>
      <c r="R318" s="156">
        <v>7844.3881912930201</v>
      </c>
      <c r="S318" s="156">
        <v>3425.6157985017912</v>
      </c>
      <c r="T318" s="156">
        <v>323.39928188992855</v>
      </c>
      <c r="U318" s="156">
        <v>1013.0855940785071</v>
      </c>
      <c r="V318" s="156">
        <v>632.64309542218325</v>
      </c>
      <c r="W318" s="156">
        <v>2563.1536293562044</v>
      </c>
      <c r="X318" s="156">
        <v>113.50920795559423</v>
      </c>
      <c r="Y318" s="156">
        <v>1.2323223097990907E-2</v>
      </c>
      <c r="Z318" s="156">
        <v>499.65110440573426</v>
      </c>
      <c r="AA318" s="156">
        <v>5.4245044447479566E-2</v>
      </c>
      <c r="AB318" s="158"/>
      <c r="AC318" s="158"/>
      <c r="AD318" s="158"/>
      <c r="AE318" s="158"/>
    </row>
    <row r="319" spans="1:31" s="154" customFormat="1" ht="15.75">
      <c r="A319" s="165">
        <v>52</v>
      </c>
      <c r="B319" s="165" t="s">
        <v>328</v>
      </c>
      <c r="C319" s="165">
        <v>14</v>
      </c>
      <c r="D319" s="165">
        <v>2346</v>
      </c>
      <c r="E319" s="155">
        <v>3233.0176184259853</v>
      </c>
      <c r="F319" s="155">
        <v>1487.3680093776641</v>
      </c>
      <c r="G319" s="155">
        <v>337.91389599317989</v>
      </c>
      <c r="H319" s="155">
        <v>263.30635779306544</v>
      </c>
      <c r="I319" s="155">
        <v>863.43759017580373</v>
      </c>
      <c r="J319" s="155">
        <v>232.62249439183816</v>
      </c>
      <c r="K319" s="155">
        <v>185.67520020062202</v>
      </c>
      <c r="L319" s="155">
        <v>38.006393861892583</v>
      </c>
      <c r="M319" s="155">
        <v>-67.880323955669226</v>
      </c>
      <c r="N319" s="155">
        <v>7.860653052242017</v>
      </c>
      <c r="O319" s="155">
        <v>-90.469955240458646</v>
      </c>
      <c r="P319" s="155">
        <v>24.822697224194709</v>
      </c>
      <c r="Q319" s="156">
        <v>1.058085985686049E-2</v>
      </c>
      <c r="R319" s="156">
        <v>7954.7696248934353</v>
      </c>
      <c r="S319" s="156">
        <v>3092.7457587382778</v>
      </c>
      <c r="T319" s="156">
        <v>394.90138148365838</v>
      </c>
      <c r="U319" s="156">
        <v>3485.4775451626492</v>
      </c>
      <c r="V319" s="156">
        <v>775.82745426899589</v>
      </c>
      <c r="W319" s="156">
        <v>308.03996589940323</v>
      </c>
      <c r="X319" s="156">
        <v>102.22248065955016</v>
      </c>
      <c r="Y319" s="156">
        <v>4.3573094910294187E-2</v>
      </c>
      <c r="Z319" s="156">
        <v>-77.399783435355445</v>
      </c>
      <c r="AA319" s="156">
        <v>-3.2992235053433697E-2</v>
      </c>
      <c r="AB319" s="158"/>
      <c r="AC319" s="158"/>
      <c r="AD319" s="158"/>
      <c r="AE319" s="158"/>
    </row>
    <row r="320" spans="1:31" s="154" customFormat="1" ht="15.75">
      <c r="A320" s="165">
        <v>61</v>
      </c>
      <c r="B320" s="165" t="s">
        <v>329</v>
      </c>
      <c r="C320" s="165">
        <v>5</v>
      </c>
      <c r="D320" s="165">
        <v>16459</v>
      </c>
      <c r="E320" s="155">
        <v>2397.7182982175759</v>
      </c>
      <c r="F320" s="155">
        <v>1380.3146485205664</v>
      </c>
      <c r="G320" s="155">
        <v>315.67780545598151</v>
      </c>
      <c r="H320" s="155">
        <v>250.49968957125506</v>
      </c>
      <c r="I320" s="155">
        <v>289.88719493759288</v>
      </c>
      <c r="J320" s="155">
        <v>177.94577865463015</v>
      </c>
      <c r="K320" s="155">
        <v>41.183244413839148</v>
      </c>
      <c r="L320" s="155">
        <v>56.161249164590799</v>
      </c>
      <c r="M320" s="155">
        <v>-16.866337566073273</v>
      </c>
      <c r="N320" s="155">
        <v>9.4383676450387046</v>
      </c>
      <c r="O320" s="155">
        <v>-90.469955240458646</v>
      </c>
      <c r="P320" s="155">
        <v>16.053387339387093</v>
      </c>
      <c r="Q320" s="156">
        <v>9.7535617834540944E-4</v>
      </c>
      <c r="R320" s="156">
        <v>6962.6259936812676</v>
      </c>
      <c r="S320" s="156">
        <v>3340.7213536666868</v>
      </c>
      <c r="T320" s="156">
        <v>375.69420769801656</v>
      </c>
      <c r="U320" s="156">
        <v>2403.5719826025506</v>
      </c>
      <c r="V320" s="156">
        <v>593.47321854003701</v>
      </c>
      <c r="W320" s="156">
        <v>354.97271705449907</v>
      </c>
      <c r="X320" s="156">
        <v>105.8074858805218</v>
      </c>
      <c r="Y320" s="156">
        <v>6.4285488717736065E-3</v>
      </c>
      <c r="Z320" s="156">
        <v>-89.754098541134709</v>
      </c>
      <c r="AA320" s="156">
        <v>-5.4531926934281976E-3</v>
      </c>
      <c r="AB320" s="158"/>
      <c r="AC320" s="158"/>
      <c r="AD320" s="158"/>
      <c r="AE320" s="158"/>
    </row>
    <row r="321" spans="1:31" s="154" customFormat="1" ht="15.75">
      <c r="A321" s="165">
        <v>69</v>
      </c>
      <c r="B321" s="165" t="s">
        <v>330</v>
      </c>
      <c r="C321" s="165">
        <v>17</v>
      </c>
      <c r="D321" s="165">
        <v>6687</v>
      </c>
      <c r="E321" s="155">
        <v>3054.1973372860871</v>
      </c>
      <c r="F321" s="155">
        <v>1557.5213937490655</v>
      </c>
      <c r="G321" s="155">
        <v>430.33901600119634</v>
      </c>
      <c r="H321" s="155">
        <v>190.03430859155577</v>
      </c>
      <c r="I321" s="155">
        <v>1143.3636065252092</v>
      </c>
      <c r="J321" s="155">
        <v>199.33516136242488</v>
      </c>
      <c r="K321" s="155">
        <v>-272.22679387743432</v>
      </c>
      <c r="L321" s="155">
        <v>125.38462688799163</v>
      </c>
      <c r="M321" s="155">
        <v>-194.3487453267534</v>
      </c>
      <c r="N321" s="155">
        <v>8.1409493003107229</v>
      </c>
      <c r="O321" s="155">
        <v>-90.469955240458646</v>
      </c>
      <c r="P321" s="155">
        <v>42.876230687021106</v>
      </c>
      <c r="Q321" s="156">
        <v>6.411878374012428E-3</v>
      </c>
      <c r="R321" s="156">
        <v>8103.6129718737839</v>
      </c>
      <c r="S321" s="156">
        <v>3261.4561985942878</v>
      </c>
      <c r="T321" s="156">
        <v>285.00949092568266</v>
      </c>
      <c r="U321" s="156">
        <v>3279.7971528346056</v>
      </c>
      <c r="V321" s="156">
        <v>664.80970032765538</v>
      </c>
      <c r="W321" s="156">
        <v>361.37489756243457</v>
      </c>
      <c r="X321" s="156">
        <v>-251.1655316291185</v>
      </c>
      <c r="Y321" s="156">
        <v>-3.756027091806767E-2</v>
      </c>
      <c r="Z321" s="156">
        <v>294.04176231613962</v>
      </c>
      <c r="AA321" s="156">
        <v>4.3972149292080098E-2</v>
      </c>
      <c r="AB321" s="158"/>
      <c r="AC321" s="158"/>
      <c r="AD321" s="158"/>
      <c r="AE321" s="158"/>
    </row>
    <row r="322" spans="1:31" s="154" customFormat="1" ht="15.75">
      <c r="A322" s="165">
        <v>71</v>
      </c>
      <c r="B322" s="165" t="s">
        <v>331</v>
      </c>
      <c r="C322" s="165">
        <v>17</v>
      </c>
      <c r="D322" s="165">
        <v>6591</v>
      </c>
      <c r="E322" s="155">
        <v>3300.1637229708203</v>
      </c>
      <c r="F322" s="155">
        <v>1397.1852253072373</v>
      </c>
      <c r="G322" s="155">
        <v>260.66954938552573</v>
      </c>
      <c r="H322" s="155">
        <v>179.66179520381849</v>
      </c>
      <c r="I322" s="155">
        <v>1318.762764497807</v>
      </c>
      <c r="J322" s="155">
        <v>198.61658629331995</v>
      </c>
      <c r="K322" s="155">
        <v>-46.672843817435599</v>
      </c>
      <c r="L322" s="155">
        <v>72.211197086936735</v>
      </c>
      <c r="M322" s="155">
        <v>-96.606759217114245</v>
      </c>
      <c r="N322" s="155">
        <v>7.6732519115407811</v>
      </c>
      <c r="O322" s="155">
        <v>-90.469955240458631</v>
      </c>
      <c r="P322" s="155">
        <v>-99.132911559642537</v>
      </c>
      <c r="Q322" s="156">
        <v>-1.5040648089765216E-2</v>
      </c>
      <c r="R322" s="156">
        <v>8000.3652726809287</v>
      </c>
      <c r="S322" s="156">
        <v>3002.9566499772418</v>
      </c>
      <c r="T322" s="156">
        <v>269.4530117711065</v>
      </c>
      <c r="U322" s="156">
        <v>3596.0530871080032</v>
      </c>
      <c r="V322" s="156">
        <v>662.41315536745128</v>
      </c>
      <c r="W322" s="156">
        <v>236.2739872553482</v>
      </c>
      <c r="X322" s="156">
        <v>-233.21538120177661</v>
      </c>
      <c r="Y322" s="156">
        <v>-3.5383914611102504E-2</v>
      </c>
      <c r="Z322" s="156">
        <v>134.08246964213407</v>
      </c>
      <c r="AA322" s="156">
        <v>2.0343266521337288E-2</v>
      </c>
      <c r="AB322" s="158"/>
      <c r="AC322" s="158"/>
      <c r="AD322" s="158"/>
      <c r="AE322" s="158"/>
    </row>
    <row r="323" spans="1:31" s="154" customFormat="1" ht="15.75">
      <c r="A323" s="165">
        <v>72</v>
      </c>
      <c r="B323" s="165" t="s">
        <v>332</v>
      </c>
      <c r="C323" s="165">
        <v>17</v>
      </c>
      <c r="D323" s="165">
        <v>960</v>
      </c>
      <c r="E323" s="155">
        <v>3073.4003826792159</v>
      </c>
      <c r="F323" s="155">
        <v>1477.0738541666665</v>
      </c>
      <c r="G323" s="155">
        <v>367.78125</v>
      </c>
      <c r="H323" s="155">
        <v>110.58913892190279</v>
      </c>
      <c r="I323" s="155">
        <v>1618.7654936314907</v>
      </c>
      <c r="J323" s="155">
        <v>174.64024181583071</v>
      </c>
      <c r="K323" s="155">
        <v>-178.9306386232409</v>
      </c>
      <c r="L323" s="155">
        <v>-245.21354166666666</v>
      </c>
      <c r="M323" s="155">
        <v>-10.366510416666667</v>
      </c>
      <c r="N323" s="155">
        <v>10.021615276899187</v>
      </c>
      <c r="O323" s="155">
        <v>-90.469955240458646</v>
      </c>
      <c r="P323" s="155">
        <v>160.49056518654106</v>
      </c>
      <c r="Q323" s="156">
        <v>0.16717767206931361</v>
      </c>
      <c r="R323" s="156">
        <v>8250.4064292083331</v>
      </c>
      <c r="S323" s="156">
        <v>3636.2854791666668</v>
      </c>
      <c r="T323" s="156">
        <v>165.85928309285129</v>
      </c>
      <c r="U323" s="156">
        <v>3824.1347379818576</v>
      </c>
      <c r="V323" s="156">
        <v>582.44880648847345</v>
      </c>
      <c r="W323" s="156">
        <v>112.20119791666666</v>
      </c>
      <c r="X323" s="156">
        <v>70.523075438183156</v>
      </c>
      <c r="Y323" s="156">
        <v>7.3461536914774125E-2</v>
      </c>
      <c r="Z323" s="156">
        <v>89.967489748357906</v>
      </c>
      <c r="AA323" s="156">
        <v>9.3716135154539484E-2</v>
      </c>
      <c r="AB323" s="158"/>
      <c r="AC323" s="158"/>
      <c r="AD323" s="158"/>
      <c r="AE323" s="158"/>
    </row>
    <row r="324" spans="1:31" s="154" customFormat="1" ht="15.75">
      <c r="A324" s="165">
        <v>74</v>
      </c>
      <c r="B324" s="165" t="s">
        <v>333</v>
      </c>
      <c r="C324" s="165">
        <v>16</v>
      </c>
      <c r="D324" s="165">
        <v>1052</v>
      </c>
      <c r="E324" s="155">
        <v>2916.8325844894566</v>
      </c>
      <c r="F324" s="155">
        <v>1579.0271102661598</v>
      </c>
      <c r="G324" s="155">
        <v>387.57319391634979</v>
      </c>
      <c r="H324" s="155">
        <v>323.05445880250176</v>
      </c>
      <c r="I324" s="155">
        <v>939.65400858398175</v>
      </c>
      <c r="J324" s="155">
        <v>252.5806927955031</v>
      </c>
      <c r="K324" s="155">
        <v>192.13460506891064</v>
      </c>
      <c r="L324" s="155">
        <v>-292.82129277566543</v>
      </c>
      <c r="M324" s="155">
        <v>64.222195817490501</v>
      </c>
      <c r="N324" s="155">
        <v>7.7648404531211197</v>
      </c>
      <c r="O324" s="155">
        <v>-90.469955240458646</v>
      </c>
      <c r="P324" s="155">
        <v>445.88727319843849</v>
      </c>
      <c r="Q324" s="156">
        <v>0.42384721786923812</v>
      </c>
      <c r="R324" s="156">
        <v>8183.4173764258558</v>
      </c>
      <c r="S324" s="156">
        <v>3133.3722433460075</v>
      </c>
      <c r="T324" s="156">
        <v>484.51033672276719</v>
      </c>
      <c r="U324" s="156">
        <v>4081.03868135431</v>
      </c>
      <c r="V324" s="156">
        <v>842.39074299905667</v>
      </c>
      <c r="W324" s="156">
        <v>158.9740969581749</v>
      </c>
      <c r="X324" s="156">
        <v>516.86872495446153</v>
      </c>
      <c r="Y324" s="156">
        <v>0.49132008075519157</v>
      </c>
      <c r="Z324" s="156">
        <v>-70.981451756022992</v>
      </c>
      <c r="AA324" s="156">
        <v>-6.7472862885953416E-2</v>
      </c>
      <c r="AB324" s="158"/>
      <c r="AC324" s="158"/>
      <c r="AD324" s="158"/>
      <c r="AE324" s="158"/>
    </row>
    <row r="325" spans="1:31" s="154" customFormat="1" ht="15.75">
      <c r="A325" s="165">
        <v>75</v>
      </c>
      <c r="B325" s="165" t="s">
        <v>334</v>
      </c>
      <c r="C325" s="165">
        <v>8</v>
      </c>
      <c r="D325" s="165">
        <v>19549</v>
      </c>
      <c r="E325" s="155">
        <v>2424.9704015064108</v>
      </c>
      <c r="F325" s="155">
        <v>1643.6172689140108</v>
      </c>
      <c r="G325" s="155">
        <v>369.99713540334545</v>
      </c>
      <c r="H325" s="155">
        <v>679.57078486948797</v>
      </c>
      <c r="I325" s="155">
        <v>85.190991020040826</v>
      </c>
      <c r="J325" s="155">
        <v>164.44441039481282</v>
      </c>
      <c r="K325" s="155">
        <v>-206.55935927271722</v>
      </c>
      <c r="L325" s="155">
        <v>-86.734308660289528</v>
      </c>
      <c r="M325" s="155">
        <v>30.178476648421917</v>
      </c>
      <c r="N325" s="155">
        <v>11.758595755152079</v>
      </c>
      <c r="O325" s="155">
        <v>-90.469955240458646</v>
      </c>
      <c r="P325" s="155">
        <v>176.02363832539584</v>
      </c>
      <c r="Q325" s="156">
        <v>9.0042272405440604E-3</v>
      </c>
      <c r="R325" s="156">
        <v>7397.860100260883</v>
      </c>
      <c r="S325" s="156">
        <v>3902.2852585810015</v>
      </c>
      <c r="T325" s="156">
        <v>1019.2060837809461</v>
      </c>
      <c r="U325" s="156">
        <v>1733.1997408145896</v>
      </c>
      <c r="V325" s="156">
        <v>548.44433088432197</v>
      </c>
      <c r="W325" s="156">
        <v>313.44130339147785</v>
      </c>
      <c r="X325" s="156">
        <v>118.71661719145345</v>
      </c>
      <c r="Y325" s="156">
        <v>6.0727718651313852E-3</v>
      </c>
      <c r="Z325" s="156">
        <v>57.307021133942392</v>
      </c>
      <c r="AA325" s="156">
        <v>2.9314553754126753E-3</v>
      </c>
      <c r="AB325" s="158"/>
      <c r="AC325" s="158"/>
      <c r="AD325" s="158"/>
      <c r="AE325" s="158"/>
    </row>
    <row r="326" spans="1:31" s="154" customFormat="1" ht="15.75">
      <c r="A326" s="165">
        <v>77</v>
      </c>
      <c r="B326" s="165" t="s">
        <v>335</v>
      </c>
      <c r="C326" s="165">
        <v>13</v>
      </c>
      <c r="D326" s="165">
        <v>4601</v>
      </c>
      <c r="E326" s="155">
        <v>2749.9775511204657</v>
      </c>
      <c r="F326" s="155">
        <v>1399.8317952618995</v>
      </c>
      <c r="G326" s="155">
        <v>317.34601173657899</v>
      </c>
      <c r="H326" s="155">
        <v>188.9339999682287</v>
      </c>
      <c r="I326" s="155">
        <v>746.2420143395052</v>
      </c>
      <c r="J326" s="155">
        <v>228.99911631887088</v>
      </c>
      <c r="K326" s="155">
        <v>-89.657054998375116</v>
      </c>
      <c r="L326" s="155">
        <v>54.338622038687241</v>
      </c>
      <c r="M326" s="155">
        <v>40.193427515757442</v>
      </c>
      <c r="N326" s="155">
        <v>7.8020744272833378</v>
      </c>
      <c r="O326" s="155">
        <v>-90.469955240458646</v>
      </c>
      <c r="P326" s="155">
        <v>53.582500247512286</v>
      </c>
      <c r="Q326" s="156">
        <v>1.1645837915129817E-2</v>
      </c>
      <c r="R326" s="156">
        <v>8052.0534036079116</v>
      </c>
      <c r="S326" s="156">
        <v>3029.4351467072374</v>
      </c>
      <c r="T326" s="156">
        <v>283.35927101055341</v>
      </c>
      <c r="U326" s="156">
        <v>3553.2755458392016</v>
      </c>
      <c r="V326" s="156">
        <v>763.74299874996439</v>
      </c>
      <c r="W326" s="156">
        <v>411.8780612910237</v>
      </c>
      <c r="X326" s="156">
        <v>-10.362380009930733</v>
      </c>
      <c r="Y326" s="156">
        <v>-2.2522016974420201E-3</v>
      </c>
      <c r="Z326" s="156">
        <v>63.944880257443025</v>
      </c>
      <c r="AA326" s="156">
        <v>1.3898039612571838E-2</v>
      </c>
      <c r="AB326" s="158"/>
      <c r="AC326" s="158"/>
      <c r="AD326" s="158"/>
      <c r="AE326" s="158"/>
    </row>
    <row r="327" spans="1:31" s="154" customFormat="1" ht="15.75">
      <c r="A327" s="165">
        <v>78</v>
      </c>
      <c r="B327" s="165" t="s">
        <v>336</v>
      </c>
      <c r="C327" s="165">
        <v>33</v>
      </c>
      <c r="D327" s="165">
        <v>7832</v>
      </c>
      <c r="E327" s="155">
        <v>2592.2111250463668</v>
      </c>
      <c r="F327" s="155">
        <v>1973.0780732890705</v>
      </c>
      <c r="G327" s="155">
        <v>374.60214504596524</v>
      </c>
      <c r="H327" s="155">
        <v>436.76070873253934</v>
      </c>
      <c r="I327" s="155">
        <v>167.99671511105373</v>
      </c>
      <c r="J327" s="155">
        <v>155.42533465847171</v>
      </c>
      <c r="K327" s="155">
        <v>-289.9631436756182</v>
      </c>
      <c r="L327" s="155">
        <v>-68.926583248212467</v>
      </c>
      <c r="M327" s="155">
        <v>255.28380234933604</v>
      </c>
      <c r="N327" s="155">
        <v>12.394836747608299</v>
      </c>
      <c r="O327" s="155">
        <v>-90.469955240458646</v>
      </c>
      <c r="P327" s="155">
        <v>333.97080872338921</v>
      </c>
      <c r="Q327" s="156">
        <v>4.2641829510136516E-2</v>
      </c>
      <c r="R327" s="156">
        <v>7547.8561759448421</v>
      </c>
      <c r="S327" s="156">
        <v>4493.687990296221</v>
      </c>
      <c r="T327" s="156">
        <v>655.04459786653877</v>
      </c>
      <c r="U327" s="156">
        <v>1542.7563255222844</v>
      </c>
      <c r="V327" s="156">
        <v>518.36449450960583</v>
      </c>
      <c r="W327" s="156">
        <v>560.95936414708888</v>
      </c>
      <c r="X327" s="156">
        <v>222.95659639689771</v>
      </c>
      <c r="Y327" s="156">
        <v>2.8467389734026776E-2</v>
      </c>
      <c r="Z327" s="156">
        <v>111.0142123264915</v>
      </c>
      <c r="AA327" s="156">
        <v>1.4174439776109743E-2</v>
      </c>
      <c r="AB327" s="158"/>
      <c r="AC327" s="158"/>
      <c r="AD327" s="158"/>
      <c r="AE327" s="158"/>
    </row>
    <row r="328" spans="1:31" s="154" customFormat="1" ht="15.75">
      <c r="A328" s="165">
        <v>79</v>
      </c>
      <c r="B328" s="165" t="s">
        <v>337</v>
      </c>
      <c r="C328" s="165">
        <v>4</v>
      </c>
      <c r="D328" s="165">
        <v>6753</v>
      </c>
      <c r="E328" s="155">
        <v>2659.7061839641633</v>
      </c>
      <c r="F328" s="155">
        <v>1704.4100577521101</v>
      </c>
      <c r="G328" s="155">
        <v>447.86406041759216</v>
      </c>
      <c r="H328" s="155">
        <v>1091.2076776473605</v>
      </c>
      <c r="I328" s="155">
        <v>27.410622861910287</v>
      </c>
      <c r="J328" s="155">
        <v>160.30415301078278</v>
      </c>
      <c r="K328" s="155">
        <v>-156.17233145320182</v>
      </c>
      <c r="L328" s="155">
        <v>-62.183474011550423</v>
      </c>
      <c r="M328" s="155">
        <v>7.0920479786761437</v>
      </c>
      <c r="N328" s="155">
        <v>12.413678046657843</v>
      </c>
      <c r="O328" s="155">
        <v>-90.469955240458646</v>
      </c>
      <c r="P328" s="155">
        <v>482.17035304571601</v>
      </c>
      <c r="Q328" s="156">
        <v>7.1400911157369462E-2</v>
      </c>
      <c r="R328" s="156">
        <v>7678.6203183770176</v>
      </c>
      <c r="S328" s="156">
        <v>3902.1044069302529</v>
      </c>
      <c r="T328" s="156">
        <v>1636.5705066916016</v>
      </c>
      <c r="U328" s="156">
        <v>1548.4369250137311</v>
      </c>
      <c r="V328" s="156">
        <v>534.63601301434085</v>
      </c>
      <c r="W328" s="156">
        <v>392.77263438471789</v>
      </c>
      <c r="X328" s="156">
        <v>335.90016765762755</v>
      </c>
      <c r="Y328" s="156">
        <v>4.9740880743021999E-2</v>
      </c>
      <c r="Z328" s="156">
        <v>146.27018538808846</v>
      </c>
      <c r="AA328" s="156">
        <v>2.166003041434747E-2</v>
      </c>
      <c r="AB328" s="158"/>
      <c r="AC328" s="158"/>
      <c r="AD328" s="158"/>
      <c r="AE328" s="158"/>
    </row>
    <row r="329" spans="1:31" s="154" customFormat="1" ht="15.75">
      <c r="A329" s="165">
        <v>81</v>
      </c>
      <c r="B329" s="165" t="s">
        <v>338</v>
      </c>
      <c r="C329" s="165">
        <v>7</v>
      </c>
      <c r="D329" s="165">
        <v>2574</v>
      </c>
      <c r="E329" s="155">
        <v>2757.0286463436278</v>
      </c>
      <c r="F329" s="155">
        <v>1336.1365423465422</v>
      </c>
      <c r="G329" s="155">
        <v>547.64491064491062</v>
      </c>
      <c r="H329" s="155">
        <v>425.50456882405223</v>
      </c>
      <c r="I329" s="155">
        <v>90.568914605163414</v>
      </c>
      <c r="J329" s="155">
        <v>246.37703777047585</v>
      </c>
      <c r="K329" s="155">
        <v>-54.823385168725494</v>
      </c>
      <c r="L329" s="155">
        <v>-261.04739704739706</v>
      </c>
      <c r="M329" s="155">
        <v>36.400532245532247</v>
      </c>
      <c r="N329" s="155">
        <v>8.3687112923560409</v>
      </c>
      <c r="O329" s="155">
        <v>-90.469955240458646</v>
      </c>
      <c r="P329" s="155">
        <v>-472.36816607117646</v>
      </c>
      <c r="Q329" s="156">
        <v>-0.18351521603386808</v>
      </c>
      <c r="R329" s="156">
        <v>8461.3385207307692</v>
      </c>
      <c r="S329" s="156">
        <v>2972.7169153069153</v>
      </c>
      <c r="T329" s="156">
        <v>638.16287409316783</v>
      </c>
      <c r="U329" s="156">
        <v>3277.3355300253252</v>
      </c>
      <c r="V329" s="156">
        <v>821.70071515883069</v>
      </c>
      <c r="W329" s="156">
        <v>322.99804584304582</v>
      </c>
      <c r="X329" s="156">
        <v>-428.42444030348452</v>
      </c>
      <c r="Y329" s="156">
        <v>-0.16644306150096524</v>
      </c>
      <c r="Z329" s="156">
        <v>-43.943725767691937</v>
      </c>
      <c r="AA329" s="156">
        <v>-1.7072154532902849E-2</v>
      </c>
      <c r="AB329" s="158"/>
      <c r="AC329" s="158"/>
      <c r="AD329" s="158"/>
      <c r="AE329" s="158"/>
    </row>
    <row r="330" spans="1:31" s="154" customFormat="1" ht="15.75">
      <c r="A330" s="165">
        <v>82</v>
      </c>
      <c r="B330" s="165" t="s">
        <v>339</v>
      </c>
      <c r="C330" s="165">
        <v>5</v>
      </c>
      <c r="D330" s="165">
        <v>9359</v>
      </c>
      <c r="E330" s="155">
        <v>2609.0691095038296</v>
      </c>
      <c r="F330" s="155">
        <v>1692.8652729992521</v>
      </c>
      <c r="G330" s="155">
        <v>287.19735014424617</v>
      </c>
      <c r="H330" s="155">
        <v>137.07515583302765</v>
      </c>
      <c r="I330" s="155">
        <v>587.38946985268785</v>
      </c>
      <c r="J330" s="155">
        <v>151.03212794360681</v>
      </c>
      <c r="K330" s="155">
        <v>74.554685312269058</v>
      </c>
      <c r="L330" s="155">
        <v>-203.9320440217972</v>
      </c>
      <c r="M330" s="155">
        <v>-1.2618303237525377</v>
      </c>
      <c r="N330" s="155">
        <v>11.149465790940079</v>
      </c>
      <c r="O330" s="155">
        <v>-90.469955240458646</v>
      </c>
      <c r="P330" s="155">
        <v>36.530588786191672</v>
      </c>
      <c r="Q330" s="156">
        <v>3.9032576969966525E-3</v>
      </c>
      <c r="R330" s="156">
        <v>6002.8307596965487</v>
      </c>
      <c r="S330" s="156">
        <v>4088.0614798589595</v>
      </c>
      <c r="T330" s="156">
        <v>205.58245862066303</v>
      </c>
      <c r="U330" s="156">
        <v>1190.7304846745565</v>
      </c>
      <c r="V330" s="156">
        <v>503.71255643894835</v>
      </c>
      <c r="W330" s="156">
        <v>82.003475798696442</v>
      </c>
      <c r="X330" s="156">
        <v>67.259695695274715</v>
      </c>
      <c r="Y330" s="156">
        <v>7.1866327273506477E-3</v>
      </c>
      <c r="Z330" s="156">
        <v>-30.729106909083047</v>
      </c>
      <c r="AA330" s="156">
        <v>-3.2833750303539956E-3</v>
      </c>
      <c r="AB330" s="158"/>
      <c r="AC330" s="158"/>
      <c r="AD330" s="158"/>
      <c r="AE330" s="158"/>
    </row>
    <row r="331" spans="1:31" s="154" customFormat="1" ht="15.75">
      <c r="A331" s="165">
        <v>86</v>
      </c>
      <c r="B331" s="165" t="s">
        <v>340</v>
      </c>
      <c r="C331" s="165">
        <v>5</v>
      </c>
      <c r="D331" s="165">
        <v>8031</v>
      </c>
      <c r="E331" s="155">
        <v>2579.5174085125814</v>
      </c>
      <c r="F331" s="155">
        <v>1757.4471224006973</v>
      </c>
      <c r="G331" s="155">
        <v>215.51077076329224</v>
      </c>
      <c r="H331" s="155">
        <v>130.18358478794136</v>
      </c>
      <c r="I331" s="155">
        <v>679.23120638706291</v>
      </c>
      <c r="J331" s="155">
        <v>178.10816355502493</v>
      </c>
      <c r="K331" s="155">
        <v>-50.226648508267658</v>
      </c>
      <c r="L331" s="155">
        <v>-151.53779105964389</v>
      </c>
      <c r="M331" s="155">
        <v>-22.838564313286017</v>
      </c>
      <c r="N331" s="155">
        <v>10.442461562221849</v>
      </c>
      <c r="O331" s="155">
        <v>-90.469955240458646</v>
      </c>
      <c r="P331" s="155">
        <v>76.33294182200305</v>
      </c>
      <c r="Q331" s="156">
        <v>9.5047866793678305E-3</v>
      </c>
      <c r="R331" s="156">
        <v>6420.6426360353635</v>
      </c>
      <c r="S331" s="156">
        <v>3999.8604843730545</v>
      </c>
      <c r="T331" s="156">
        <v>195.24662416110854</v>
      </c>
      <c r="U331" s="156">
        <v>1602.4721421150873</v>
      </c>
      <c r="V331" s="156">
        <v>594.01479412675906</v>
      </c>
      <c r="W331" s="156">
        <v>41.134415390362342</v>
      </c>
      <c r="X331" s="156">
        <v>12.085824131008222</v>
      </c>
      <c r="Y331" s="156">
        <v>1.5048965422747131E-3</v>
      </c>
      <c r="Z331" s="156">
        <v>64.247117690994827</v>
      </c>
      <c r="AA331" s="156">
        <v>7.9998901370931172E-3</v>
      </c>
      <c r="AB331" s="158"/>
      <c r="AC331" s="158"/>
      <c r="AD331" s="158"/>
      <c r="AE331" s="158"/>
    </row>
    <row r="332" spans="1:31" s="154" customFormat="1" ht="15.75">
      <c r="A332" s="165">
        <v>90</v>
      </c>
      <c r="B332" s="165" t="s">
        <v>341</v>
      </c>
      <c r="C332" s="165">
        <v>12</v>
      </c>
      <c r="D332" s="165">
        <v>3061</v>
      </c>
      <c r="E332" s="155">
        <v>2514.3140606340235</v>
      </c>
      <c r="F332" s="155">
        <v>1331.4865207448547</v>
      </c>
      <c r="G332" s="155">
        <v>460.91800065338123</v>
      </c>
      <c r="H332" s="155">
        <v>588.32294883541874</v>
      </c>
      <c r="I332" s="155">
        <v>393.2797814998919</v>
      </c>
      <c r="J332" s="155">
        <v>234.0669498910716</v>
      </c>
      <c r="K332" s="155">
        <v>-158.79075922760049</v>
      </c>
      <c r="L332" s="155">
        <v>-134.2061417837308</v>
      </c>
      <c r="M332" s="155">
        <v>105.83327344005228</v>
      </c>
      <c r="N332" s="155">
        <v>8.8372346779800814</v>
      </c>
      <c r="O332" s="155">
        <v>-90.469955240458646</v>
      </c>
      <c r="P332" s="155">
        <v>224.96379285683682</v>
      </c>
      <c r="Q332" s="156">
        <v>7.3493561861103174E-2</v>
      </c>
      <c r="R332" s="156">
        <v>8946.2295201425877</v>
      </c>
      <c r="S332" s="156">
        <v>2990.2235315256453</v>
      </c>
      <c r="T332" s="156">
        <v>882.35448319951377</v>
      </c>
      <c r="U332" s="156">
        <v>3733.7552493083754</v>
      </c>
      <c r="V332" s="156">
        <v>780.64490855562826</v>
      </c>
      <c r="W332" s="156">
        <v>432.54513230970269</v>
      </c>
      <c r="X332" s="156">
        <v>-126.70621524372329</v>
      </c>
      <c r="Y332" s="156">
        <v>-4.1393732520001073E-2</v>
      </c>
      <c r="Z332" s="156">
        <v>351.6700081005601</v>
      </c>
      <c r="AA332" s="156">
        <v>0.11488729438110425</v>
      </c>
      <c r="AB332" s="158"/>
      <c r="AC332" s="158"/>
      <c r="AD332" s="158"/>
      <c r="AE332" s="158"/>
    </row>
    <row r="333" spans="1:31" s="154" customFormat="1" ht="15.75">
      <c r="A333" s="165">
        <v>91</v>
      </c>
      <c r="B333" s="165" t="s">
        <v>342</v>
      </c>
      <c r="C333" s="165">
        <v>31</v>
      </c>
      <c r="D333" s="165">
        <v>664028</v>
      </c>
      <c r="E333" s="155">
        <v>2649.9479516674091</v>
      </c>
      <c r="F333" s="155">
        <v>1425.4489227412096</v>
      </c>
      <c r="G333" s="155">
        <v>440.09078984621129</v>
      </c>
      <c r="H333" s="155">
        <v>695.09449570554443</v>
      </c>
      <c r="I333" s="155">
        <v>222.72891527798234</v>
      </c>
      <c r="J333" s="155">
        <v>128.55721292532994</v>
      </c>
      <c r="K333" s="155">
        <v>82.811640310911542</v>
      </c>
      <c r="L333" s="155">
        <v>54.286813206672008</v>
      </c>
      <c r="M333" s="155">
        <v>146.28898546446837</v>
      </c>
      <c r="N333" s="155">
        <v>15.838115572881357</v>
      </c>
      <c r="O333" s="155">
        <v>-90.469955240458646</v>
      </c>
      <c r="P333" s="155">
        <v>470.72798414334346</v>
      </c>
      <c r="Q333" s="156">
        <v>7.0889779368241016E-4</v>
      </c>
      <c r="R333" s="156">
        <v>6368.324631446264</v>
      </c>
      <c r="S333" s="156">
        <v>4577.8121948170856</v>
      </c>
      <c r="T333" s="156">
        <v>1042.4882213878527</v>
      </c>
      <c r="U333" s="156">
        <v>91.496992586825314</v>
      </c>
      <c r="V333" s="156">
        <v>428.75567770231686</v>
      </c>
      <c r="W333" s="156">
        <v>640.66658851735167</v>
      </c>
      <c r="X333" s="156">
        <v>412.8950435651675</v>
      </c>
      <c r="Y333" s="156">
        <v>6.2180366425085612E-4</v>
      </c>
      <c r="Z333" s="156">
        <v>57.832940578175965</v>
      </c>
      <c r="AA333" s="156">
        <v>8.7094129431554033E-5</v>
      </c>
      <c r="AB333" s="158"/>
      <c r="AC333" s="158"/>
      <c r="AD333" s="158"/>
      <c r="AE333" s="158"/>
    </row>
    <row r="334" spans="1:31" s="154" customFormat="1" ht="15.75">
      <c r="A334" s="165">
        <v>92</v>
      </c>
      <c r="B334" s="165" t="s">
        <v>343</v>
      </c>
      <c r="C334" s="165">
        <v>32</v>
      </c>
      <c r="D334" s="165">
        <v>242819</v>
      </c>
      <c r="E334" s="155">
        <v>2883.9771470244623</v>
      </c>
      <c r="F334" s="155">
        <v>1425.5423641477807</v>
      </c>
      <c r="G334" s="155">
        <v>439.39890618114725</v>
      </c>
      <c r="H334" s="155">
        <v>343.24735190468124</v>
      </c>
      <c r="I334" s="155">
        <v>619.03254004553651</v>
      </c>
      <c r="J334" s="155">
        <v>118.90415199828162</v>
      </c>
      <c r="K334" s="155">
        <v>-109.11822202806462</v>
      </c>
      <c r="L334" s="155">
        <v>102.1854838377557</v>
      </c>
      <c r="M334" s="155">
        <v>108.52903874902705</v>
      </c>
      <c r="N334" s="155">
        <v>12.465414947847275</v>
      </c>
      <c r="O334" s="155">
        <v>-90.469955240458646</v>
      </c>
      <c r="P334" s="155">
        <v>85.739927519071728</v>
      </c>
      <c r="Q334" s="156">
        <v>3.5310221819162308E-4</v>
      </c>
      <c r="R334" s="156">
        <v>6188.868709532614</v>
      </c>
      <c r="S334" s="156">
        <v>4008.4840089531713</v>
      </c>
      <c r="T334" s="156">
        <v>514.79521646907961</v>
      </c>
      <c r="U334" s="156">
        <v>690.67300820788887</v>
      </c>
      <c r="V334" s="156">
        <v>396.56141504291776</v>
      </c>
      <c r="W334" s="156">
        <v>650.11342876793003</v>
      </c>
      <c r="X334" s="156">
        <v>71.758367908373614</v>
      </c>
      <c r="Y334" s="156">
        <v>2.9552204690890584E-4</v>
      </c>
      <c r="Z334" s="156">
        <v>13.981559610698106</v>
      </c>
      <c r="AA334" s="156">
        <v>5.7580171282717191E-5</v>
      </c>
      <c r="AB334" s="158"/>
      <c r="AC334" s="158"/>
      <c r="AD334" s="158"/>
      <c r="AE334" s="158"/>
    </row>
    <row r="335" spans="1:31" s="154" customFormat="1" ht="15.75">
      <c r="A335" s="165">
        <v>97</v>
      </c>
      <c r="B335" s="165" t="s">
        <v>344</v>
      </c>
      <c r="C335" s="165">
        <v>10</v>
      </c>
      <c r="D335" s="165">
        <v>2091</v>
      </c>
      <c r="E335" s="155">
        <v>2354.2695074922285</v>
      </c>
      <c r="F335" s="155">
        <v>1191.0986178861788</v>
      </c>
      <c r="G335" s="155">
        <v>662.54136776661881</v>
      </c>
      <c r="H335" s="155">
        <v>354.31575790377855</v>
      </c>
      <c r="I335" s="155">
        <v>280.48733830428768</v>
      </c>
      <c r="J335" s="155">
        <v>217.97321673830265</v>
      </c>
      <c r="K335" s="155">
        <v>-194.04742168025413</v>
      </c>
      <c r="L335" s="155">
        <v>-261.30224772835965</v>
      </c>
      <c r="M335" s="155">
        <v>181.78744619799139</v>
      </c>
      <c r="N335" s="155">
        <v>9.0323451848275536</v>
      </c>
      <c r="O335" s="155">
        <v>-90.469955240458646</v>
      </c>
      <c r="P335" s="155">
        <v>-2.8530421593159239</v>
      </c>
      <c r="Q335" s="156">
        <v>-1.3644391005815035E-3</v>
      </c>
      <c r="R335" s="156">
        <v>7844.3193830703003</v>
      </c>
      <c r="S335" s="156">
        <v>3009.9012147297944</v>
      </c>
      <c r="T335" s="156">
        <v>531.39538084224944</v>
      </c>
      <c r="U335" s="156">
        <v>3087.0069426723244</v>
      </c>
      <c r="V335" s="156">
        <v>726.97013366233944</v>
      </c>
      <c r="W335" s="156">
        <v>583.02656623625057</v>
      </c>
      <c r="X335" s="156">
        <v>93.98085507265921</v>
      </c>
      <c r="Y335" s="156">
        <v>4.4945411321214351E-2</v>
      </c>
      <c r="Z335" s="156">
        <v>-96.833897231975129</v>
      </c>
      <c r="AA335" s="156">
        <v>-4.6309850421795855E-2</v>
      </c>
      <c r="AB335" s="158"/>
      <c r="AC335" s="158"/>
      <c r="AD335" s="158"/>
      <c r="AE335" s="158"/>
    </row>
    <row r="336" spans="1:31" s="154" customFormat="1" ht="15.75">
      <c r="A336" s="165">
        <v>98</v>
      </c>
      <c r="B336" s="165" t="s">
        <v>345</v>
      </c>
      <c r="C336" s="165">
        <v>7</v>
      </c>
      <c r="D336" s="165">
        <v>22943</v>
      </c>
      <c r="E336" s="155">
        <v>2673.6471016950641</v>
      </c>
      <c r="F336" s="155">
        <v>1702.5260406224122</v>
      </c>
      <c r="G336" s="155">
        <v>259.32035915093928</v>
      </c>
      <c r="H336" s="155">
        <v>143.78046233962672</v>
      </c>
      <c r="I336" s="155">
        <v>633.95324595649402</v>
      </c>
      <c r="J336" s="155">
        <v>152.84214408792533</v>
      </c>
      <c r="K336" s="155">
        <v>195.80163379323088</v>
      </c>
      <c r="L336" s="155">
        <v>-200.56095541123653</v>
      </c>
      <c r="M336" s="155">
        <v>20.214168591727322</v>
      </c>
      <c r="N336" s="155">
        <v>10.914092245408732</v>
      </c>
      <c r="O336" s="155">
        <v>-90.469955240458646</v>
      </c>
      <c r="P336" s="155">
        <v>154.67413444100552</v>
      </c>
      <c r="Q336" s="156">
        <v>6.7416699839169033E-3</v>
      </c>
      <c r="R336" s="156">
        <v>6338.3134451680962</v>
      </c>
      <c r="S336" s="156">
        <v>4042.3604550407531</v>
      </c>
      <c r="T336" s="156">
        <v>215.63893741183747</v>
      </c>
      <c r="U336" s="156">
        <v>1778.2186820220431</v>
      </c>
      <c r="V336" s="156">
        <v>509.7492048770269</v>
      </c>
      <c r="W336" s="156">
        <v>78.973572331430063</v>
      </c>
      <c r="X336" s="156">
        <v>286.62740651499303</v>
      </c>
      <c r="Y336" s="156">
        <v>1.2493022120690103E-2</v>
      </c>
      <c r="Z336" s="156">
        <v>-131.95327207398751</v>
      </c>
      <c r="AA336" s="156">
        <v>-5.751352136773199E-3</v>
      </c>
      <c r="AB336" s="158"/>
      <c r="AC336" s="158"/>
      <c r="AD336" s="158"/>
      <c r="AE336" s="158"/>
    </row>
    <row r="337" spans="1:31" s="154" customFormat="1" ht="15.75">
      <c r="A337" s="165">
        <v>102</v>
      </c>
      <c r="B337" s="165" t="s">
        <v>346</v>
      </c>
      <c r="C337" s="165">
        <v>4</v>
      </c>
      <c r="D337" s="165">
        <v>9745</v>
      </c>
      <c r="E337" s="155">
        <v>2796.0497600967315</v>
      </c>
      <c r="F337" s="155">
        <v>1429.1383540277066</v>
      </c>
      <c r="G337" s="155">
        <v>296.74345818368391</v>
      </c>
      <c r="H337" s="155">
        <v>230.74351639999981</v>
      </c>
      <c r="I337" s="155">
        <v>533.53411699944434</v>
      </c>
      <c r="J337" s="155">
        <v>202.6103339576114</v>
      </c>
      <c r="K337" s="155">
        <v>31.704250402306172</v>
      </c>
      <c r="L337" s="155">
        <v>82.30487429451</v>
      </c>
      <c r="M337" s="155">
        <v>0.91637557721908669</v>
      </c>
      <c r="N337" s="155">
        <v>8.9704742334036869</v>
      </c>
      <c r="O337" s="155">
        <v>-90.469955240458646</v>
      </c>
      <c r="P337" s="155">
        <v>-69.853961261305258</v>
      </c>
      <c r="Q337" s="156">
        <v>-7.1681848395387642E-3</v>
      </c>
      <c r="R337" s="156">
        <v>7052.5038635197543</v>
      </c>
      <c r="S337" s="156">
        <v>3296.0281210877374</v>
      </c>
      <c r="T337" s="156">
        <v>346.06431139186458</v>
      </c>
      <c r="U337" s="156">
        <v>2297.4067528824157</v>
      </c>
      <c r="V337" s="156">
        <v>675.73284352349367</v>
      </c>
      <c r="W337" s="156">
        <v>379.96470805541304</v>
      </c>
      <c r="X337" s="156">
        <v>-57.307126578829298</v>
      </c>
      <c r="Y337" s="156">
        <v>-5.8806697361548791E-3</v>
      </c>
      <c r="Z337" s="156">
        <v>-12.546834682475961</v>
      </c>
      <c r="AA337" s="156">
        <v>-1.2875151033838851E-3</v>
      </c>
      <c r="AB337" s="158"/>
      <c r="AC337" s="158"/>
      <c r="AD337" s="158"/>
      <c r="AE337" s="158"/>
    </row>
    <row r="338" spans="1:31" s="154" customFormat="1" ht="15.75">
      <c r="A338" s="165">
        <v>103</v>
      </c>
      <c r="B338" s="165" t="s">
        <v>347</v>
      </c>
      <c r="C338" s="165">
        <v>5</v>
      </c>
      <c r="D338" s="165">
        <v>2161</v>
      </c>
      <c r="E338" s="155">
        <v>2568.3164396092702</v>
      </c>
      <c r="F338" s="155">
        <v>1503.2400971772329</v>
      </c>
      <c r="G338" s="155">
        <v>292.67468764460898</v>
      </c>
      <c r="H338" s="155">
        <v>178.25835075722989</v>
      </c>
      <c r="I338" s="155">
        <v>582.54523297165395</v>
      </c>
      <c r="J338" s="155">
        <v>221.82710480342459</v>
      </c>
      <c r="K338" s="155">
        <v>65.621351571518574</v>
      </c>
      <c r="L338" s="155">
        <v>-267.75381767700139</v>
      </c>
      <c r="M338" s="155">
        <v>-14.93690421101342</v>
      </c>
      <c r="N338" s="155">
        <v>8.2857039061775151</v>
      </c>
      <c r="O338" s="155">
        <v>-90.469955240458646</v>
      </c>
      <c r="P338" s="155">
        <v>-89.024587905897647</v>
      </c>
      <c r="Q338" s="156">
        <v>-4.1196014764413535E-2</v>
      </c>
      <c r="R338" s="156">
        <v>6639.6960897732533</v>
      </c>
      <c r="S338" s="156">
        <v>3245.0467838963441</v>
      </c>
      <c r="T338" s="156">
        <v>267.34815507323293</v>
      </c>
      <c r="U338" s="156">
        <v>2321.5274494845312</v>
      </c>
      <c r="V338" s="156">
        <v>739.82337115520545</v>
      </c>
      <c r="W338" s="156">
        <v>9.9839657565941682</v>
      </c>
      <c r="X338" s="156">
        <v>-55.966364407345601</v>
      </c>
      <c r="Y338" s="156">
        <v>-2.5898363908998426E-2</v>
      </c>
      <c r="Z338" s="156">
        <v>-33.058223498552046</v>
      </c>
      <c r="AA338" s="156">
        <v>-1.5297650855415106E-2</v>
      </c>
      <c r="AB338" s="158"/>
      <c r="AC338" s="158"/>
      <c r="AD338" s="158"/>
      <c r="AE338" s="158"/>
    </row>
    <row r="339" spans="1:31" s="154" customFormat="1" ht="15.75">
      <c r="A339" s="165">
        <v>105</v>
      </c>
      <c r="B339" s="165" t="s">
        <v>348</v>
      </c>
      <c r="C339" s="165">
        <v>18</v>
      </c>
      <c r="D339" s="165">
        <v>2094</v>
      </c>
      <c r="E339" s="155">
        <v>2916.737837143472</v>
      </c>
      <c r="F339" s="155">
        <v>1331.471957975167</v>
      </c>
      <c r="G339" s="155">
        <v>564.94412607449851</v>
      </c>
      <c r="H339" s="155">
        <v>341.71912089903333</v>
      </c>
      <c r="I339" s="155">
        <v>861.54733168061864</v>
      </c>
      <c r="J339" s="155">
        <v>236.81327109690989</v>
      </c>
      <c r="K339" s="155">
        <v>198.73956626131218</v>
      </c>
      <c r="L339" s="155">
        <v>-222.76265520534861</v>
      </c>
      <c r="M339" s="155">
        <v>0.61879178605539642</v>
      </c>
      <c r="N339" s="155">
        <v>8.1485900179786643</v>
      </c>
      <c r="O339" s="155">
        <v>-90.469955240458646</v>
      </c>
      <c r="P339" s="155">
        <v>314.0323082022947</v>
      </c>
      <c r="Q339" s="156">
        <v>0.14996767344904235</v>
      </c>
      <c r="R339" s="156">
        <v>9373.2557806950299</v>
      </c>
      <c r="S339" s="156">
        <v>2961.2862320916906</v>
      </c>
      <c r="T339" s="156">
        <v>512.50320749362288</v>
      </c>
      <c r="U339" s="156">
        <v>5269.6718058421848</v>
      </c>
      <c r="V339" s="156">
        <v>789.80426090158642</v>
      </c>
      <c r="W339" s="156">
        <v>342.80026265520536</v>
      </c>
      <c r="X339" s="156">
        <v>502.80998828926027</v>
      </c>
      <c r="Y339" s="156">
        <v>0.24011938313718256</v>
      </c>
      <c r="Z339" s="156">
        <v>-188.77768008696555</v>
      </c>
      <c r="AA339" s="156">
        <v>-9.015170968814018E-2</v>
      </c>
      <c r="AB339" s="158"/>
      <c r="AC339" s="158"/>
      <c r="AD339" s="158"/>
      <c r="AE339" s="158"/>
    </row>
    <row r="340" spans="1:31" s="154" customFormat="1" ht="15.75">
      <c r="A340" s="165">
        <v>106</v>
      </c>
      <c r="B340" s="165" t="s">
        <v>349</v>
      </c>
      <c r="C340" s="165">
        <v>35</v>
      </c>
      <c r="D340" s="165">
        <v>46797</v>
      </c>
      <c r="E340" s="155">
        <v>2295.3477350677085</v>
      </c>
      <c r="F340" s="155">
        <v>1714.1134818471269</v>
      </c>
      <c r="G340" s="155">
        <v>313.14956086928652</v>
      </c>
      <c r="H340" s="155">
        <v>306.89136208958899</v>
      </c>
      <c r="I340" s="155">
        <v>217.00651572304037</v>
      </c>
      <c r="J340" s="155">
        <v>138.06441045537593</v>
      </c>
      <c r="K340" s="155">
        <v>-28.902452627202898</v>
      </c>
      <c r="L340" s="155">
        <v>-38.874970617774643</v>
      </c>
      <c r="M340" s="155">
        <v>-1.1361743274141505</v>
      </c>
      <c r="N340" s="155">
        <v>12.505254607542399</v>
      </c>
      <c r="O340" s="155">
        <v>-90.469955240458646</v>
      </c>
      <c r="P340" s="155">
        <v>246.99929771140205</v>
      </c>
      <c r="Q340" s="156">
        <v>5.2781011114259903E-3</v>
      </c>
      <c r="R340" s="156">
        <v>6327.8177423766474</v>
      </c>
      <c r="S340" s="156">
        <v>4324.0284830224155</v>
      </c>
      <c r="T340" s="156">
        <v>460.26926151865246</v>
      </c>
      <c r="U340" s="156">
        <v>1086.7774955729647</v>
      </c>
      <c r="V340" s="156">
        <v>460.46346622144324</v>
      </c>
      <c r="W340" s="156">
        <v>273.13841592409767</v>
      </c>
      <c r="X340" s="156">
        <v>276.85937988292557</v>
      </c>
      <c r="Y340" s="156">
        <v>5.9161779576238985E-3</v>
      </c>
      <c r="Z340" s="156">
        <v>-29.860082171523491</v>
      </c>
      <c r="AA340" s="156">
        <v>-6.3807684619790776E-4</v>
      </c>
      <c r="AB340" s="158"/>
      <c r="AC340" s="158"/>
      <c r="AD340" s="158"/>
      <c r="AE340" s="158"/>
    </row>
    <row r="341" spans="1:31" s="154" customFormat="1" ht="15.75">
      <c r="A341" s="165">
        <v>108</v>
      </c>
      <c r="B341" s="165" t="s">
        <v>350</v>
      </c>
      <c r="C341" s="165">
        <v>6</v>
      </c>
      <c r="D341" s="165">
        <v>10257</v>
      </c>
      <c r="E341" s="155">
        <v>2773.447320063357</v>
      </c>
      <c r="F341" s="155">
        <v>1677.9631646680316</v>
      </c>
      <c r="G341" s="155">
        <v>218.991907965292</v>
      </c>
      <c r="H341" s="155">
        <v>198.11150323397609</v>
      </c>
      <c r="I341" s="155">
        <v>718.17957378773781</v>
      </c>
      <c r="J341" s="155">
        <v>173.09688228830379</v>
      </c>
      <c r="K341" s="155">
        <v>85.144259175531388</v>
      </c>
      <c r="L341" s="155">
        <v>-105.63468850541094</v>
      </c>
      <c r="M341" s="155">
        <v>-35.342329141074387</v>
      </c>
      <c r="N341" s="155">
        <v>9.4862511035788124</v>
      </c>
      <c r="O341" s="155">
        <v>-90.469955240458646</v>
      </c>
      <c r="P341" s="155">
        <v>76.079249272150761</v>
      </c>
      <c r="Q341" s="156">
        <v>7.4173003092669167E-3</v>
      </c>
      <c r="R341" s="156">
        <v>6574.559130350005</v>
      </c>
      <c r="S341" s="156">
        <v>3675.1332260894997</v>
      </c>
      <c r="T341" s="156">
        <v>297.12349891826972</v>
      </c>
      <c r="U341" s="156">
        <v>2042.9572424609057</v>
      </c>
      <c r="V341" s="156">
        <v>577.30149390207305</v>
      </c>
      <c r="W341" s="156">
        <v>78.014890318806664</v>
      </c>
      <c r="X341" s="156">
        <v>95.971221339550652</v>
      </c>
      <c r="Y341" s="156">
        <v>9.3566560728819987E-3</v>
      </c>
      <c r="Z341" s="156">
        <v>-19.89197206739988</v>
      </c>
      <c r="AA341" s="156">
        <v>-1.9393557636150805E-3</v>
      </c>
      <c r="AB341" s="158"/>
      <c r="AC341" s="158"/>
      <c r="AD341" s="158"/>
      <c r="AE341" s="158"/>
    </row>
    <row r="342" spans="1:31" s="154" customFormat="1" ht="15.75">
      <c r="A342" s="165">
        <v>109</v>
      </c>
      <c r="B342" s="165" t="s">
        <v>351</v>
      </c>
      <c r="C342" s="165">
        <v>5</v>
      </c>
      <c r="D342" s="165">
        <v>68043</v>
      </c>
      <c r="E342" s="155">
        <v>2372.8622521603029</v>
      </c>
      <c r="F342" s="155">
        <v>1702.7990425172318</v>
      </c>
      <c r="G342" s="155">
        <v>424.19815410843142</v>
      </c>
      <c r="H342" s="155">
        <v>227.83992953273594</v>
      </c>
      <c r="I342" s="155">
        <v>234.72225764966046</v>
      </c>
      <c r="J342" s="155">
        <v>150.68852497032782</v>
      </c>
      <c r="K342" s="155">
        <v>11.683036566095808</v>
      </c>
      <c r="L342" s="155">
        <v>-201.48969034287143</v>
      </c>
      <c r="M342" s="155">
        <v>-35.370733653718972</v>
      </c>
      <c r="N342" s="155">
        <v>11.099311804355681</v>
      </c>
      <c r="O342" s="155">
        <v>-90.469955240458646</v>
      </c>
      <c r="P342" s="155">
        <v>62.837625751486271</v>
      </c>
      <c r="Q342" s="156">
        <v>9.2349875448593198E-4</v>
      </c>
      <c r="R342" s="156">
        <v>6421.9501393236633</v>
      </c>
      <c r="S342" s="156">
        <v>4041.5503556574522</v>
      </c>
      <c r="T342" s="156">
        <v>341.70957239220303</v>
      </c>
      <c r="U342" s="156">
        <v>1458.2533665117135</v>
      </c>
      <c r="V342" s="156">
        <v>502.5665940902287</v>
      </c>
      <c r="W342" s="156">
        <v>187.33773011184104</v>
      </c>
      <c r="X342" s="156">
        <v>109.46747943977479</v>
      </c>
      <c r="Y342" s="156">
        <v>1.6087985456222505E-3</v>
      </c>
      <c r="Z342" s="156">
        <v>-46.62985368828852</v>
      </c>
      <c r="AA342" s="156">
        <v>-6.8529979113631846E-4</v>
      </c>
      <c r="AB342" s="158"/>
      <c r="AC342" s="158"/>
      <c r="AD342" s="158"/>
      <c r="AE342" s="158"/>
    </row>
    <row r="343" spans="1:31" s="154" customFormat="1" ht="15.75">
      <c r="A343" s="165">
        <v>111</v>
      </c>
      <c r="B343" s="165" t="s">
        <v>352</v>
      </c>
      <c r="C343" s="165">
        <v>7</v>
      </c>
      <c r="D343" s="165">
        <v>18131</v>
      </c>
      <c r="E343" s="155">
        <v>2399.0278262303459</v>
      </c>
      <c r="F343" s="155">
        <v>1462.2994594892725</v>
      </c>
      <c r="G343" s="155">
        <v>349.75958303458168</v>
      </c>
      <c r="H343" s="155">
        <v>158.27331999510218</v>
      </c>
      <c r="I343" s="155">
        <v>154.51334760758402</v>
      </c>
      <c r="J343" s="155">
        <v>172.90603796287527</v>
      </c>
      <c r="K343" s="155">
        <v>180.9441688204605</v>
      </c>
      <c r="L343" s="155">
        <v>-150.07291379405439</v>
      </c>
      <c r="M343" s="155">
        <v>-146.75340411450003</v>
      </c>
      <c r="N343" s="155">
        <v>9.8925541926446456</v>
      </c>
      <c r="O343" s="155">
        <v>-90.469955240458646</v>
      </c>
      <c r="P343" s="155">
        <v>-297.73562827683776</v>
      </c>
      <c r="Q343" s="156">
        <v>-1.6421357248736293E-2</v>
      </c>
      <c r="R343" s="156">
        <v>7069.6504821291919</v>
      </c>
      <c r="S343" s="156">
        <v>3569.1608278638796</v>
      </c>
      <c r="T343" s="156">
        <v>237.37502292744517</v>
      </c>
      <c r="U343" s="156">
        <v>2545.6216744258418</v>
      </c>
      <c r="V343" s="156">
        <v>576.6650022869951</v>
      </c>
      <c r="W343" s="156">
        <v>52.933265126027237</v>
      </c>
      <c r="X343" s="156">
        <v>-87.894689499003746</v>
      </c>
      <c r="Y343" s="156">
        <v>-4.8477574043904771E-3</v>
      </c>
      <c r="Z343" s="156">
        <v>-209.84093877783403</v>
      </c>
      <c r="AA343" s="156">
        <v>-1.1573599844345818E-2</v>
      </c>
      <c r="AB343" s="158"/>
      <c r="AC343" s="158"/>
      <c r="AD343" s="158"/>
      <c r="AE343" s="158"/>
    </row>
    <row r="344" spans="1:31" s="154" customFormat="1" ht="15.75">
      <c r="A344" s="165">
        <v>139</v>
      </c>
      <c r="B344" s="165" t="s">
        <v>353</v>
      </c>
      <c r="C344" s="165">
        <v>17</v>
      </c>
      <c r="D344" s="165">
        <v>9853</v>
      </c>
      <c r="E344" s="155">
        <v>3264.1230451871111</v>
      </c>
      <c r="F344" s="155">
        <v>1458.493776514767</v>
      </c>
      <c r="G344" s="155">
        <v>479.86044859433673</v>
      </c>
      <c r="H344" s="155">
        <v>136.08092028523399</v>
      </c>
      <c r="I344" s="155">
        <v>1399.7772498289919</v>
      </c>
      <c r="J344" s="155">
        <v>153.46844368746304</v>
      </c>
      <c r="K344" s="155">
        <v>-92.499370038023201</v>
      </c>
      <c r="L344" s="155">
        <v>-15.4821881660408</v>
      </c>
      <c r="M344" s="155">
        <v>-29.955278595351668</v>
      </c>
      <c r="N344" s="155">
        <v>8.5428221674444238</v>
      </c>
      <c r="O344" s="155">
        <v>-90.469955240458646</v>
      </c>
      <c r="P344" s="155">
        <v>143.69382385125178</v>
      </c>
      <c r="Q344" s="156">
        <v>1.4583763711686976E-2</v>
      </c>
      <c r="R344" s="156">
        <v>7271.6926325342538</v>
      </c>
      <c r="S344" s="156">
        <v>3278.1954247437329</v>
      </c>
      <c r="T344" s="156">
        <v>204.09132489098511</v>
      </c>
      <c r="U344" s="156">
        <v>2859.7369554119991</v>
      </c>
      <c r="V344" s="156">
        <v>511.83799867656614</v>
      </c>
      <c r="W344" s="156">
        <v>434.42298183294423</v>
      </c>
      <c r="X344" s="156">
        <v>16.592053021974372</v>
      </c>
      <c r="Y344" s="156">
        <v>1.6839595069495963E-3</v>
      </c>
      <c r="Z344" s="156">
        <v>127.10177082927741</v>
      </c>
      <c r="AA344" s="156">
        <v>1.2899804204737381E-2</v>
      </c>
      <c r="AB344" s="158"/>
      <c r="AC344" s="158"/>
      <c r="AD344" s="158"/>
      <c r="AE344" s="158"/>
    </row>
    <row r="345" spans="1:31" s="154" customFormat="1" ht="15.75">
      <c r="A345" s="165">
        <v>140</v>
      </c>
      <c r="B345" s="165" t="s">
        <v>354</v>
      </c>
      <c r="C345" s="165">
        <v>11</v>
      </c>
      <c r="D345" s="165">
        <v>20801</v>
      </c>
      <c r="E345" s="155">
        <v>2712.7889210308635</v>
      </c>
      <c r="F345" s="155">
        <v>1388.0643685399741</v>
      </c>
      <c r="G345" s="155">
        <v>289.88034229123599</v>
      </c>
      <c r="H345" s="155">
        <v>228.00972542905322</v>
      </c>
      <c r="I345" s="155">
        <v>529.52018173595013</v>
      </c>
      <c r="J345" s="155">
        <v>174.86143135318665</v>
      </c>
      <c r="K345" s="155">
        <v>273.3072834006482</v>
      </c>
      <c r="L345" s="155">
        <v>-66.143021970097593</v>
      </c>
      <c r="M345" s="155">
        <v>24.931656651122545</v>
      </c>
      <c r="N345" s="155">
        <v>9.4282069044444636</v>
      </c>
      <c r="O345" s="155">
        <v>-90.469955240458646</v>
      </c>
      <c r="P345" s="155">
        <v>48.601298064195468</v>
      </c>
      <c r="Q345" s="156">
        <v>2.3364885372912586E-3</v>
      </c>
      <c r="R345" s="156">
        <v>6972.2775116580942</v>
      </c>
      <c r="S345" s="156">
        <v>3357.465864141147</v>
      </c>
      <c r="T345" s="156">
        <v>341.96422873467782</v>
      </c>
      <c r="U345" s="156">
        <v>2646.3825219016289</v>
      </c>
      <c r="V345" s="156">
        <v>583.18650348603364</v>
      </c>
      <c r="W345" s="156">
        <v>248.66897697226094</v>
      </c>
      <c r="X345" s="156">
        <v>205.3905835776531</v>
      </c>
      <c r="Y345" s="156">
        <v>9.8740725723596504E-3</v>
      </c>
      <c r="Z345" s="156">
        <v>-156.78928551345763</v>
      </c>
      <c r="AA345" s="156">
        <v>-7.5375840350683926E-3</v>
      </c>
      <c r="AB345" s="158"/>
      <c r="AC345" s="158"/>
      <c r="AD345" s="158"/>
      <c r="AE345" s="158"/>
    </row>
    <row r="346" spans="1:31" s="154" customFormat="1" ht="15.75">
      <c r="A346" s="165">
        <v>142</v>
      </c>
      <c r="B346" s="165" t="s">
        <v>355</v>
      </c>
      <c r="C346" s="165">
        <v>7</v>
      </c>
      <c r="D346" s="165">
        <v>6504</v>
      </c>
      <c r="E346" s="155">
        <v>2453.9668162099315</v>
      </c>
      <c r="F346" s="155">
        <v>1481.2230888683887</v>
      </c>
      <c r="G346" s="155">
        <v>488.28213407134069</v>
      </c>
      <c r="H346" s="155">
        <v>176.77323843877377</v>
      </c>
      <c r="I346" s="155">
        <v>500.71325022710869</v>
      </c>
      <c r="J346" s="155">
        <v>183.72254667661807</v>
      </c>
      <c r="K346" s="155">
        <v>46.354431271596475</v>
      </c>
      <c r="L346" s="155">
        <v>-111.11316113161132</v>
      </c>
      <c r="M346" s="155">
        <v>10.561795817958179</v>
      </c>
      <c r="N346" s="155">
        <v>9.0607509484521227</v>
      </c>
      <c r="O346" s="155">
        <v>-90.469955240458646</v>
      </c>
      <c r="P346" s="155">
        <v>241.14130373823548</v>
      </c>
      <c r="Q346" s="156">
        <v>3.7075846208215787E-2</v>
      </c>
      <c r="R346" s="156">
        <v>6813.9745423112508</v>
      </c>
      <c r="S346" s="156">
        <v>3395.034569495695</v>
      </c>
      <c r="T346" s="156">
        <v>265.12081460514742</v>
      </c>
      <c r="U346" s="156">
        <v>2449.7525928075975</v>
      </c>
      <c r="V346" s="156">
        <v>612.73952053769415</v>
      </c>
      <c r="W346" s="156">
        <v>387.73076875768754</v>
      </c>
      <c r="X346" s="156">
        <v>296.40372389257135</v>
      </c>
      <c r="Y346" s="156">
        <v>4.5572528273765581E-2</v>
      </c>
      <c r="Z346" s="156">
        <v>-55.262420154335885</v>
      </c>
      <c r="AA346" s="156">
        <v>-8.4966820655497984E-3</v>
      </c>
      <c r="AB346" s="158"/>
      <c r="AC346" s="158"/>
      <c r="AD346" s="158"/>
      <c r="AE346" s="158"/>
    </row>
    <row r="347" spans="1:31" s="154" customFormat="1" ht="15.75">
      <c r="A347" s="165">
        <v>143</v>
      </c>
      <c r="B347" s="165" t="s">
        <v>356</v>
      </c>
      <c r="C347" s="165">
        <v>6</v>
      </c>
      <c r="D347" s="165">
        <v>6804</v>
      </c>
      <c r="E347" s="155">
        <v>2526.1023348315862</v>
      </c>
      <c r="F347" s="155">
        <v>1506.4592680776013</v>
      </c>
      <c r="G347" s="155">
        <v>405.31848912404467</v>
      </c>
      <c r="H347" s="155">
        <v>229.09485859729966</v>
      </c>
      <c r="I347" s="155">
        <v>468.67225938417937</v>
      </c>
      <c r="J347" s="155">
        <v>197.38314614390686</v>
      </c>
      <c r="K347" s="155">
        <v>-83.797977032911703</v>
      </c>
      <c r="L347" s="155">
        <v>-118.47927689594356</v>
      </c>
      <c r="M347" s="155">
        <v>6.9063242210464431</v>
      </c>
      <c r="N347" s="155">
        <v>8.5751693950228507</v>
      </c>
      <c r="O347" s="155">
        <v>-90.469955240458646</v>
      </c>
      <c r="P347" s="155">
        <v>3.5599709422016041</v>
      </c>
      <c r="Q347" s="156">
        <v>5.2321736363927166E-4</v>
      </c>
      <c r="R347" s="156">
        <v>7104.0763639035858</v>
      </c>
      <c r="S347" s="156">
        <v>3286.8222751322755</v>
      </c>
      <c r="T347" s="156">
        <v>343.59168881891566</v>
      </c>
      <c r="U347" s="156">
        <v>2518.975711828321</v>
      </c>
      <c r="V347" s="156">
        <v>658.2994657880572</v>
      </c>
      <c r="W347" s="156">
        <v>293.74553644914755</v>
      </c>
      <c r="X347" s="156">
        <v>-2.6416858868681108</v>
      </c>
      <c r="Y347" s="156">
        <v>-3.8825483346092163E-4</v>
      </c>
      <c r="Z347" s="156">
        <v>6.2016568290697149</v>
      </c>
      <c r="AA347" s="156">
        <v>9.1147219710019324E-4</v>
      </c>
      <c r="AB347" s="158"/>
      <c r="AC347" s="158"/>
      <c r="AD347" s="158"/>
      <c r="AE347" s="158"/>
    </row>
    <row r="348" spans="1:31" s="154" customFormat="1" ht="15.75">
      <c r="A348" s="165">
        <v>145</v>
      </c>
      <c r="B348" s="165" t="s">
        <v>357</v>
      </c>
      <c r="C348" s="165">
        <v>14</v>
      </c>
      <c r="D348" s="165">
        <v>12369</v>
      </c>
      <c r="E348" s="155">
        <v>3046.2854715952135</v>
      </c>
      <c r="F348" s="155">
        <v>1474.2986902740722</v>
      </c>
      <c r="G348" s="155">
        <v>241.48564960789071</v>
      </c>
      <c r="H348" s="155">
        <v>157.39444839055565</v>
      </c>
      <c r="I348" s="155">
        <v>930.55165746233399</v>
      </c>
      <c r="J348" s="155">
        <v>171.63053234792676</v>
      </c>
      <c r="K348" s="155">
        <v>74.151466063482403</v>
      </c>
      <c r="L348" s="155">
        <v>-22.551863529792222</v>
      </c>
      <c r="M348" s="155">
        <v>-11.757329614358477</v>
      </c>
      <c r="N348" s="155">
        <v>9.0968733084136133</v>
      </c>
      <c r="O348" s="155">
        <v>-90.469955240458646</v>
      </c>
      <c r="P348" s="155">
        <v>-112.45530252514756</v>
      </c>
      <c r="Q348" s="156">
        <v>-9.0917052732757339E-3</v>
      </c>
      <c r="R348" s="156">
        <v>6877.6879230333898</v>
      </c>
      <c r="S348" s="156">
        <v>3405.7772633195891</v>
      </c>
      <c r="T348" s="156">
        <v>236.05690963275993</v>
      </c>
      <c r="U348" s="156">
        <v>2305.0295107526231</v>
      </c>
      <c r="V348" s="156">
        <v>572.41101869551812</v>
      </c>
      <c r="W348" s="156">
        <v>207.17645646373998</v>
      </c>
      <c r="X348" s="156">
        <v>-151.23676416916024</v>
      </c>
      <c r="Y348" s="156">
        <v>-1.2227080941802913E-2</v>
      </c>
      <c r="Z348" s="156">
        <v>38.78146164401268</v>
      </c>
      <c r="AA348" s="156">
        <v>3.1353756685271791E-3</v>
      </c>
      <c r="AB348" s="158"/>
      <c r="AC348" s="158"/>
      <c r="AD348" s="158"/>
      <c r="AE348" s="158"/>
    </row>
    <row r="349" spans="1:31" s="154" customFormat="1" ht="15.75">
      <c r="A349" s="165">
        <v>146</v>
      </c>
      <c r="B349" s="165" t="s">
        <v>358</v>
      </c>
      <c r="C349" s="165">
        <v>12</v>
      </c>
      <c r="D349" s="165">
        <v>4492</v>
      </c>
      <c r="E349" s="155">
        <v>2944.4283353661053</v>
      </c>
      <c r="F349" s="155">
        <v>1264.0551536064113</v>
      </c>
      <c r="G349" s="155">
        <v>340.68254674977737</v>
      </c>
      <c r="H349" s="155">
        <v>537.56537753056443</v>
      </c>
      <c r="I349" s="155">
        <v>618.64141669611774</v>
      </c>
      <c r="J349" s="155">
        <v>228.10875319951285</v>
      </c>
      <c r="K349" s="155">
        <v>67.622986119033015</v>
      </c>
      <c r="L349" s="155">
        <v>-10.722617987533393</v>
      </c>
      <c r="M349" s="155">
        <v>23.745440783615319</v>
      </c>
      <c r="N349" s="155">
        <v>8.7739936947528818</v>
      </c>
      <c r="O349" s="155">
        <v>-90.469955240458646</v>
      </c>
      <c r="P349" s="155">
        <v>43.574759785687583</v>
      </c>
      <c r="Q349" s="156">
        <v>9.70052533074078E-3</v>
      </c>
      <c r="R349" s="156">
        <v>9291.2230379892953</v>
      </c>
      <c r="S349" s="156">
        <v>2934.1853450578806</v>
      </c>
      <c r="T349" s="156">
        <v>806.22933682232247</v>
      </c>
      <c r="U349" s="156">
        <v>4463.3239573018172</v>
      </c>
      <c r="V349" s="156">
        <v>760.7735174275648</v>
      </c>
      <c r="W349" s="156">
        <v>353.7053695458593</v>
      </c>
      <c r="X349" s="156">
        <v>26.994488166149239</v>
      </c>
      <c r="Y349" s="156">
        <v>6.0094586300421284E-3</v>
      </c>
      <c r="Z349" s="156">
        <v>16.580271619538347</v>
      </c>
      <c r="AA349" s="156">
        <v>3.6910667006986525E-3</v>
      </c>
      <c r="AB349" s="158"/>
      <c r="AC349" s="158"/>
      <c r="AD349" s="158"/>
      <c r="AE349" s="158"/>
    </row>
    <row r="350" spans="1:31" s="154" customFormat="1" ht="15.75">
      <c r="A350" s="165">
        <v>148</v>
      </c>
      <c r="B350" s="165" t="s">
        <v>359</v>
      </c>
      <c r="C350" s="165">
        <v>19</v>
      </c>
      <c r="D350" s="165">
        <v>7047</v>
      </c>
      <c r="E350" s="155">
        <v>3477.2922065235543</v>
      </c>
      <c r="F350" s="155">
        <v>1221.1815623669647</v>
      </c>
      <c r="G350" s="155">
        <v>695.85383851284234</v>
      </c>
      <c r="H350" s="155">
        <v>356.23444179206018</v>
      </c>
      <c r="I350" s="155">
        <v>1086.0343295543489</v>
      </c>
      <c r="J350" s="155">
        <v>163.74625224344712</v>
      </c>
      <c r="K350" s="155">
        <v>114.0149976534324</v>
      </c>
      <c r="L350" s="155">
        <v>-99.745139775791117</v>
      </c>
      <c r="M350" s="155">
        <v>202.974775081595</v>
      </c>
      <c r="N350" s="155">
        <v>10.540229100978783</v>
      </c>
      <c r="O350" s="155">
        <v>-90.469955240458646</v>
      </c>
      <c r="P350" s="155">
        <v>183.07312476586503</v>
      </c>
      <c r="Q350" s="156">
        <v>2.5978873955706687E-2</v>
      </c>
      <c r="R350" s="156">
        <v>8213.5412076060729</v>
      </c>
      <c r="S350" s="156">
        <v>3372.2231687242802</v>
      </c>
      <c r="T350" s="156">
        <v>534.27298290421072</v>
      </c>
      <c r="U350" s="156">
        <v>3500.6774596261644</v>
      </c>
      <c r="V350" s="156">
        <v>546.11587910382127</v>
      </c>
      <c r="W350" s="156">
        <v>799.08347381864621</v>
      </c>
      <c r="X350" s="156">
        <v>538.83175657105005</v>
      </c>
      <c r="Y350" s="156">
        <v>7.646257365844332E-2</v>
      </c>
      <c r="Z350" s="156">
        <v>-355.75863180518502</v>
      </c>
      <c r="AA350" s="156">
        <v>-5.0483699702736626E-2</v>
      </c>
      <c r="AB350" s="158"/>
      <c r="AC350" s="158"/>
      <c r="AD350" s="158"/>
      <c r="AE350" s="158"/>
    </row>
    <row r="351" spans="1:31" s="154" customFormat="1" ht="15.75">
      <c r="A351" s="165">
        <v>149</v>
      </c>
      <c r="B351" s="165" t="s">
        <v>360</v>
      </c>
      <c r="C351" s="165">
        <v>33</v>
      </c>
      <c r="D351" s="165">
        <v>5384</v>
      </c>
      <c r="E351" s="155">
        <v>3050.3724440754809</v>
      </c>
      <c r="F351" s="155">
        <v>1853.1207002228825</v>
      </c>
      <c r="G351" s="155">
        <v>554.87369985141163</v>
      </c>
      <c r="H351" s="155">
        <v>220.28523743173298</v>
      </c>
      <c r="I351" s="155">
        <v>451.85468498366407</v>
      </c>
      <c r="J351" s="155">
        <v>160.29422453632239</v>
      </c>
      <c r="K351" s="155">
        <v>121.29171801184258</v>
      </c>
      <c r="L351" s="155">
        <v>-207.09602526002971</v>
      </c>
      <c r="M351" s="155">
        <v>-18.302498142644872</v>
      </c>
      <c r="N351" s="155">
        <v>12.537921310264455</v>
      </c>
      <c r="O351" s="155">
        <v>-90.469955240458646</v>
      </c>
      <c r="P351" s="155">
        <v>8.0172636295069584</v>
      </c>
      <c r="Q351" s="156">
        <v>1.4890905701164484E-3</v>
      </c>
      <c r="R351" s="156">
        <v>6857.2794780832101</v>
      </c>
      <c r="S351" s="156">
        <v>4513.5380144873707</v>
      </c>
      <c r="T351" s="156">
        <v>330.37920280912448</v>
      </c>
      <c r="U351" s="156">
        <v>1247.6219742478133</v>
      </c>
      <c r="V351" s="156">
        <v>534.60290021032949</v>
      </c>
      <c r="W351" s="156">
        <v>329.47517644873699</v>
      </c>
      <c r="X351" s="156">
        <v>98.337790120164698</v>
      </c>
      <c r="Y351" s="156">
        <v>1.82648198588716E-2</v>
      </c>
      <c r="Z351" s="156">
        <v>-90.320526490657741</v>
      </c>
      <c r="AA351" s="156">
        <v>-1.6775729288755151E-2</v>
      </c>
      <c r="AB351" s="158"/>
      <c r="AC351" s="158"/>
      <c r="AD351" s="158"/>
      <c r="AE351" s="158"/>
    </row>
    <row r="352" spans="1:31" s="154" customFormat="1" ht="15.75">
      <c r="A352" s="165">
        <v>151</v>
      </c>
      <c r="B352" s="165" t="s">
        <v>361</v>
      </c>
      <c r="C352" s="165">
        <v>14</v>
      </c>
      <c r="D352" s="165">
        <v>1852</v>
      </c>
      <c r="E352" s="155">
        <v>2421.4295482066304</v>
      </c>
      <c r="F352" s="155">
        <v>1492.1798596112312</v>
      </c>
      <c r="G352" s="155">
        <v>546.69762419006474</v>
      </c>
      <c r="H352" s="155">
        <v>356.49148634354555</v>
      </c>
      <c r="I352" s="155">
        <v>647.16638460473098</v>
      </c>
      <c r="J352" s="155">
        <v>265.07237075552229</v>
      </c>
      <c r="K352" s="155">
        <v>-115.28324875067395</v>
      </c>
      <c r="L352" s="155">
        <v>-274.78833693304534</v>
      </c>
      <c r="M352" s="155">
        <v>35.001560475161988</v>
      </c>
      <c r="N352" s="155">
        <v>8.2196804632189835</v>
      </c>
      <c r="O352" s="155">
        <v>-90.469955240458646</v>
      </c>
      <c r="P352" s="155">
        <v>448.85787731266657</v>
      </c>
      <c r="Q352" s="156">
        <v>0.24236386463966877</v>
      </c>
      <c r="R352" s="156">
        <v>8440.9276943844488</v>
      </c>
      <c r="S352" s="156">
        <v>3130.3201079913606</v>
      </c>
      <c r="T352" s="156">
        <v>534.65849295924784</v>
      </c>
      <c r="U352" s="156">
        <v>3872.80536906015</v>
      </c>
      <c r="V352" s="156">
        <v>884.05217706030999</v>
      </c>
      <c r="W352" s="156">
        <v>306.91084773218142</v>
      </c>
      <c r="X352" s="156">
        <v>287.81930041880111</v>
      </c>
      <c r="Y352" s="156">
        <v>0.15540998942699843</v>
      </c>
      <c r="Z352" s="156">
        <v>161.03857689386547</v>
      </c>
      <c r="AA352" s="156">
        <v>8.695387521267034E-2</v>
      </c>
      <c r="AB352" s="158"/>
      <c r="AC352" s="158"/>
      <c r="AD352" s="158"/>
      <c r="AE352" s="158"/>
    </row>
    <row r="353" spans="1:31" s="154" customFormat="1" ht="15.75">
      <c r="A353" s="165">
        <v>152</v>
      </c>
      <c r="B353" s="165" t="s">
        <v>362</v>
      </c>
      <c r="C353" s="165">
        <v>14</v>
      </c>
      <c r="D353" s="165">
        <v>4406</v>
      </c>
      <c r="E353" s="155">
        <v>2676.0316260147983</v>
      </c>
      <c r="F353" s="155">
        <v>1515.2743349977304</v>
      </c>
      <c r="G353" s="155">
        <v>218.2566954153427</v>
      </c>
      <c r="H353" s="155">
        <v>185.25799855624931</v>
      </c>
      <c r="I353" s="155">
        <v>810.93477149085561</v>
      </c>
      <c r="J353" s="155">
        <v>210.08831526963743</v>
      </c>
      <c r="K353" s="155">
        <v>51.00278048888881</v>
      </c>
      <c r="L353" s="155">
        <v>-8.8143440762596459</v>
      </c>
      <c r="M353" s="155">
        <v>24.333769859282796</v>
      </c>
      <c r="N353" s="155">
        <v>8.9466852172067988</v>
      </c>
      <c r="O353" s="155">
        <v>-90.469955240458646</v>
      </c>
      <c r="P353" s="155">
        <v>248.7794259636774</v>
      </c>
      <c r="Q353" s="156">
        <v>5.6463782560979892E-2</v>
      </c>
      <c r="R353" s="156">
        <v>7104.3053290966864</v>
      </c>
      <c r="S353" s="156">
        <v>3399.6401429868365</v>
      </c>
      <c r="T353" s="156">
        <v>277.84608079329558</v>
      </c>
      <c r="U353" s="156">
        <v>2685.7889092661144</v>
      </c>
      <c r="V353" s="156">
        <v>700.67292173711553</v>
      </c>
      <c r="W353" s="156">
        <v>233.77612119836587</v>
      </c>
      <c r="X353" s="156">
        <v>193.41884688504169</v>
      </c>
      <c r="Y353" s="156">
        <v>4.3898966610313596E-2</v>
      </c>
      <c r="Z353" s="156">
        <v>55.360579078635723</v>
      </c>
      <c r="AA353" s="156">
        <v>1.2564815950666301E-2</v>
      </c>
      <c r="AB353" s="158"/>
      <c r="AC353" s="158"/>
      <c r="AD353" s="158"/>
      <c r="AE353" s="158"/>
    </row>
    <row r="354" spans="1:31" s="154" customFormat="1" ht="15.75">
      <c r="A354" s="165">
        <v>153</v>
      </c>
      <c r="B354" s="165" t="s">
        <v>363</v>
      </c>
      <c r="C354" s="165">
        <v>9</v>
      </c>
      <c r="D354" s="165">
        <v>25208</v>
      </c>
      <c r="E354" s="155">
        <v>2804.0080180453228</v>
      </c>
      <c r="F354" s="155">
        <v>1449.2500967946683</v>
      </c>
      <c r="G354" s="155">
        <v>496.39642177086637</v>
      </c>
      <c r="H354" s="155">
        <v>127.1372149525299</v>
      </c>
      <c r="I354" s="155">
        <v>271.14487264445972</v>
      </c>
      <c r="J354" s="155">
        <v>153.28860152504581</v>
      </c>
      <c r="K354" s="155">
        <v>219.65291145783218</v>
      </c>
      <c r="L354" s="155">
        <v>-45.758370358616311</v>
      </c>
      <c r="M354" s="155">
        <v>-3.9386710568073631</v>
      </c>
      <c r="N354" s="155">
        <v>10.54429766602942</v>
      </c>
      <c r="O354" s="155">
        <v>-90.469955240458646</v>
      </c>
      <c r="P354" s="155">
        <v>-216.76059788977358</v>
      </c>
      <c r="Q354" s="156">
        <v>-8.5988812238088543E-3</v>
      </c>
      <c r="R354" s="156">
        <v>7273.3524139162173</v>
      </c>
      <c r="S354" s="156">
        <v>3715.6887500000003</v>
      </c>
      <c r="T354" s="156">
        <v>190.67774224501144</v>
      </c>
      <c r="U354" s="156">
        <v>2372.4737556393097</v>
      </c>
      <c r="V354" s="156">
        <v>511.2382007619097</v>
      </c>
      <c r="W354" s="156">
        <v>446.69938035544271</v>
      </c>
      <c r="X354" s="156">
        <v>-36.574584914543387</v>
      </c>
      <c r="Y354" s="156">
        <v>-1.4509118103198742E-3</v>
      </c>
      <c r="Z354" s="156">
        <v>-180.1860129752302</v>
      </c>
      <c r="AA354" s="156">
        <v>-7.1479694134889797E-3</v>
      </c>
      <c r="AB354" s="158"/>
      <c r="AC354" s="158"/>
      <c r="AD354" s="158"/>
      <c r="AE354" s="158"/>
    </row>
    <row r="355" spans="1:31" s="154" customFormat="1" ht="15.75">
      <c r="A355" s="165">
        <v>165</v>
      </c>
      <c r="B355" s="165" t="s">
        <v>364</v>
      </c>
      <c r="C355" s="165">
        <v>5</v>
      </c>
      <c r="D355" s="165">
        <v>16280</v>
      </c>
      <c r="E355" s="155">
        <v>2545.5213113385844</v>
      </c>
      <c r="F355" s="155">
        <v>1662.1005706388205</v>
      </c>
      <c r="G355" s="155">
        <v>245.96437346437347</v>
      </c>
      <c r="H355" s="155">
        <v>144.26535235577887</v>
      </c>
      <c r="I355" s="155">
        <v>536.28609242857749</v>
      </c>
      <c r="J355" s="155">
        <v>153.82400483092556</v>
      </c>
      <c r="K355" s="155">
        <v>42.661754359075232</v>
      </c>
      <c r="L355" s="155">
        <v>-131.21357493857494</v>
      </c>
      <c r="M355" s="155">
        <v>-4.8317733415233421</v>
      </c>
      <c r="N355" s="155">
        <v>10.560008807405149</v>
      </c>
      <c r="O355" s="155">
        <v>-90.469955240458646</v>
      </c>
      <c r="P355" s="155">
        <v>23.625542025814973</v>
      </c>
      <c r="Q355" s="156">
        <v>1.4512003701360548E-3</v>
      </c>
      <c r="R355" s="156">
        <v>6285.946829238329</v>
      </c>
      <c r="S355" s="156">
        <v>3923.4506375921378</v>
      </c>
      <c r="T355" s="156">
        <v>216.36616534074528</v>
      </c>
      <c r="U355" s="156">
        <v>1544.2727912825051</v>
      </c>
      <c r="V355" s="156">
        <v>513.02384313881691</v>
      </c>
      <c r="W355" s="156">
        <v>109.91902518427518</v>
      </c>
      <c r="X355" s="156">
        <v>21.085633300151446</v>
      </c>
      <c r="Y355" s="156">
        <v>1.2951863206481233E-3</v>
      </c>
      <c r="Z355" s="156">
        <v>2.5399087256635253</v>
      </c>
      <c r="AA355" s="156">
        <v>1.5601404948793152E-4</v>
      </c>
      <c r="AB355" s="158"/>
      <c r="AC355" s="158"/>
      <c r="AD355" s="158"/>
      <c r="AE355" s="158"/>
    </row>
    <row r="356" spans="1:31" s="154" customFormat="1" ht="15.75">
      <c r="A356" s="165">
        <v>167</v>
      </c>
      <c r="B356" s="165" t="s">
        <v>365</v>
      </c>
      <c r="C356" s="165">
        <v>12</v>
      </c>
      <c r="D356" s="165">
        <v>77513</v>
      </c>
      <c r="E356" s="155">
        <v>2525.6739063139235</v>
      </c>
      <c r="F356" s="155">
        <v>1343.4906900777935</v>
      </c>
      <c r="G356" s="155">
        <v>292.54556009959617</v>
      </c>
      <c r="H356" s="155">
        <v>301.75462264457519</v>
      </c>
      <c r="I356" s="155">
        <v>372.64033448004301</v>
      </c>
      <c r="J356" s="155">
        <v>159.3256633739345</v>
      </c>
      <c r="K356" s="155">
        <v>12.904561563111663</v>
      </c>
      <c r="L356" s="155">
        <v>-14.571658947531382</v>
      </c>
      <c r="M356" s="155">
        <v>-64.426118457549052</v>
      </c>
      <c r="N356" s="155">
        <v>9.2643882663979831</v>
      </c>
      <c r="O356" s="155">
        <v>-90.469955240458646</v>
      </c>
      <c r="P356" s="155">
        <v>-203.2158184540113</v>
      </c>
      <c r="Q356" s="156">
        <v>-2.621699823952257E-3</v>
      </c>
      <c r="R356" s="156">
        <v>6355.4062161503098</v>
      </c>
      <c r="S356" s="156">
        <v>3239.8369313534504</v>
      </c>
      <c r="T356" s="156">
        <v>452.56528687801068</v>
      </c>
      <c r="U356" s="156">
        <v>1748.4795590834681</v>
      </c>
      <c r="V356" s="156">
        <v>531.37261784712234</v>
      </c>
      <c r="W356" s="156">
        <v>213.54778269451577</v>
      </c>
      <c r="X356" s="156">
        <v>-169.60403829374232</v>
      </c>
      <c r="Y356" s="156">
        <v>-2.1880721723290587E-3</v>
      </c>
      <c r="Z356" s="156">
        <v>-33.611780160268957</v>
      </c>
      <c r="AA356" s="156">
        <v>-4.3362765162319812E-4</v>
      </c>
      <c r="AB356" s="158"/>
      <c r="AC356" s="158"/>
      <c r="AD356" s="158"/>
      <c r="AE356" s="158"/>
    </row>
    <row r="357" spans="1:31" s="154" customFormat="1" ht="15.75">
      <c r="A357" s="165">
        <v>169</v>
      </c>
      <c r="B357" s="165" t="s">
        <v>366</v>
      </c>
      <c r="C357" s="165">
        <v>5</v>
      </c>
      <c r="D357" s="165">
        <v>4990</v>
      </c>
      <c r="E357" s="155">
        <v>2586.4433896446535</v>
      </c>
      <c r="F357" s="155">
        <v>1629.1122324649298</v>
      </c>
      <c r="G357" s="155">
        <v>247.2256513026052</v>
      </c>
      <c r="H357" s="155">
        <v>139.46400996920764</v>
      </c>
      <c r="I357" s="155">
        <v>437.62191239427989</v>
      </c>
      <c r="J357" s="155">
        <v>181.0531199601015</v>
      </c>
      <c r="K357" s="155">
        <v>69.690011903936124</v>
      </c>
      <c r="L357" s="155">
        <v>-258.80240480961925</v>
      </c>
      <c r="M357" s="155">
        <v>-5.8034448897795592</v>
      </c>
      <c r="N357" s="155">
        <v>9.9366639298357065</v>
      </c>
      <c r="O357" s="155">
        <v>-90.469955240458646</v>
      </c>
      <c r="P357" s="155">
        <v>-227.41559265961493</v>
      </c>
      <c r="Q357" s="156">
        <v>-4.5574267066055094E-2</v>
      </c>
      <c r="R357" s="156">
        <v>6454.6688797595189</v>
      </c>
      <c r="S357" s="156">
        <v>3755.121054108216</v>
      </c>
      <c r="T357" s="156">
        <v>209.16521221023581</v>
      </c>
      <c r="U357" s="156">
        <v>1727.6686681601875</v>
      </c>
      <c r="V357" s="156">
        <v>603.83662170477135</v>
      </c>
      <c r="W357" s="156">
        <v>-17.380198396793588</v>
      </c>
      <c r="X357" s="156">
        <v>-176.25752197290231</v>
      </c>
      <c r="Y357" s="156">
        <v>-3.5322148691964393E-2</v>
      </c>
      <c r="Z357" s="156">
        <v>-51.15807068671262</v>
      </c>
      <c r="AA357" s="156">
        <v>-1.0252118374090706E-2</v>
      </c>
      <c r="AB357" s="158"/>
      <c r="AC357" s="158"/>
      <c r="AD357" s="158"/>
      <c r="AE357" s="158"/>
    </row>
    <row r="358" spans="1:31" s="154" customFormat="1" ht="15.75">
      <c r="A358" s="165">
        <v>171</v>
      </c>
      <c r="B358" s="165" t="s">
        <v>367</v>
      </c>
      <c r="C358" s="165">
        <v>11</v>
      </c>
      <c r="D358" s="165">
        <v>4540</v>
      </c>
      <c r="E358" s="155">
        <v>2406.134384751168</v>
      </c>
      <c r="F358" s="155">
        <v>1534.4557533039647</v>
      </c>
      <c r="G358" s="155">
        <v>264.40814977973571</v>
      </c>
      <c r="H358" s="155">
        <v>278.84813769329503</v>
      </c>
      <c r="I358" s="155">
        <v>440.02829921094838</v>
      </c>
      <c r="J358" s="155">
        <v>205.60593512743426</v>
      </c>
      <c r="K358" s="155">
        <v>-2.677425978973492</v>
      </c>
      <c r="L358" s="155">
        <v>-65.461233480176205</v>
      </c>
      <c r="M358" s="155">
        <v>-43.239997797356828</v>
      </c>
      <c r="N358" s="155">
        <v>9.588765948303795</v>
      </c>
      <c r="O358" s="155">
        <v>-90.469955240458646</v>
      </c>
      <c r="P358" s="155">
        <v>124.95204381554876</v>
      </c>
      <c r="Q358" s="156">
        <v>2.7522476611354353E-2</v>
      </c>
      <c r="R358" s="156">
        <v>7076.8103920704843</v>
      </c>
      <c r="S358" s="156">
        <v>3513.92809030837</v>
      </c>
      <c r="T358" s="156">
        <v>418.2106186959976</v>
      </c>
      <c r="U358" s="156">
        <v>2382.2365002950123</v>
      </c>
      <c r="V358" s="156">
        <v>685.72357823582172</v>
      </c>
      <c r="W358" s="156">
        <v>155.70691850220265</v>
      </c>
      <c r="X358" s="156">
        <v>78.995313966920037</v>
      </c>
      <c r="Y358" s="156">
        <v>1.7399848891392077E-2</v>
      </c>
      <c r="Z358" s="156">
        <v>45.956729848628726</v>
      </c>
      <c r="AA358" s="156">
        <v>1.0122627719962274E-2</v>
      </c>
      <c r="AB358" s="158"/>
      <c r="AC358" s="158"/>
      <c r="AD358" s="158"/>
      <c r="AE358" s="158"/>
    </row>
    <row r="359" spans="1:31" s="154" customFormat="1" ht="15.75">
      <c r="A359" s="165">
        <v>172</v>
      </c>
      <c r="B359" s="165" t="s">
        <v>368</v>
      </c>
      <c r="C359" s="165">
        <v>13</v>
      </c>
      <c r="D359" s="165">
        <v>4171</v>
      </c>
      <c r="E359" s="155">
        <v>2795.0289329198645</v>
      </c>
      <c r="F359" s="155">
        <v>1272.5076912011509</v>
      </c>
      <c r="G359" s="155">
        <v>431.12491009350276</v>
      </c>
      <c r="H359" s="155">
        <v>322.69709095904972</v>
      </c>
      <c r="I359" s="155">
        <v>400.07938782572353</v>
      </c>
      <c r="J359" s="155">
        <v>223.47973903369524</v>
      </c>
      <c r="K359" s="155">
        <v>11.937484430891166</v>
      </c>
      <c r="L359" s="155">
        <v>24.212419084152483</v>
      </c>
      <c r="M359" s="155">
        <v>0.22317190122272837</v>
      </c>
      <c r="N359" s="155">
        <v>8.3345946398159168</v>
      </c>
      <c r="O359" s="155">
        <v>-90.469955240458646</v>
      </c>
      <c r="P359" s="155">
        <v>-190.90239899111964</v>
      </c>
      <c r="Q359" s="156">
        <v>-4.5768976022804997E-2</v>
      </c>
      <c r="R359" s="156">
        <v>8240.829614001439</v>
      </c>
      <c r="S359" s="156">
        <v>2952.9303212658833</v>
      </c>
      <c r="T359" s="156">
        <v>483.97436388770194</v>
      </c>
      <c r="U359" s="156">
        <v>3375.6730797168998</v>
      </c>
      <c r="V359" s="156">
        <v>745.33512964210809</v>
      </c>
      <c r="W359" s="156">
        <v>455.56050107887796</v>
      </c>
      <c r="X359" s="156">
        <v>-227.3562184099668</v>
      </c>
      <c r="Y359" s="156">
        <v>-5.4508803262998513E-2</v>
      </c>
      <c r="Z359" s="156">
        <v>36.453819418847168</v>
      </c>
      <c r="AA359" s="156">
        <v>8.7398272401935182E-3</v>
      </c>
      <c r="AB359" s="158"/>
      <c r="AC359" s="158"/>
      <c r="AD359" s="158"/>
      <c r="AE359" s="158"/>
    </row>
    <row r="360" spans="1:31" s="154" customFormat="1" ht="15.75">
      <c r="A360" s="165">
        <v>176</v>
      </c>
      <c r="B360" s="165" t="s">
        <v>369</v>
      </c>
      <c r="C360" s="165">
        <v>12</v>
      </c>
      <c r="D360" s="165">
        <v>4352</v>
      </c>
      <c r="E360" s="155">
        <v>2340.0495445804963</v>
      </c>
      <c r="F360" s="155">
        <v>1143.2826700367646</v>
      </c>
      <c r="G360" s="155">
        <v>290.9460018382353</v>
      </c>
      <c r="H360" s="155">
        <v>344.85520311962927</v>
      </c>
      <c r="I360" s="155">
        <v>780.70830495174607</v>
      </c>
      <c r="J360" s="155">
        <v>225.97269355530358</v>
      </c>
      <c r="K360" s="155">
        <v>-278.49828959075597</v>
      </c>
      <c r="L360" s="155">
        <v>-21.549402573529413</v>
      </c>
      <c r="M360" s="155">
        <v>90.583644301470599</v>
      </c>
      <c r="N360" s="155">
        <v>7.6149816312862093</v>
      </c>
      <c r="O360" s="155">
        <v>-90.469955240458646</v>
      </c>
      <c r="P360" s="155">
        <v>153.39630744919509</v>
      </c>
      <c r="Q360" s="156">
        <v>3.5247313292554018E-2</v>
      </c>
      <c r="R360" s="156">
        <v>8703.033116258388</v>
      </c>
      <c r="S360" s="156">
        <v>2653.6178607536763</v>
      </c>
      <c r="T360" s="156">
        <v>517.20663817315472</v>
      </c>
      <c r="U360" s="156">
        <v>4357.3613629040501</v>
      </c>
      <c r="V360" s="156">
        <v>753.64946985741824</v>
      </c>
      <c r="W360" s="156">
        <v>359.98024356617645</v>
      </c>
      <c r="X360" s="156">
        <v>-61.217541003911343</v>
      </c>
      <c r="Y360" s="156">
        <v>-1.4066530561560511E-2</v>
      </c>
      <c r="Z360" s="156">
        <v>214.61384845310641</v>
      </c>
      <c r="AA360" s="156">
        <v>4.9313843854114525E-2</v>
      </c>
      <c r="AB360" s="158"/>
      <c r="AC360" s="158"/>
      <c r="AD360" s="158"/>
      <c r="AE360" s="158"/>
    </row>
    <row r="361" spans="1:31" s="154" customFormat="1" ht="15.75">
      <c r="A361" s="165">
        <v>177</v>
      </c>
      <c r="B361" s="165" t="s">
        <v>370</v>
      </c>
      <c r="C361" s="165">
        <v>6</v>
      </c>
      <c r="D361" s="165">
        <v>1768</v>
      </c>
      <c r="E361" s="155">
        <v>2646.9641848749147</v>
      </c>
      <c r="F361" s="155">
        <v>1412.6095701357467</v>
      </c>
      <c r="G361" s="155">
        <v>309.42024886877829</v>
      </c>
      <c r="H361" s="155">
        <v>461.919623697063</v>
      </c>
      <c r="I361" s="155">
        <v>260.48240457969092</v>
      </c>
      <c r="J361" s="155">
        <v>209.05411660073676</v>
      </c>
      <c r="K361" s="155">
        <v>203.64099524717756</v>
      </c>
      <c r="L361" s="155">
        <v>-271.46210407239818</v>
      </c>
      <c r="M361" s="155">
        <v>21.601860859728504</v>
      </c>
      <c r="N361" s="155">
        <v>9.4649128945547236</v>
      </c>
      <c r="O361" s="155">
        <v>-90.469955240458646</v>
      </c>
      <c r="P361" s="155">
        <v>-120.70251130429519</v>
      </c>
      <c r="Q361" s="156">
        <v>-6.8270651190212209E-2</v>
      </c>
      <c r="R361" s="156">
        <v>6912.3408257918554</v>
      </c>
      <c r="S361" s="156">
        <v>3273.2187217194573</v>
      </c>
      <c r="T361" s="156">
        <v>692.7774135850583</v>
      </c>
      <c r="U361" s="156">
        <v>2270.6102336854897</v>
      </c>
      <c r="V361" s="156">
        <v>697.22372941975482</v>
      </c>
      <c r="W361" s="156">
        <v>59.560005656108594</v>
      </c>
      <c r="X361" s="156">
        <v>81.049278274013105</v>
      </c>
      <c r="Y361" s="156">
        <v>4.5842351964939541E-2</v>
      </c>
      <c r="Z361" s="156">
        <v>-201.75178957830829</v>
      </c>
      <c r="AA361" s="156">
        <v>-0.11411300315515174</v>
      </c>
      <c r="AB361" s="158"/>
      <c r="AC361" s="158"/>
      <c r="AD361" s="158"/>
      <c r="AE361" s="158"/>
    </row>
    <row r="362" spans="1:31" s="154" customFormat="1" ht="15.75">
      <c r="A362" s="165">
        <v>178</v>
      </c>
      <c r="B362" s="165" t="s">
        <v>371</v>
      </c>
      <c r="C362" s="165">
        <v>10</v>
      </c>
      <c r="D362" s="165">
        <v>5769</v>
      </c>
      <c r="E362" s="155">
        <v>2706.1804134909507</v>
      </c>
      <c r="F362" s="155">
        <v>1255.1200433350668</v>
      </c>
      <c r="G362" s="155">
        <v>283.35794765123939</v>
      </c>
      <c r="H362" s="155">
        <v>346.49662610733395</v>
      </c>
      <c r="I362" s="155">
        <v>388.3960804687303</v>
      </c>
      <c r="J362" s="155">
        <v>233.55994172691092</v>
      </c>
      <c r="K362" s="155">
        <v>97.52493402292977</v>
      </c>
      <c r="L362" s="155">
        <v>-88.410296411856478</v>
      </c>
      <c r="M362" s="155">
        <v>108.70548795285144</v>
      </c>
      <c r="N362" s="155">
        <v>8.4248643147767321</v>
      </c>
      <c r="O362" s="155">
        <v>-90.469955240458646</v>
      </c>
      <c r="P362" s="155">
        <v>-163.47473956342651</v>
      </c>
      <c r="Q362" s="156">
        <v>-2.8336754994527043E-2</v>
      </c>
      <c r="R362" s="156">
        <v>8165.0621806205581</v>
      </c>
      <c r="S362" s="156">
        <v>2943.5951014040561</v>
      </c>
      <c r="T362" s="156">
        <v>519.66841012152918</v>
      </c>
      <c r="U362" s="156">
        <v>3482.9121457636093</v>
      </c>
      <c r="V362" s="156">
        <v>778.95396781353577</v>
      </c>
      <c r="W362" s="156">
        <v>303.65313919223433</v>
      </c>
      <c r="X362" s="156">
        <v>-136.27941632559202</v>
      </c>
      <c r="Y362" s="156">
        <v>-2.3622710404852146E-2</v>
      </c>
      <c r="Z362" s="156">
        <v>-27.195323237834486</v>
      </c>
      <c r="AA362" s="156">
        <v>-4.714044589674898E-3</v>
      </c>
      <c r="AB362" s="158"/>
      <c r="AC362" s="158"/>
      <c r="AD362" s="158"/>
      <c r="AE362" s="158"/>
    </row>
    <row r="363" spans="1:31" s="154" customFormat="1" ht="15.75">
      <c r="A363" s="165">
        <v>179</v>
      </c>
      <c r="B363" s="165" t="s">
        <v>372</v>
      </c>
      <c r="C363" s="165">
        <v>13</v>
      </c>
      <c r="D363" s="165">
        <v>145887</v>
      </c>
      <c r="E363" s="155">
        <v>2442.7819126088498</v>
      </c>
      <c r="F363" s="155">
        <v>1379.4601918608237</v>
      </c>
      <c r="G363" s="155">
        <v>371.81218340222227</v>
      </c>
      <c r="H363" s="155">
        <v>212.81964306716816</v>
      </c>
      <c r="I363" s="155">
        <v>398.31285083965173</v>
      </c>
      <c r="J363" s="155">
        <v>141.33958105672755</v>
      </c>
      <c r="K363" s="155">
        <v>-116.33548904025922</v>
      </c>
      <c r="L363" s="155">
        <v>-155.40097472701476</v>
      </c>
      <c r="M363" s="155">
        <v>36.507658050408878</v>
      </c>
      <c r="N363" s="155">
        <v>10.078495308144737</v>
      </c>
      <c r="O363" s="155">
        <v>-90.469955240458646</v>
      </c>
      <c r="P363" s="155">
        <v>-254.65772803143506</v>
      </c>
      <c r="Q363" s="156">
        <v>-1.7455820465938367E-3</v>
      </c>
      <c r="R363" s="156">
        <v>6041.5860398801806</v>
      </c>
      <c r="S363" s="156">
        <v>3500.1479553352938</v>
      </c>
      <c r="T363" s="156">
        <v>319.18246015211554</v>
      </c>
      <c r="U363" s="156">
        <v>1201.3365488377021</v>
      </c>
      <c r="V363" s="156">
        <v>471.38660276757264</v>
      </c>
      <c r="W363" s="156">
        <v>252.9188667256164</v>
      </c>
      <c r="X363" s="156">
        <v>-296.61360606187935</v>
      </c>
      <c r="Y363" s="156">
        <v>-2.0331736622309004E-3</v>
      </c>
      <c r="Z363" s="156">
        <v>41.955878030444282</v>
      </c>
      <c r="AA363" s="156">
        <v>2.8759161563706348E-4</v>
      </c>
      <c r="AB363" s="158"/>
      <c r="AC363" s="158"/>
      <c r="AD363" s="158"/>
      <c r="AE363" s="158"/>
    </row>
    <row r="364" spans="1:31" s="154" customFormat="1" ht="15.75">
      <c r="A364" s="165">
        <v>181</v>
      </c>
      <c r="B364" s="165" t="s">
        <v>373</v>
      </c>
      <c r="C364" s="165">
        <v>4</v>
      </c>
      <c r="D364" s="165">
        <v>1683</v>
      </c>
      <c r="E364" s="155">
        <v>3268.1103258114131</v>
      </c>
      <c r="F364" s="155">
        <v>1518.8380332739157</v>
      </c>
      <c r="G364" s="155">
        <v>445.26143790849676</v>
      </c>
      <c r="H364" s="155">
        <v>169.31078591012778</v>
      </c>
      <c r="I364" s="155">
        <v>752.46636376348147</v>
      </c>
      <c r="J364" s="155">
        <v>248.68361486373138</v>
      </c>
      <c r="K364" s="155">
        <v>234.30162337836686</v>
      </c>
      <c r="L364" s="155">
        <v>-219.26084373143198</v>
      </c>
      <c r="M364" s="155">
        <v>-76.826541889483067</v>
      </c>
      <c r="N364" s="155">
        <v>7.8300876388243807</v>
      </c>
      <c r="O364" s="155">
        <v>-90.469955240458646</v>
      </c>
      <c r="P364" s="155">
        <v>-277.97571993584285</v>
      </c>
      <c r="Q364" s="156">
        <v>-0.1651667973475002</v>
      </c>
      <c r="R364" s="156">
        <v>7298.6231253713613</v>
      </c>
      <c r="S364" s="156">
        <v>3164.438752228164</v>
      </c>
      <c r="T364" s="156">
        <v>253.92878400809457</v>
      </c>
      <c r="U364" s="156">
        <v>2784.0374070379221</v>
      </c>
      <c r="V364" s="156">
        <v>829.39346146444507</v>
      </c>
      <c r="W364" s="156">
        <v>149.1740522875817</v>
      </c>
      <c r="X364" s="156">
        <v>-117.6506683451538</v>
      </c>
      <c r="Y364" s="156">
        <v>-6.990532878499929E-2</v>
      </c>
      <c r="Z364" s="156">
        <v>-160.32505159068907</v>
      </c>
      <c r="AA364" s="156">
        <v>-9.5261468562500937E-2</v>
      </c>
      <c r="AB364" s="158"/>
      <c r="AC364" s="158"/>
      <c r="AD364" s="158"/>
      <c r="AE364" s="158"/>
    </row>
    <row r="365" spans="1:31" s="154" customFormat="1" ht="15.75">
      <c r="A365" s="165">
        <v>182</v>
      </c>
      <c r="B365" s="165" t="s">
        <v>78</v>
      </c>
      <c r="C365" s="165">
        <v>13</v>
      </c>
      <c r="D365" s="165">
        <v>19347</v>
      </c>
      <c r="E365" s="155">
        <v>2735.3301479007605</v>
      </c>
      <c r="F365" s="155">
        <v>1553.9912265467515</v>
      </c>
      <c r="G365" s="155">
        <v>313.16917351527371</v>
      </c>
      <c r="H365" s="155">
        <v>395.28902191082352</v>
      </c>
      <c r="I365" s="155">
        <v>34.402327604148503</v>
      </c>
      <c r="J365" s="155">
        <v>170.73074205074082</v>
      </c>
      <c r="K365" s="155">
        <v>-87.9483581174931</v>
      </c>
      <c r="L365" s="155">
        <v>-114.0273944280767</v>
      </c>
      <c r="M365" s="155">
        <v>26.686280560293586</v>
      </c>
      <c r="N365" s="155">
        <v>10.427403358430075</v>
      </c>
      <c r="O365" s="155">
        <v>-90.469955240458646</v>
      </c>
      <c r="P365" s="155">
        <v>-523.07968014032701</v>
      </c>
      <c r="Q365" s="156">
        <v>-2.7036733350924019E-2</v>
      </c>
      <c r="R365" s="156">
        <v>7580.9060262573003</v>
      </c>
      <c r="S365" s="156">
        <v>3660.5830030495686</v>
      </c>
      <c r="T365" s="156">
        <v>592.84622728551312</v>
      </c>
      <c r="U365" s="156">
        <v>1993.1170207224595</v>
      </c>
      <c r="V365" s="156">
        <v>569.41009646111968</v>
      </c>
      <c r="W365" s="156">
        <v>225.82805964749056</v>
      </c>
      <c r="X365" s="156">
        <v>-539.12161909114729</v>
      </c>
      <c r="Y365" s="156">
        <v>-2.7865902676960111E-2</v>
      </c>
      <c r="Z365" s="156">
        <v>16.041938950820288</v>
      </c>
      <c r="AA365" s="156">
        <v>8.2916932603609281E-4</v>
      </c>
      <c r="AB365" s="158"/>
      <c r="AC365" s="158"/>
      <c r="AD365" s="158"/>
      <c r="AE365" s="158"/>
    </row>
    <row r="366" spans="1:31" s="154" customFormat="1" ht="15.75">
      <c r="A366" s="165">
        <v>186</v>
      </c>
      <c r="B366" s="165" t="s">
        <v>374</v>
      </c>
      <c r="C366" s="165">
        <v>35</v>
      </c>
      <c r="D366" s="165">
        <v>45630</v>
      </c>
      <c r="E366" s="155">
        <v>2511.9392950477895</v>
      </c>
      <c r="F366" s="155">
        <v>1784.7652914749069</v>
      </c>
      <c r="G366" s="155">
        <v>387.11829936445321</v>
      </c>
      <c r="H366" s="155">
        <v>119.19121408811343</v>
      </c>
      <c r="I366" s="155">
        <v>311.03234869386768</v>
      </c>
      <c r="J366" s="155">
        <v>115.31937291419663</v>
      </c>
      <c r="K366" s="155">
        <v>-120.83456548911884</v>
      </c>
      <c r="L366" s="155">
        <v>-6.7349989042296734</v>
      </c>
      <c r="M366" s="155">
        <v>4.2774659215428441</v>
      </c>
      <c r="N366" s="155">
        <v>12.669009892173007</v>
      </c>
      <c r="O366" s="155">
        <v>-90.469955240458646</v>
      </c>
      <c r="P366" s="155">
        <v>4.3941876676566318</v>
      </c>
      <c r="Q366" s="156">
        <v>9.6300409109284057E-5</v>
      </c>
      <c r="R366" s="156">
        <v>6135.3915215866755</v>
      </c>
      <c r="S366" s="156">
        <v>4524.6740043830814</v>
      </c>
      <c r="T366" s="156">
        <v>178.76049594329282</v>
      </c>
      <c r="U366" s="156">
        <v>611.83346951860574</v>
      </c>
      <c r="V366" s="156">
        <v>384.60569236788848</v>
      </c>
      <c r="W366" s="156">
        <v>384.66076638176639</v>
      </c>
      <c r="X366" s="156">
        <v>-50.857092992041473</v>
      </c>
      <c r="Y366" s="156">
        <v>-1.1145538678948384E-3</v>
      </c>
      <c r="Z366" s="156">
        <v>55.251280659698104</v>
      </c>
      <c r="AA366" s="156">
        <v>1.2108542770041225E-3</v>
      </c>
      <c r="AB366" s="158"/>
      <c r="AC366" s="158"/>
      <c r="AD366" s="158"/>
      <c r="AE366" s="158"/>
    </row>
    <row r="367" spans="1:31" s="154" customFormat="1" ht="15.75">
      <c r="A367" s="165">
        <v>202</v>
      </c>
      <c r="B367" s="165" t="s">
        <v>375</v>
      </c>
      <c r="C367" s="165">
        <v>2</v>
      </c>
      <c r="D367" s="165">
        <v>35848</v>
      </c>
      <c r="E367" s="155">
        <v>2536.3971107748889</v>
      </c>
      <c r="F367" s="155">
        <v>1746.7052965297923</v>
      </c>
      <c r="G367" s="155">
        <v>223.38127650078107</v>
      </c>
      <c r="H367" s="155">
        <v>180.39632497272279</v>
      </c>
      <c r="I367" s="155">
        <v>494.60903007200005</v>
      </c>
      <c r="J367" s="155">
        <v>105.4339760407442</v>
      </c>
      <c r="K367" s="155">
        <v>156.40236847082107</v>
      </c>
      <c r="L367" s="155">
        <v>-87.694543628654316</v>
      </c>
      <c r="M367" s="155">
        <v>-56.722792903369779</v>
      </c>
      <c r="N367" s="155">
        <v>12.475271081656123</v>
      </c>
      <c r="O367" s="155">
        <v>-90.469955240458646</v>
      </c>
      <c r="P367" s="155">
        <v>148.11914112114573</v>
      </c>
      <c r="Q367" s="156">
        <v>4.1318662441738934E-3</v>
      </c>
      <c r="R367" s="156">
        <v>5774.8295271702736</v>
      </c>
      <c r="S367" s="156">
        <v>4413.2144019192147</v>
      </c>
      <c r="T367" s="156">
        <v>270.55464419241378</v>
      </c>
      <c r="U367" s="156">
        <v>892.36722268369772</v>
      </c>
      <c r="V367" s="156">
        <v>351.63655793048224</v>
      </c>
      <c r="W367" s="156">
        <v>78.963939968756989</v>
      </c>
      <c r="X367" s="156">
        <v>231.90723952429053</v>
      </c>
      <c r="Y367" s="156">
        <v>6.4691820889391464E-3</v>
      </c>
      <c r="Z367" s="156">
        <v>-83.788098403144787</v>
      </c>
      <c r="AA367" s="156">
        <v>-2.3373158447652529E-3</v>
      </c>
      <c r="AB367" s="158"/>
      <c r="AC367" s="158"/>
      <c r="AD367" s="158"/>
      <c r="AE367" s="158"/>
    </row>
    <row r="368" spans="1:31" s="154" customFormat="1" ht="15.75">
      <c r="A368" s="165">
        <v>204</v>
      </c>
      <c r="B368" s="165" t="s">
        <v>376</v>
      </c>
      <c r="C368" s="165">
        <v>11</v>
      </c>
      <c r="D368" s="165">
        <v>2689</v>
      </c>
      <c r="E368" s="155">
        <v>2262.0363419094451</v>
      </c>
      <c r="F368" s="155">
        <v>1334.5834064708069</v>
      </c>
      <c r="G368" s="155">
        <v>476.25065079955374</v>
      </c>
      <c r="H368" s="155">
        <v>427.29654762838794</v>
      </c>
      <c r="I368" s="155">
        <v>553.72768337486025</v>
      </c>
      <c r="J368" s="155">
        <v>234.77039528365032</v>
      </c>
      <c r="K368" s="155">
        <v>-290.95966396466929</v>
      </c>
      <c r="L368" s="155">
        <v>-215.01599107474897</v>
      </c>
      <c r="M368" s="155">
        <v>36.296388992190408</v>
      </c>
      <c r="N368" s="155">
        <v>7.9160139115493591</v>
      </c>
      <c r="O368" s="155">
        <v>-90.469955240458646</v>
      </c>
      <c r="P368" s="155">
        <v>212.35913427167614</v>
      </c>
      <c r="Q368" s="156">
        <v>7.8973274180615893E-2</v>
      </c>
      <c r="R368" s="156">
        <v>8797.840925994793</v>
      </c>
      <c r="S368" s="156">
        <v>2870.2353997768687</v>
      </c>
      <c r="T368" s="156">
        <v>640.8504465139514</v>
      </c>
      <c r="U368" s="156">
        <v>4067.1034802475674</v>
      </c>
      <c r="V368" s="156">
        <v>782.99099400006662</v>
      </c>
      <c r="W368" s="156">
        <v>297.53104871699514</v>
      </c>
      <c r="X368" s="156">
        <v>-139.12955673934471</v>
      </c>
      <c r="Y368" s="156">
        <v>-5.1740259107231207E-2</v>
      </c>
      <c r="Z368" s="156">
        <v>351.48869101102082</v>
      </c>
      <c r="AA368" s="156">
        <v>0.1307135332878471</v>
      </c>
      <c r="AB368" s="158"/>
      <c r="AC368" s="158"/>
      <c r="AD368" s="158"/>
      <c r="AE368" s="158"/>
    </row>
    <row r="369" spans="1:31" s="154" customFormat="1" ht="15.75">
      <c r="A369" s="165">
        <v>205</v>
      </c>
      <c r="B369" s="165" t="s">
        <v>377</v>
      </c>
      <c r="C369" s="165">
        <v>18</v>
      </c>
      <c r="D369" s="165">
        <v>36297</v>
      </c>
      <c r="E369" s="155">
        <v>3435.1229320905131</v>
      </c>
      <c r="F369" s="155">
        <v>1561.1380287627078</v>
      </c>
      <c r="G369" s="155">
        <v>304.81136182053615</v>
      </c>
      <c r="H369" s="155">
        <v>156.30238457760777</v>
      </c>
      <c r="I369" s="155">
        <v>561.01502266433124</v>
      </c>
      <c r="J369" s="155">
        <v>156.59705373125257</v>
      </c>
      <c r="K369" s="155">
        <v>-151.82135730802361</v>
      </c>
      <c r="L369" s="155">
        <v>806.8089924787173</v>
      </c>
      <c r="M369" s="155">
        <v>97.303216794776418</v>
      </c>
      <c r="N369" s="155">
        <v>9.8684443909822264</v>
      </c>
      <c r="O369" s="155">
        <v>-90.469955240458646</v>
      </c>
      <c r="P369" s="155">
        <v>-23.569739418084534</v>
      </c>
      <c r="Q369" s="156">
        <v>-6.493577821330836E-4</v>
      </c>
      <c r="R369" s="156">
        <v>7861.528808051884</v>
      </c>
      <c r="S369" s="156">
        <v>3663.6568735708188</v>
      </c>
      <c r="T369" s="156">
        <v>234.41905511220804</v>
      </c>
      <c r="U369" s="156">
        <v>2110.2792476818063</v>
      </c>
      <c r="V369" s="156">
        <v>522.27233595774533</v>
      </c>
      <c r="W369" s="156">
        <v>1208.9235710940297</v>
      </c>
      <c r="X369" s="156">
        <v>-121.97772463527623</v>
      </c>
      <c r="Y369" s="156">
        <v>-3.3605456273321827E-3</v>
      </c>
      <c r="Z369" s="156">
        <v>98.407985217191694</v>
      </c>
      <c r="AA369" s="156">
        <v>2.711187845199099E-3</v>
      </c>
      <c r="AB369" s="158"/>
      <c r="AC369" s="158"/>
      <c r="AD369" s="158"/>
      <c r="AE369" s="158"/>
    </row>
    <row r="370" spans="1:31" s="154" customFormat="1" ht="15.75">
      <c r="A370" s="165">
        <v>208</v>
      </c>
      <c r="B370" s="165" t="s">
        <v>378</v>
      </c>
      <c r="C370" s="165">
        <v>17</v>
      </c>
      <c r="D370" s="165">
        <v>12335</v>
      </c>
      <c r="E370" s="155">
        <v>2924.8025375142524</v>
      </c>
      <c r="F370" s="155">
        <v>1370.6125407377383</v>
      </c>
      <c r="G370" s="155">
        <v>459.01045804620998</v>
      </c>
      <c r="H370" s="155">
        <v>170.70546406430898</v>
      </c>
      <c r="I370" s="155">
        <v>968.86171250857285</v>
      </c>
      <c r="J370" s="155">
        <v>186.35362689914842</v>
      </c>
      <c r="K370" s="155">
        <v>88.292109697751101</v>
      </c>
      <c r="L370" s="155">
        <v>-12.843453587353061</v>
      </c>
      <c r="M370" s="155">
        <v>92.463657073368466</v>
      </c>
      <c r="N370" s="155">
        <v>8.4907179136497462</v>
      </c>
      <c r="O370" s="155">
        <v>-90.469955240458646</v>
      </c>
      <c r="P370" s="155">
        <v>316.67434059868327</v>
      </c>
      <c r="Q370" s="156">
        <v>2.5672828585219559E-2</v>
      </c>
      <c r="R370" s="156">
        <v>6864.8466869558169</v>
      </c>
      <c r="S370" s="156">
        <v>3161.4960591811919</v>
      </c>
      <c r="T370" s="156">
        <v>256.02049320352575</v>
      </c>
      <c r="U370" s="156">
        <v>2630.0425028740974</v>
      </c>
      <c r="V370" s="156">
        <v>621.51452863121426</v>
      </c>
      <c r="W370" s="156">
        <v>538.63066153222542</v>
      </c>
      <c r="X370" s="156">
        <v>342.85755846643792</v>
      </c>
      <c r="Y370" s="156">
        <v>2.7795505347907413E-2</v>
      </c>
      <c r="Z370" s="156">
        <v>-26.183217867754664</v>
      </c>
      <c r="AA370" s="156">
        <v>-2.1226767626878525E-3</v>
      </c>
      <c r="AB370" s="158"/>
      <c r="AC370" s="158"/>
      <c r="AD370" s="158"/>
      <c r="AE370" s="158"/>
    </row>
    <row r="371" spans="1:31" s="154" customFormat="1" ht="15.75">
      <c r="A371" s="165">
        <v>211</v>
      </c>
      <c r="B371" s="165" t="s">
        <v>379</v>
      </c>
      <c r="C371" s="165">
        <v>6</v>
      </c>
      <c r="D371" s="165">
        <v>32959</v>
      </c>
      <c r="E371" s="155">
        <v>2709.4293861216747</v>
      </c>
      <c r="F371" s="155">
        <v>1761.3364968597348</v>
      </c>
      <c r="G371" s="155">
        <v>246.8560332534361</v>
      </c>
      <c r="H371" s="155">
        <v>145.08076459948654</v>
      </c>
      <c r="I371" s="155">
        <v>629.02787053257941</v>
      </c>
      <c r="J371" s="155">
        <v>129.49738124707758</v>
      </c>
      <c r="K371" s="155">
        <v>6.7778297044809204</v>
      </c>
      <c r="L371" s="155">
        <v>-123.74974968900756</v>
      </c>
      <c r="M371" s="155">
        <v>-4.6972426347886769</v>
      </c>
      <c r="N371" s="155">
        <v>11.271856026019462</v>
      </c>
      <c r="O371" s="155">
        <v>-90.469955240458646</v>
      </c>
      <c r="P371" s="155">
        <v>1.5018985368856879</v>
      </c>
      <c r="Q371" s="156">
        <v>4.5568692523610785E-5</v>
      </c>
      <c r="R371" s="156">
        <v>6159.6857268121003</v>
      </c>
      <c r="S371" s="156">
        <v>4179.5763041961227</v>
      </c>
      <c r="T371" s="156">
        <v>217.58910361013534</v>
      </c>
      <c r="U371" s="156">
        <v>1208.3436325694629</v>
      </c>
      <c r="V371" s="156">
        <v>431.89126610511852</v>
      </c>
      <c r="W371" s="156">
        <v>118.40904092963986</v>
      </c>
      <c r="X371" s="156">
        <v>-3.876379401620186</v>
      </c>
      <c r="Y371" s="156">
        <v>-1.1761216668042677E-4</v>
      </c>
      <c r="Z371" s="156">
        <v>5.3782779385058737</v>
      </c>
      <c r="AA371" s="156">
        <v>1.6318085920403755E-4</v>
      </c>
      <c r="AB371" s="158"/>
      <c r="AC371" s="158"/>
      <c r="AD371" s="158"/>
      <c r="AE371" s="158"/>
    </row>
    <row r="372" spans="1:31" s="154" customFormat="1" ht="15.75">
      <c r="A372" s="165">
        <v>213</v>
      </c>
      <c r="B372" s="165" t="s">
        <v>380</v>
      </c>
      <c r="C372" s="165">
        <v>10</v>
      </c>
      <c r="D372" s="165">
        <v>5154</v>
      </c>
      <c r="E372" s="155">
        <v>2438.7804847799061</v>
      </c>
      <c r="F372" s="155">
        <v>1381.8163251843227</v>
      </c>
      <c r="G372" s="155">
        <v>396.64124951493983</v>
      </c>
      <c r="H372" s="155">
        <v>452.26844241188712</v>
      </c>
      <c r="I372" s="155">
        <v>304.32912879790445</v>
      </c>
      <c r="J372" s="155">
        <v>216.32524292469978</v>
      </c>
      <c r="K372" s="155">
        <v>-91.221471279771535</v>
      </c>
      <c r="L372" s="155">
        <v>-76.897167248738839</v>
      </c>
      <c r="M372" s="155">
        <v>49.931629802095458</v>
      </c>
      <c r="N372" s="155">
        <v>8.7721257739594609</v>
      </c>
      <c r="O372" s="155">
        <v>-90.469955240458646</v>
      </c>
      <c r="P372" s="155">
        <v>112.71506586093398</v>
      </c>
      <c r="Q372" s="156">
        <v>2.1869434586909969E-2</v>
      </c>
      <c r="R372" s="156">
        <v>7997.2948137369031</v>
      </c>
      <c r="S372" s="156">
        <v>3094.1633896003104</v>
      </c>
      <c r="T372" s="156">
        <v>678.3027732671801</v>
      </c>
      <c r="U372" s="156">
        <v>3211.4420677778376</v>
      </c>
      <c r="V372" s="156">
        <v>721.47391829480978</v>
      </c>
      <c r="W372" s="156">
        <v>369.67571206829649</v>
      </c>
      <c r="X372" s="156">
        <v>77.763047271530652</v>
      </c>
      <c r="Y372" s="156">
        <v>1.5087902070533692E-2</v>
      </c>
      <c r="Z372" s="156">
        <v>34.952018589403323</v>
      </c>
      <c r="AA372" s="156">
        <v>6.7815325163762758E-3</v>
      </c>
      <c r="AB372" s="158"/>
      <c r="AC372" s="158"/>
      <c r="AD372" s="158"/>
      <c r="AE372" s="158"/>
    </row>
    <row r="373" spans="1:31" s="154" customFormat="1" ht="15.75">
      <c r="A373" s="165">
        <v>214</v>
      </c>
      <c r="B373" s="165" t="s">
        <v>381</v>
      </c>
      <c r="C373" s="165">
        <v>4</v>
      </c>
      <c r="D373" s="165">
        <v>12528</v>
      </c>
      <c r="E373" s="155">
        <v>2682.362133244314</v>
      </c>
      <c r="F373" s="155">
        <v>1491.706243614304</v>
      </c>
      <c r="G373" s="155">
        <v>346.4905810983397</v>
      </c>
      <c r="H373" s="155">
        <v>253.55982521898153</v>
      </c>
      <c r="I373" s="155">
        <v>594.99658450916365</v>
      </c>
      <c r="J373" s="155">
        <v>206.29491175128194</v>
      </c>
      <c r="K373" s="155">
        <v>-28.842037828817016</v>
      </c>
      <c r="L373" s="155">
        <v>-51.782646871008943</v>
      </c>
      <c r="M373" s="155">
        <v>57.262221424010214</v>
      </c>
      <c r="N373" s="155">
        <v>8.6424658361249165</v>
      </c>
      <c r="O373" s="155">
        <v>-90.469955240458646</v>
      </c>
      <c r="P373" s="155">
        <v>105.4960602676076</v>
      </c>
      <c r="Q373" s="156">
        <v>8.4208221797260219E-3</v>
      </c>
      <c r="R373" s="156">
        <v>6937.8239966475094</v>
      </c>
      <c r="S373" s="156">
        <v>3274.712701947637</v>
      </c>
      <c r="T373" s="156">
        <v>380.2837352921976</v>
      </c>
      <c r="U373" s="156">
        <v>2378.5778457328443</v>
      </c>
      <c r="V373" s="156">
        <v>688.02140838130276</v>
      </c>
      <c r="W373" s="156">
        <v>351.97015565134103</v>
      </c>
      <c r="X373" s="156">
        <v>135.74185035781315</v>
      </c>
      <c r="Y373" s="156">
        <v>1.0835077455125571E-2</v>
      </c>
      <c r="Z373" s="156">
        <v>-30.245790090205535</v>
      </c>
      <c r="AA373" s="156">
        <v>-2.4142552753995479E-3</v>
      </c>
      <c r="AB373" s="158"/>
      <c r="AC373" s="158"/>
      <c r="AD373" s="158"/>
      <c r="AE373" s="158"/>
    </row>
    <row r="374" spans="1:31" s="154" customFormat="1" ht="15.75">
      <c r="A374" s="165">
        <v>216</v>
      </c>
      <c r="B374" s="165" t="s">
        <v>382</v>
      </c>
      <c r="C374" s="165">
        <v>13</v>
      </c>
      <c r="D374" s="165">
        <v>1269</v>
      </c>
      <c r="E374" s="155">
        <v>3927.5668315947996</v>
      </c>
      <c r="F374" s="155">
        <v>1256.7358077226163</v>
      </c>
      <c r="G374" s="155">
        <v>427.18991331757292</v>
      </c>
      <c r="H374" s="155">
        <v>420.27694114592299</v>
      </c>
      <c r="I374" s="155">
        <v>860.59593696004004</v>
      </c>
      <c r="J374" s="155">
        <v>237.94275460010388</v>
      </c>
      <c r="K374" s="155">
        <v>65.159948475675037</v>
      </c>
      <c r="L374" s="155">
        <v>-242.41922773837666</v>
      </c>
      <c r="M374" s="155">
        <v>24.681118991331758</v>
      </c>
      <c r="N374" s="155">
        <v>7.826915847551847</v>
      </c>
      <c r="O374" s="155">
        <v>-90.469955240458646</v>
      </c>
      <c r="P374" s="155">
        <v>-960.04667751282022</v>
      </c>
      <c r="Q374" s="156">
        <v>-0.75653796494312076</v>
      </c>
      <c r="R374" s="156">
        <v>9928.6724901497255</v>
      </c>
      <c r="S374" s="156">
        <v>2776.2080063041767</v>
      </c>
      <c r="T374" s="156">
        <v>630.32258717689876</v>
      </c>
      <c r="U374" s="156">
        <v>4534.1183579756034</v>
      </c>
      <c r="V374" s="156">
        <v>793.57124101764418</v>
      </c>
      <c r="W374" s="156">
        <v>209.451804570528</v>
      </c>
      <c r="X374" s="156">
        <v>-985.00049310487418</v>
      </c>
      <c r="Y374" s="156">
        <v>-0.77620212222606322</v>
      </c>
      <c r="Z374" s="156">
        <v>24.953815592054006</v>
      </c>
      <c r="AA374" s="156">
        <v>1.966415728294248E-2</v>
      </c>
      <c r="AB374" s="158"/>
      <c r="AC374" s="158"/>
      <c r="AD374" s="158"/>
      <c r="AE374" s="158"/>
    </row>
    <row r="375" spans="1:31" s="154" customFormat="1" ht="15.75">
      <c r="A375" s="165">
        <v>217</v>
      </c>
      <c r="B375" s="165" t="s">
        <v>383</v>
      </c>
      <c r="C375" s="165">
        <v>16</v>
      </c>
      <c r="D375" s="165">
        <v>5352</v>
      </c>
      <c r="E375" s="155">
        <v>2881.723145382306</v>
      </c>
      <c r="F375" s="155">
        <v>1455.6377896113602</v>
      </c>
      <c r="G375" s="155">
        <v>379.73897608370703</v>
      </c>
      <c r="H375" s="155">
        <v>164.55694917312891</v>
      </c>
      <c r="I375" s="155">
        <v>989.15247983015365</v>
      </c>
      <c r="J375" s="155">
        <v>193.16251145634851</v>
      </c>
      <c r="K375" s="155">
        <v>-135.4037887302801</v>
      </c>
      <c r="L375" s="155">
        <v>8.0198056801195818</v>
      </c>
      <c r="M375" s="155">
        <v>46.748288490284004</v>
      </c>
      <c r="N375" s="155">
        <v>8.3932937867650086</v>
      </c>
      <c r="O375" s="155">
        <v>-90.469955240458646</v>
      </c>
      <c r="P375" s="155">
        <v>137.81320475882146</v>
      </c>
      <c r="Q375" s="156">
        <v>2.5749851412335847E-2</v>
      </c>
      <c r="R375" s="156">
        <v>7161.8769357249621</v>
      </c>
      <c r="S375" s="156">
        <v>3228.0663452914796</v>
      </c>
      <c r="T375" s="156">
        <v>246.79907885959983</v>
      </c>
      <c r="U375" s="156">
        <v>2576.7519796934648</v>
      </c>
      <c r="V375" s="156">
        <v>644.22307874901139</v>
      </c>
      <c r="W375" s="156">
        <v>434.5070702541106</v>
      </c>
      <c r="X375" s="156">
        <v>-31.529382877296843</v>
      </c>
      <c r="Y375" s="156">
        <v>-5.8911402984485883E-3</v>
      </c>
      <c r="Z375" s="156">
        <v>169.34258763611828</v>
      </c>
      <c r="AA375" s="156">
        <v>3.1640991710784432E-2</v>
      </c>
      <c r="AB375" s="158"/>
      <c r="AC375" s="158"/>
      <c r="AD375" s="158"/>
      <c r="AE375" s="158"/>
    </row>
    <row r="376" spans="1:31" s="154" customFormat="1" ht="15.75">
      <c r="A376" s="165">
        <v>218</v>
      </c>
      <c r="B376" s="165" t="s">
        <v>384</v>
      </c>
      <c r="C376" s="165">
        <v>14</v>
      </c>
      <c r="D376" s="165">
        <v>1200</v>
      </c>
      <c r="E376" s="155">
        <v>2488.7108966074634</v>
      </c>
      <c r="F376" s="155">
        <v>1447.2696000000001</v>
      </c>
      <c r="G376" s="155">
        <v>252.54249999999999</v>
      </c>
      <c r="H376" s="155">
        <v>267.61719297226733</v>
      </c>
      <c r="I376" s="155">
        <v>477.79882928660214</v>
      </c>
      <c r="J376" s="155">
        <v>271.36094911128237</v>
      </c>
      <c r="K376" s="155">
        <v>276.20793823955194</v>
      </c>
      <c r="L376" s="155">
        <v>-239.24</v>
      </c>
      <c r="M376" s="155">
        <v>20.31165</v>
      </c>
      <c r="N376" s="155">
        <v>7.5769360853778096</v>
      </c>
      <c r="O376" s="155">
        <v>-90.469955240458646</v>
      </c>
      <c r="P376" s="155">
        <v>202.26474384715937</v>
      </c>
      <c r="Q376" s="156">
        <v>0.16855395320596614</v>
      </c>
      <c r="R376" s="156">
        <v>8024.6135749999994</v>
      </c>
      <c r="S376" s="156">
        <v>2987.7997916666668</v>
      </c>
      <c r="T376" s="156">
        <v>401.36668213907615</v>
      </c>
      <c r="U376" s="156">
        <v>4044.8589196038442</v>
      </c>
      <c r="V376" s="156">
        <v>905.02543568465569</v>
      </c>
      <c r="W376" s="156">
        <v>33.614149999999995</v>
      </c>
      <c r="X376" s="156">
        <v>348.0514040942428</v>
      </c>
      <c r="Y376" s="156">
        <v>0.29004283674520231</v>
      </c>
      <c r="Z376" s="156">
        <v>-145.78666024708343</v>
      </c>
      <c r="AA376" s="156">
        <v>-0.12148888353923619</v>
      </c>
      <c r="AB376" s="158"/>
      <c r="AC376" s="158"/>
      <c r="AD376" s="158"/>
      <c r="AE376" s="158"/>
    </row>
    <row r="377" spans="1:31" s="154" customFormat="1" ht="15.75">
      <c r="A377" s="165">
        <v>224</v>
      </c>
      <c r="B377" s="165" t="s">
        <v>385</v>
      </c>
      <c r="C377" s="165">
        <v>33</v>
      </c>
      <c r="D377" s="165">
        <v>8603</v>
      </c>
      <c r="E377" s="155">
        <v>2330.4727530192476</v>
      </c>
      <c r="F377" s="155">
        <v>1568.1413936998722</v>
      </c>
      <c r="G377" s="155">
        <v>271.6344298500523</v>
      </c>
      <c r="H377" s="155">
        <v>134.93539740732959</v>
      </c>
      <c r="I377" s="155">
        <v>621.37425590765724</v>
      </c>
      <c r="J377" s="155">
        <v>169.89771186598222</v>
      </c>
      <c r="K377" s="155">
        <v>-24.21618764654982</v>
      </c>
      <c r="L377" s="155">
        <v>-42.787051028710913</v>
      </c>
      <c r="M377" s="155">
        <v>-4.5521039172381723</v>
      </c>
      <c r="N377" s="155">
        <v>9.4627591301833824</v>
      </c>
      <c r="O377" s="155">
        <v>-90.469955240458646</v>
      </c>
      <c r="P377" s="155">
        <v>282.94789700887168</v>
      </c>
      <c r="Q377" s="156">
        <v>3.2889445194568372E-2</v>
      </c>
      <c r="R377" s="156">
        <v>6399.1885609671053</v>
      </c>
      <c r="S377" s="156">
        <v>3591.6945205160991</v>
      </c>
      <c r="T377" s="156">
        <v>202.37329358024442</v>
      </c>
      <c r="U377" s="156">
        <v>2060.7734994341745</v>
      </c>
      <c r="V377" s="156">
        <v>566.63182822330316</v>
      </c>
      <c r="W377" s="156">
        <v>224.29527490410322</v>
      </c>
      <c r="X377" s="156">
        <v>246.57985569081927</v>
      </c>
      <c r="Y377" s="156">
        <v>2.8662077843870658E-2</v>
      </c>
      <c r="Z377" s="156">
        <v>36.36804131805242</v>
      </c>
      <c r="AA377" s="156">
        <v>4.2273673506977123E-3</v>
      </c>
      <c r="AB377" s="158"/>
      <c r="AC377" s="158"/>
      <c r="AD377" s="158"/>
      <c r="AE377" s="158"/>
    </row>
    <row r="378" spans="1:31" s="154" customFormat="1" ht="15.75">
      <c r="A378" s="165">
        <v>226</v>
      </c>
      <c r="B378" s="165" t="s">
        <v>386</v>
      </c>
      <c r="C378" s="165">
        <v>13</v>
      </c>
      <c r="D378" s="165">
        <v>3665</v>
      </c>
      <c r="E378" s="155">
        <v>2910.7554154591348</v>
      </c>
      <c r="F378" s="155">
        <v>1309.5442046384719</v>
      </c>
      <c r="G378" s="155">
        <v>338.22946793997272</v>
      </c>
      <c r="H378" s="155">
        <v>347.67197105728627</v>
      </c>
      <c r="I378" s="155">
        <v>716.42279451689058</v>
      </c>
      <c r="J378" s="155">
        <v>221.26053975736298</v>
      </c>
      <c r="K378" s="155">
        <v>106.74626075172299</v>
      </c>
      <c r="L378" s="155">
        <v>1.5298772169167802</v>
      </c>
      <c r="M378" s="155">
        <v>8.8863819918144618</v>
      </c>
      <c r="N378" s="155">
        <v>7.9953718581620539</v>
      </c>
      <c r="O378" s="155">
        <v>-90.469955240458646</v>
      </c>
      <c r="P378" s="155">
        <v>57.061499029006633</v>
      </c>
      <c r="Q378" s="156">
        <v>1.5569303964258291E-2</v>
      </c>
      <c r="R378" s="156">
        <v>8262.4848840382001</v>
      </c>
      <c r="S378" s="156">
        <v>2902.5266684856751</v>
      </c>
      <c r="T378" s="156">
        <v>521.43116795368451</v>
      </c>
      <c r="U378" s="156">
        <v>3878.7838162433991</v>
      </c>
      <c r="V378" s="156">
        <v>737.93380016374613</v>
      </c>
      <c r="W378" s="156">
        <v>348.645727148704</v>
      </c>
      <c r="X378" s="156">
        <v>126.83629595700951</v>
      </c>
      <c r="Y378" s="156">
        <v>3.4607447737246798E-2</v>
      </c>
      <c r="Z378" s="156">
        <v>-69.774796928002885</v>
      </c>
      <c r="AA378" s="156">
        <v>-1.903814377298851E-2</v>
      </c>
      <c r="AB378" s="158"/>
      <c r="AC378" s="158"/>
      <c r="AD378" s="158"/>
      <c r="AE378" s="158"/>
    </row>
    <row r="379" spans="1:31" s="154" customFormat="1" ht="15.75">
      <c r="A379" s="165">
        <v>230</v>
      </c>
      <c r="B379" s="165" t="s">
        <v>387</v>
      </c>
      <c r="C379" s="165">
        <v>4</v>
      </c>
      <c r="D379" s="165">
        <v>2240</v>
      </c>
      <c r="E379" s="155">
        <v>2760.2873644355295</v>
      </c>
      <c r="F379" s="155">
        <v>1130.3478883928572</v>
      </c>
      <c r="G379" s="155">
        <v>328.08214285714286</v>
      </c>
      <c r="H379" s="155">
        <v>255.30881365247316</v>
      </c>
      <c r="I379" s="155">
        <v>786.21949292946965</v>
      </c>
      <c r="J379" s="155">
        <v>255.02148702211187</v>
      </c>
      <c r="K379" s="155">
        <v>12.236757016517556</v>
      </c>
      <c r="L379" s="155">
        <v>-179.57455357142857</v>
      </c>
      <c r="M379" s="155">
        <v>114.19669196428572</v>
      </c>
      <c r="N379" s="155">
        <v>7.3863767597334897</v>
      </c>
      <c r="O379" s="155">
        <v>-90.469955240458646</v>
      </c>
      <c r="P379" s="155">
        <v>-141.53222265282528</v>
      </c>
      <c r="Q379" s="156">
        <v>-6.3184027970011283E-2</v>
      </c>
      <c r="R379" s="156">
        <v>7566.5422678571431</v>
      </c>
      <c r="S379" s="156">
        <v>2634.9215535714288</v>
      </c>
      <c r="T379" s="156">
        <v>382.90683165179104</v>
      </c>
      <c r="U379" s="156">
        <v>3278.6377940105026</v>
      </c>
      <c r="V379" s="156">
        <v>850.53112158185479</v>
      </c>
      <c r="W379" s="156">
        <v>262.70428125000001</v>
      </c>
      <c r="X379" s="156">
        <v>-156.84068579156551</v>
      </c>
      <c r="Y379" s="156">
        <v>-7.0018163299806035E-2</v>
      </c>
      <c r="Z379" s="156">
        <v>15.30846313874021</v>
      </c>
      <c r="AA379" s="156">
        <v>6.8341353297947365E-3</v>
      </c>
      <c r="AB379" s="158"/>
      <c r="AC379" s="158"/>
      <c r="AD379" s="158"/>
      <c r="AE379" s="158"/>
    </row>
    <row r="380" spans="1:31" s="154" customFormat="1" ht="15.75">
      <c r="A380" s="165">
        <v>231</v>
      </c>
      <c r="B380" s="165" t="s">
        <v>388</v>
      </c>
      <c r="C380" s="165">
        <v>15</v>
      </c>
      <c r="D380" s="165">
        <v>1256</v>
      </c>
      <c r="E380" s="155">
        <v>2547.2966165239027</v>
      </c>
      <c r="F380" s="155">
        <v>1977.992316878981</v>
      </c>
      <c r="G380" s="155">
        <v>679.31847133757958</v>
      </c>
      <c r="H380" s="155">
        <v>596.07510687440333</v>
      </c>
      <c r="I380" s="155">
        <v>124.11230933205871</v>
      </c>
      <c r="J380" s="155">
        <v>175.76844459423373</v>
      </c>
      <c r="K380" s="155">
        <v>-683.54432595616288</v>
      </c>
      <c r="L380" s="155">
        <v>-160.38057324840764</v>
      </c>
      <c r="M380" s="155">
        <v>-2.6897372611464969</v>
      </c>
      <c r="N380" s="155">
        <v>11.100028248431849</v>
      </c>
      <c r="O380" s="155">
        <v>-90.469955240458646</v>
      </c>
      <c r="P380" s="155">
        <v>79.985469035610365</v>
      </c>
      <c r="Q380" s="156">
        <v>6.3682698276759847E-2</v>
      </c>
      <c r="R380" s="156">
        <v>8296.3421178343942</v>
      </c>
      <c r="S380" s="156">
        <v>4132.8656847133752</v>
      </c>
      <c r="T380" s="156">
        <v>893.98100807621506</v>
      </c>
      <c r="U380" s="156">
        <v>1819.3212679237372</v>
      </c>
      <c r="V380" s="156">
        <v>586.21151521428249</v>
      </c>
      <c r="W380" s="156">
        <v>516.24816082802545</v>
      </c>
      <c r="X380" s="156">
        <v>-347.71448107875858</v>
      </c>
      <c r="Y380" s="156">
        <v>-0.27684273971238743</v>
      </c>
      <c r="Z380" s="156">
        <v>427.69995011436896</v>
      </c>
      <c r="AA380" s="156">
        <v>0.34052543798914725</v>
      </c>
      <c r="AB380" s="158"/>
      <c r="AC380" s="158"/>
      <c r="AD380" s="158"/>
      <c r="AE380" s="158"/>
    </row>
    <row r="381" spans="1:31" s="154" customFormat="1" ht="15.75">
      <c r="A381" s="165">
        <v>232</v>
      </c>
      <c r="B381" s="165" t="s">
        <v>389</v>
      </c>
      <c r="C381" s="165">
        <v>14</v>
      </c>
      <c r="D381" s="165">
        <v>12750</v>
      </c>
      <c r="E381" s="155">
        <v>2781.9904300886487</v>
      </c>
      <c r="F381" s="155">
        <v>1480.4382909803921</v>
      </c>
      <c r="G381" s="155">
        <v>295.00784313725489</v>
      </c>
      <c r="H381" s="155">
        <v>310.80616827689573</v>
      </c>
      <c r="I381" s="155">
        <v>621.45203047385428</v>
      </c>
      <c r="J381" s="155">
        <v>216.84683118377714</v>
      </c>
      <c r="K381" s="155">
        <v>-1.9300395640988637</v>
      </c>
      <c r="L381" s="155">
        <v>-54.265725490196075</v>
      </c>
      <c r="M381" s="155">
        <v>-32.287790588235296</v>
      </c>
      <c r="N381" s="155">
        <v>8.3777309261387227</v>
      </c>
      <c r="O381" s="155">
        <v>-90.469955240458646</v>
      </c>
      <c r="P381" s="155">
        <v>-28.015045993324588</v>
      </c>
      <c r="Q381" s="156">
        <v>-2.1972585092803597E-3</v>
      </c>
      <c r="R381" s="156">
        <v>7501.5856352941182</v>
      </c>
      <c r="S381" s="156">
        <v>3176.3356047058824</v>
      </c>
      <c r="T381" s="156">
        <v>466.14060615524187</v>
      </c>
      <c r="U381" s="156">
        <v>2870.5797370636628</v>
      </c>
      <c r="V381" s="156">
        <v>723.21348562373282</v>
      </c>
      <c r="W381" s="156">
        <v>208.45432705882354</v>
      </c>
      <c r="X381" s="156">
        <v>-56.861874686775252</v>
      </c>
      <c r="Y381" s="156">
        <v>-4.4597548773941372E-3</v>
      </c>
      <c r="Z381" s="156">
        <v>28.846828693450664</v>
      </c>
      <c r="AA381" s="156">
        <v>2.2624963681137774E-3</v>
      </c>
      <c r="AB381" s="158"/>
      <c r="AC381" s="158"/>
      <c r="AD381" s="158"/>
      <c r="AE381" s="158"/>
    </row>
    <row r="382" spans="1:31" s="154" customFormat="1" ht="15.75">
      <c r="A382" s="165">
        <v>233</v>
      </c>
      <c r="B382" s="165" t="s">
        <v>390</v>
      </c>
      <c r="C382" s="165">
        <v>14</v>
      </c>
      <c r="D382" s="165">
        <v>15116</v>
      </c>
      <c r="E382" s="155">
        <v>2893.2122543256528</v>
      </c>
      <c r="F382" s="155">
        <v>1499.029444297433</v>
      </c>
      <c r="G382" s="155">
        <v>271.04624239216724</v>
      </c>
      <c r="H382" s="155">
        <v>210.1534510309007</v>
      </c>
      <c r="I382" s="155">
        <v>715.42071526298059</v>
      </c>
      <c r="J382" s="155">
        <v>217.90671409315007</v>
      </c>
      <c r="K382" s="155">
        <v>139.7663246375262</v>
      </c>
      <c r="L382" s="155">
        <v>-49.154869012966394</v>
      </c>
      <c r="M382" s="155">
        <v>47.228204551468643</v>
      </c>
      <c r="N382" s="155">
        <v>8.5891152886920779</v>
      </c>
      <c r="O382" s="155">
        <v>-90.46995524045866</v>
      </c>
      <c r="P382" s="155">
        <v>76.303132975240374</v>
      </c>
      <c r="Q382" s="156">
        <v>5.0478389107727157E-3</v>
      </c>
      <c r="R382" s="156">
        <v>7576.2257859222009</v>
      </c>
      <c r="S382" s="156">
        <v>3291.9406033342152</v>
      </c>
      <c r="T382" s="156">
        <v>315.18376096669664</v>
      </c>
      <c r="U382" s="156">
        <v>3080.0602027671875</v>
      </c>
      <c r="V382" s="156">
        <v>726.74833835391166</v>
      </c>
      <c r="W382" s="156">
        <v>269.11957793066949</v>
      </c>
      <c r="X382" s="156">
        <v>106.82669743048049</v>
      </c>
      <c r="Y382" s="156">
        <v>7.0671273769833615E-3</v>
      </c>
      <c r="Z382" s="156">
        <v>-30.523564455240123</v>
      </c>
      <c r="AA382" s="156">
        <v>-2.0192884662106458E-3</v>
      </c>
      <c r="AB382" s="158"/>
      <c r="AC382" s="158"/>
      <c r="AD382" s="158"/>
      <c r="AE382" s="158"/>
    </row>
    <row r="383" spans="1:31" s="154" customFormat="1" ht="15.75">
      <c r="A383" s="165">
        <v>235</v>
      </c>
      <c r="B383" s="165" t="s">
        <v>391</v>
      </c>
      <c r="C383" s="165">
        <v>33</v>
      </c>
      <c r="D383" s="165">
        <v>10284</v>
      </c>
      <c r="E383" s="155">
        <v>3922.1061126478203</v>
      </c>
      <c r="F383" s="155">
        <v>1911.1513953714507</v>
      </c>
      <c r="G383" s="155">
        <v>461.24873590042785</v>
      </c>
      <c r="H383" s="155">
        <v>150.90725553435755</v>
      </c>
      <c r="I383" s="155">
        <v>516.27109665980572</v>
      </c>
      <c r="J383" s="155">
        <v>61.097489966012375</v>
      </c>
      <c r="K383" s="155">
        <v>968.48890724142859</v>
      </c>
      <c r="L383" s="155">
        <v>268.04084014002336</v>
      </c>
      <c r="M383" s="155">
        <v>36.264690781796965</v>
      </c>
      <c r="N383" s="155">
        <v>24.899172892083616</v>
      </c>
      <c r="O383" s="155">
        <v>-90.469955240458646</v>
      </c>
      <c r="P383" s="155">
        <v>385.79351659910697</v>
      </c>
      <c r="Q383" s="156">
        <v>3.7513955328579054E-2</v>
      </c>
      <c r="R383" s="156">
        <v>7757.2899290159467</v>
      </c>
      <c r="S383" s="156">
        <v>7337.7148512252043</v>
      </c>
      <c r="T383" s="156">
        <v>226.32755314347648</v>
      </c>
      <c r="U383" s="156">
        <v>-81.89773085746495</v>
      </c>
      <c r="V383" s="156">
        <v>203.76838545421435</v>
      </c>
      <c r="W383" s="156">
        <v>765.55426682224811</v>
      </c>
      <c r="X383" s="156">
        <v>694.17739677173017</v>
      </c>
      <c r="Y383" s="156">
        <v>6.7500719250459959E-2</v>
      </c>
      <c r="Z383" s="156">
        <v>-308.38388017262321</v>
      </c>
      <c r="AA383" s="156">
        <v>-2.9986763921880905E-2</v>
      </c>
      <c r="AB383" s="158"/>
      <c r="AC383" s="158"/>
      <c r="AD383" s="158"/>
      <c r="AE383" s="158"/>
    </row>
    <row r="384" spans="1:31" s="154" customFormat="1" ht="15.75">
      <c r="A384" s="165">
        <v>236</v>
      </c>
      <c r="B384" s="165" t="s">
        <v>392</v>
      </c>
      <c r="C384" s="165">
        <v>16</v>
      </c>
      <c r="D384" s="165">
        <v>4198</v>
      </c>
      <c r="E384" s="155">
        <v>2877.431381544437</v>
      </c>
      <c r="F384" s="155">
        <v>1492.2972725107195</v>
      </c>
      <c r="G384" s="155">
        <v>274.78680323963795</v>
      </c>
      <c r="H384" s="155">
        <v>160.72131892575078</v>
      </c>
      <c r="I384" s="155">
        <v>1009.311619214131</v>
      </c>
      <c r="J384" s="155">
        <v>202.18784838930711</v>
      </c>
      <c r="K384" s="155">
        <v>16.250508530040758</v>
      </c>
      <c r="L384" s="155">
        <v>193.62910909957122</v>
      </c>
      <c r="M384" s="155">
        <v>14.810050023820866</v>
      </c>
      <c r="N384" s="155">
        <v>8.0407791865782361</v>
      </c>
      <c r="O384" s="155">
        <v>-90.469955240458646</v>
      </c>
      <c r="P384" s="155">
        <v>404.13397233466128</v>
      </c>
      <c r="Q384" s="156">
        <v>9.62682163731923E-2</v>
      </c>
      <c r="R384" s="156">
        <v>6783.5940138161022</v>
      </c>
      <c r="S384" s="156">
        <v>3188.7474535493093</v>
      </c>
      <c r="T384" s="156">
        <v>241.04648064569517</v>
      </c>
      <c r="U384" s="156">
        <v>2522.3165219344623</v>
      </c>
      <c r="V384" s="156">
        <v>674.32379706055428</v>
      </c>
      <c r="W384" s="156">
        <v>483.22596236303002</v>
      </c>
      <c r="X384" s="156">
        <v>326.0662017369491</v>
      </c>
      <c r="Y384" s="156">
        <v>7.7671796507134128E-2</v>
      </c>
      <c r="Z384" s="156">
        <v>78.067770597712183</v>
      </c>
      <c r="AA384" s="156">
        <v>1.8596419866058166E-2</v>
      </c>
      <c r="AB384" s="158"/>
      <c r="AC384" s="158"/>
      <c r="AD384" s="158"/>
      <c r="AE384" s="158"/>
    </row>
    <row r="385" spans="1:31" s="154" customFormat="1" ht="15.75">
      <c r="A385" s="165">
        <v>239</v>
      </c>
      <c r="B385" s="165" t="s">
        <v>393</v>
      </c>
      <c r="C385" s="165">
        <v>11</v>
      </c>
      <c r="D385" s="165">
        <v>2029</v>
      </c>
      <c r="E385" s="155">
        <v>2469.1267236360491</v>
      </c>
      <c r="F385" s="155">
        <v>1245.1383489403647</v>
      </c>
      <c r="G385" s="155">
        <v>253.03499260719568</v>
      </c>
      <c r="H385" s="155">
        <v>380.38331693218134</v>
      </c>
      <c r="I385" s="155">
        <v>564.81922436263039</v>
      </c>
      <c r="J385" s="155">
        <v>225.2077298059416</v>
      </c>
      <c r="K385" s="155">
        <v>135.59374383630851</v>
      </c>
      <c r="L385" s="155">
        <v>-230.90389354361756</v>
      </c>
      <c r="M385" s="155">
        <v>100.77894036471169</v>
      </c>
      <c r="N385" s="155">
        <v>8.6074094010807745</v>
      </c>
      <c r="O385" s="155">
        <v>-90.469955240458646</v>
      </c>
      <c r="P385" s="155">
        <v>123.06313383028906</v>
      </c>
      <c r="Q385" s="156">
        <v>6.0652111301276027E-2</v>
      </c>
      <c r="R385" s="156">
        <v>8106.568807294233</v>
      </c>
      <c r="S385" s="156">
        <v>2957.0146328240517</v>
      </c>
      <c r="T385" s="156">
        <v>570.49096196875348</v>
      </c>
      <c r="U385" s="156">
        <v>3707.840322614501</v>
      </c>
      <c r="V385" s="156">
        <v>751.09821237981635</v>
      </c>
      <c r="W385" s="156">
        <v>122.91003942828979</v>
      </c>
      <c r="X385" s="156">
        <v>2.7853619211788039</v>
      </c>
      <c r="Y385" s="156">
        <v>1.3727757127544623E-3</v>
      </c>
      <c r="Z385" s="156">
        <v>120.27777190911026</v>
      </c>
      <c r="AA385" s="156">
        <v>5.9279335588521567E-2</v>
      </c>
      <c r="AB385" s="158"/>
      <c r="AC385" s="158"/>
      <c r="AD385" s="158"/>
      <c r="AE385" s="158"/>
    </row>
    <row r="386" spans="1:31" s="154" customFormat="1" ht="15.75">
      <c r="A386" s="165">
        <v>240</v>
      </c>
      <c r="B386" s="165" t="s">
        <v>394</v>
      </c>
      <c r="C386" s="165">
        <v>19</v>
      </c>
      <c r="D386" s="165">
        <v>19499</v>
      </c>
      <c r="E386" s="155">
        <v>2477.8571545435425</v>
      </c>
      <c r="F386" s="155">
        <v>1775.2918231704189</v>
      </c>
      <c r="G386" s="155">
        <v>377.39550746192111</v>
      </c>
      <c r="H386" s="155">
        <v>179.76247023987722</v>
      </c>
      <c r="I386" s="155">
        <v>343.4860049888897</v>
      </c>
      <c r="J386" s="155">
        <v>163.07238009438007</v>
      </c>
      <c r="K386" s="155">
        <v>-406.25578121348866</v>
      </c>
      <c r="L386" s="155">
        <v>60.406687522437046</v>
      </c>
      <c r="M386" s="155">
        <v>59.31679111749321</v>
      </c>
      <c r="N386" s="155">
        <v>10.541702296427072</v>
      </c>
      <c r="O386" s="155">
        <v>-90.469955240458646</v>
      </c>
      <c r="P386" s="155">
        <v>-5.3095241056452274</v>
      </c>
      <c r="Q386" s="156">
        <v>-2.7229725143059787E-4</v>
      </c>
      <c r="R386" s="156">
        <v>7843.1192768859946</v>
      </c>
      <c r="S386" s="156">
        <v>4014.8559715882866</v>
      </c>
      <c r="T386" s="156">
        <v>269.60400208958464</v>
      </c>
      <c r="U386" s="156">
        <v>2254.0359389743976</v>
      </c>
      <c r="V386" s="156">
        <v>543.86842442287877</v>
      </c>
      <c r="W386" s="156">
        <v>497.11898610185136</v>
      </c>
      <c r="X386" s="156">
        <v>-263.6359537089948</v>
      </c>
      <c r="Y386" s="156">
        <v>-1.3520485856146203E-2</v>
      </c>
      <c r="Z386" s="156">
        <v>258.3264296033496</v>
      </c>
      <c r="AA386" s="156">
        <v>1.3248188604715605E-2</v>
      </c>
      <c r="AB386" s="158"/>
      <c r="AC386" s="158"/>
      <c r="AD386" s="158"/>
      <c r="AE386" s="158"/>
    </row>
    <row r="387" spans="1:31" s="154" customFormat="1" ht="15.75">
      <c r="A387" s="165">
        <v>241</v>
      </c>
      <c r="B387" s="165" t="s">
        <v>395</v>
      </c>
      <c r="C387" s="165">
        <v>19</v>
      </c>
      <c r="D387" s="165">
        <v>7771</v>
      </c>
      <c r="E387" s="155">
        <v>9732.5523593252092</v>
      </c>
      <c r="F387" s="155">
        <v>1809.1246943765282</v>
      </c>
      <c r="G387" s="155">
        <v>513.0216188392742</v>
      </c>
      <c r="H387" s="155">
        <v>160.72671025682848</v>
      </c>
      <c r="I387" s="155">
        <v>515.61849728109678</v>
      </c>
      <c r="J387" s="155">
        <v>150.62963978375916</v>
      </c>
      <c r="K387" s="155">
        <v>-223.26011651989336</v>
      </c>
      <c r="L387" s="155">
        <v>-50.465577145798484</v>
      </c>
      <c r="M387" s="155">
        <v>52.415936172950715</v>
      </c>
      <c r="N387" s="155">
        <v>11.390733199283597</v>
      </c>
      <c r="O387" s="155">
        <v>-90.469955240458646</v>
      </c>
      <c r="P387" s="155">
        <v>-6883.82017832164</v>
      </c>
      <c r="Q387" s="156">
        <v>-0.88583453587976324</v>
      </c>
      <c r="R387" s="156">
        <v>7121.5373787157368</v>
      </c>
      <c r="S387" s="156">
        <v>4245.8133380517311</v>
      </c>
      <c r="T387" s="156">
        <v>241.05456645155442</v>
      </c>
      <c r="U387" s="156">
        <v>1631.4720771133186</v>
      </c>
      <c r="V387" s="156">
        <v>502.3702040355646</v>
      </c>
      <c r="W387" s="156">
        <v>514.97197786642653</v>
      </c>
      <c r="X387" s="156">
        <v>14.144784802857851</v>
      </c>
      <c r="Y387" s="156">
        <v>1.8202013644135699E-3</v>
      </c>
      <c r="Z387" s="156">
        <v>-6897.9649631244974</v>
      </c>
      <c r="AA387" s="156">
        <v>-0.88765473724417676</v>
      </c>
      <c r="AB387" s="158"/>
      <c r="AC387" s="158"/>
      <c r="AD387" s="158"/>
      <c r="AE387" s="158"/>
    </row>
    <row r="388" spans="1:31" s="154" customFormat="1" ht="15.75">
      <c r="A388" s="165">
        <v>244</v>
      </c>
      <c r="B388" s="165" t="s">
        <v>396</v>
      </c>
      <c r="C388" s="165">
        <v>17</v>
      </c>
      <c r="D388" s="165">
        <v>19300</v>
      </c>
      <c r="E388" s="155">
        <v>2991.9873303598174</v>
      </c>
      <c r="F388" s="155">
        <v>1604.5992129533679</v>
      </c>
      <c r="G388" s="155">
        <v>239.80430051813471</v>
      </c>
      <c r="H388" s="155">
        <v>188.4352836574715</v>
      </c>
      <c r="I388" s="155">
        <v>1046.3862240389233</v>
      </c>
      <c r="J388" s="155">
        <v>109.11976404898525</v>
      </c>
      <c r="K388" s="155">
        <v>29.164076708557936</v>
      </c>
      <c r="L388" s="155">
        <v>2.3211398963730572</v>
      </c>
      <c r="M388" s="155">
        <v>-24.623592227979277</v>
      </c>
      <c r="N388" s="155">
        <v>11.006571703808429</v>
      </c>
      <c r="O388" s="155">
        <v>-90.469955240458646</v>
      </c>
      <c r="P388" s="155">
        <v>123.7556956973668</v>
      </c>
      <c r="Q388" s="156">
        <v>6.4122122122987979E-3</v>
      </c>
      <c r="R388" s="156">
        <v>6106.8050165761661</v>
      </c>
      <c r="S388" s="156">
        <v>3942.5513155440417</v>
      </c>
      <c r="T388" s="156">
        <v>282.61130669348512</v>
      </c>
      <c r="U388" s="156">
        <v>1386.5066532943206</v>
      </c>
      <c r="V388" s="156">
        <v>363.92915901742674</v>
      </c>
      <c r="W388" s="156">
        <v>217.50184818652849</v>
      </c>
      <c r="X388" s="156">
        <v>86.295266159636981</v>
      </c>
      <c r="Y388" s="156">
        <v>4.4712573139708278E-3</v>
      </c>
      <c r="Z388" s="156">
        <v>37.460429537729816</v>
      </c>
      <c r="AA388" s="156">
        <v>1.9409548983279697E-3</v>
      </c>
      <c r="AB388" s="158"/>
      <c r="AC388" s="158"/>
      <c r="AD388" s="158"/>
      <c r="AE388" s="158"/>
    </row>
    <row r="389" spans="1:31" s="154" customFormat="1" ht="15.75">
      <c r="A389" s="165">
        <v>245</v>
      </c>
      <c r="B389" s="165" t="s">
        <v>397</v>
      </c>
      <c r="C389" s="165">
        <v>32</v>
      </c>
      <c r="D389" s="165">
        <v>37676</v>
      </c>
      <c r="E389" s="155">
        <v>2635.3771887907856</v>
      </c>
      <c r="F389" s="155">
        <v>1488.3048842764624</v>
      </c>
      <c r="G389" s="155">
        <v>373.40288247159998</v>
      </c>
      <c r="H389" s="155">
        <v>204.61729842955037</v>
      </c>
      <c r="I389" s="155">
        <v>381.09706347840569</v>
      </c>
      <c r="J389" s="155">
        <v>122.81957561971886</v>
      </c>
      <c r="K389" s="155">
        <v>-61.821932285216924</v>
      </c>
      <c r="L389" s="155">
        <v>-102.84326892451428</v>
      </c>
      <c r="M389" s="155">
        <v>27.583336341437519</v>
      </c>
      <c r="N389" s="155">
        <v>12.260035912680971</v>
      </c>
      <c r="O389" s="155">
        <v>-90.469955240458646</v>
      </c>
      <c r="P389" s="155">
        <v>-280.42726871111972</v>
      </c>
      <c r="Q389" s="156">
        <v>-7.4431274209342743E-3</v>
      </c>
      <c r="R389" s="156">
        <v>6191.7588624057753</v>
      </c>
      <c r="S389" s="156">
        <v>4095.1482203524788</v>
      </c>
      <c r="T389" s="156">
        <v>306.88075480800842</v>
      </c>
      <c r="U389" s="156">
        <v>786.89788351276786</v>
      </c>
      <c r="V389" s="156">
        <v>409.61988193171123</v>
      </c>
      <c r="W389" s="156">
        <v>298.14294988852316</v>
      </c>
      <c r="X389" s="156">
        <v>-295.06917191228553</v>
      </c>
      <c r="Y389" s="156">
        <v>-7.8317542178651008E-3</v>
      </c>
      <c r="Z389" s="156">
        <v>14.641903201165769</v>
      </c>
      <c r="AA389" s="156">
        <v>3.8862679693082519E-4</v>
      </c>
      <c r="AB389" s="158"/>
      <c r="AC389" s="158"/>
      <c r="AD389" s="158"/>
      <c r="AE389" s="158"/>
    </row>
    <row r="390" spans="1:31" s="154" customFormat="1" ht="15.75">
      <c r="A390" s="165">
        <v>249</v>
      </c>
      <c r="B390" s="165" t="s">
        <v>398</v>
      </c>
      <c r="C390" s="165">
        <v>13</v>
      </c>
      <c r="D390" s="165">
        <v>9250</v>
      </c>
      <c r="E390" s="155">
        <v>3098.3164358473491</v>
      </c>
      <c r="F390" s="155">
        <v>1551.7537459459461</v>
      </c>
      <c r="G390" s="155">
        <v>310.24248648648648</v>
      </c>
      <c r="H390" s="155">
        <v>266.63590434559728</v>
      </c>
      <c r="I390" s="155">
        <v>421.02297659793851</v>
      </c>
      <c r="J390" s="155">
        <v>181.97038547165837</v>
      </c>
      <c r="K390" s="155">
        <v>34.639865779725014</v>
      </c>
      <c r="L390" s="155">
        <v>-11.378054054054054</v>
      </c>
      <c r="M390" s="155">
        <v>25.768187027027029</v>
      </c>
      <c r="N390" s="155">
        <v>9.1984262170081372</v>
      </c>
      <c r="O390" s="155">
        <v>-90.469955240458646</v>
      </c>
      <c r="P390" s="155">
        <v>-398.932467270475</v>
      </c>
      <c r="Q390" s="156">
        <v>-4.3127834299510809E-2</v>
      </c>
      <c r="R390" s="156">
        <v>7849.5775081081083</v>
      </c>
      <c r="S390" s="156">
        <v>3451.0759200000002</v>
      </c>
      <c r="T390" s="156">
        <v>399.89496593155963</v>
      </c>
      <c r="U390" s="156">
        <v>2755.3399387400191</v>
      </c>
      <c r="V390" s="156">
        <v>606.89582614061237</v>
      </c>
      <c r="W390" s="156">
        <v>324.63261945945948</v>
      </c>
      <c r="X390" s="156">
        <v>-311.73823783645759</v>
      </c>
      <c r="Y390" s="156">
        <v>-3.3701431117454876E-2</v>
      </c>
      <c r="Z390" s="156">
        <v>-87.194229434017387</v>
      </c>
      <c r="AA390" s="156">
        <v>-9.4264031820559344E-3</v>
      </c>
      <c r="AB390" s="158"/>
      <c r="AC390" s="158"/>
      <c r="AD390" s="158"/>
      <c r="AE390" s="158"/>
    </row>
    <row r="391" spans="1:31" s="154" customFormat="1" ht="15.75">
      <c r="A391" s="165">
        <v>250</v>
      </c>
      <c r="B391" s="165" t="s">
        <v>399</v>
      </c>
      <c r="C391" s="165">
        <v>6</v>
      </c>
      <c r="D391" s="165">
        <v>1771</v>
      </c>
      <c r="E391" s="155">
        <v>2531.6348573264663</v>
      </c>
      <c r="F391" s="155">
        <v>1295.2050536420102</v>
      </c>
      <c r="G391" s="155">
        <v>310.0231507622812</v>
      </c>
      <c r="H391" s="155">
        <v>377.0789978903955</v>
      </c>
      <c r="I391" s="155">
        <v>530.17982062660064</v>
      </c>
      <c r="J391" s="155">
        <v>248.76286709389549</v>
      </c>
      <c r="K391" s="155">
        <v>40.706382972974431</v>
      </c>
      <c r="L391" s="155">
        <v>-211.86391869000565</v>
      </c>
      <c r="M391" s="155">
        <v>-22.481597967250142</v>
      </c>
      <c r="N391" s="155">
        <v>7.6971082451191108</v>
      </c>
      <c r="O391" s="155">
        <v>-90.469955240458646</v>
      </c>
      <c r="P391" s="155">
        <v>-46.796947990904364</v>
      </c>
      <c r="Q391" s="156">
        <v>-2.6424024839584621E-2</v>
      </c>
      <c r="R391" s="156">
        <v>7821.1849350649345</v>
      </c>
      <c r="S391" s="156">
        <v>2807.583026538679</v>
      </c>
      <c r="T391" s="156">
        <v>565.53521321509243</v>
      </c>
      <c r="U391" s="156">
        <v>3484.5162171656125</v>
      </c>
      <c r="V391" s="156">
        <v>829.65777836180325</v>
      </c>
      <c r="W391" s="156">
        <v>75.677634105025405</v>
      </c>
      <c r="X391" s="156">
        <v>-58.215065678723583</v>
      </c>
      <c r="Y391" s="156">
        <v>-3.2871296261278139E-2</v>
      </c>
      <c r="Z391" s="156">
        <v>11.418117687819217</v>
      </c>
      <c r="AA391" s="156">
        <v>6.4472714216935161E-3</v>
      </c>
      <c r="AB391" s="158"/>
      <c r="AC391" s="158"/>
      <c r="AD391" s="158"/>
      <c r="AE391" s="158"/>
    </row>
    <row r="392" spans="1:31" s="154" customFormat="1" ht="15.75">
      <c r="A392" s="165">
        <v>256</v>
      </c>
      <c r="B392" s="165" t="s">
        <v>400</v>
      </c>
      <c r="C392" s="165">
        <v>13</v>
      </c>
      <c r="D392" s="165">
        <v>1554</v>
      </c>
      <c r="E392" s="155">
        <v>3319.4783422338955</v>
      </c>
      <c r="F392" s="155">
        <v>1155.9523230373229</v>
      </c>
      <c r="G392" s="155">
        <v>290.32561132561131</v>
      </c>
      <c r="H392" s="155">
        <v>373.28579047843181</v>
      </c>
      <c r="I392" s="155">
        <v>1339.9736487173973</v>
      </c>
      <c r="J392" s="155">
        <v>211.21580925493313</v>
      </c>
      <c r="K392" s="155">
        <v>-233.43865651084488</v>
      </c>
      <c r="L392" s="155">
        <v>165.03667953667954</v>
      </c>
      <c r="M392" s="155">
        <v>35.286724581724584</v>
      </c>
      <c r="N392" s="155">
        <v>7.2322054060997738</v>
      </c>
      <c r="O392" s="155">
        <v>-90.469955240458646</v>
      </c>
      <c r="P392" s="155">
        <v>-65.078161646998538</v>
      </c>
      <c r="Q392" s="156">
        <v>-4.1877838897682457E-2</v>
      </c>
      <c r="R392" s="156">
        <v>8844.2876769626764</v>
      </c>
      <c r="S392" s="156">
        <v>2567.4962290862291</v>
      </c>
      <c r="T392" s="156">
        <v>559.84623988458247</v>
      </c>
      <c r="U392" s="156">
        <v>4161.4029699043231</v>
      </c>
      <c r="V392" s="156">
        <v>704.43326654212876</v>
      </c>
      <c r="W392" s="156">
        <v>490.64901544401539</v>
      </c>
      <c r="X392" s="156">
        <v>-360.45995610139715</v>
      </c>
      <c r="Y392" s="156">
        <v>-0.23195621370746278</v>
      </c>
      <c r="Z392" s="156">
        <v>295.38179445439863</v>
      </c>
      <c r="AA392" s="156">
        <v>0.19007837480978032</v>
      </c>
      <c r="AB392" s="158"/>
      <c r="AC392" s="158"/>
      <c r="AD392" s="158"/>
      <c r="AE392" s="158"/>
    </row>
    <row r="393" spans="1:31" s="154" customFormat="1" ht="15.75">
      <c r="A393" s="165">
        <v>257</v>
      </c>
      <c r="B393" s="165" t="s">
        <v>401</v>
      </c>
      <c r="C393" s="165">
        <v>33</v>
      </c>
      <c r="D393" s="165">
        <v>40722</v>
      </c>
      <c r="E393" s="155">
        <v>2721.9103937772825</v>
      </c>
      <c r="F393" s="155">
        <v>1865.7832078483377</v>
      </c>
      <c r="G393" s="155">
        <v>309.85560630617357</v>
      </c>
      <c r="H393" s="155">
        <v>136.88042173601215</v>
      </c>
      <c r="I393" s="155">
        <v>651.9507962814572</v>
      </c>
      <c r="J393" s="155">
        <v>107.5613962721831</v>
      </c>
      <c r="K393" s="155">
        <v>165.15252359303466</v>
      </c>
      <c r="L393" s="155">
        <v>-61.084180541230786</v>
      </c>
      <c r="M393" s="155">
        <v>-9.8201777908747125</v>
      </c>
      <c r="N393" s="155">
        <v>14.410474539492908</v>
      </c>
      <c r="O393" s="155">
        <v>-90.469955240458646</v>
      </c>
      <c r="P393" s="155">
        <v>368.30971922684455</v>
      </c>
      <c r="Q393" s="156">
        <v>9.0444899373027989E-3</v>
      </c>
      <c r="R393" s="156">
        <v>5886.4836842493005</v>
      </c>
      <c r="S393" s="156">
        <v>4981.663612543588</v>
      </c>
      <c r="T393" s="156">
        <v>205.29040048512104</v>
      </c>
      <c r="U393" s="156">
        <v>584.0762993852145</v>
      </c>
      <c r="V393" s="156">
        <v>358.73179189155144</v>
      </c>
      <c r="W393" s="156">
        <v>238.95124797406808</v>
      </c>
      <c r="X393" s="156">
        <v>482.22966803024264</v>
      </c>
      <c r="Y393" s="156">
        <v>1.1841993714214493E-2</v>
      </c>
      <c r="Z393" s="156">
        <v>-113.91994880339806</v>
      </c>
      <c r="AA393" s="156">
        <v>-2.7975037769116954E-3</v>
      </c>
      <c r="AB393" s="158"/>
      <c r="AC393" s="158"/>
      <c r="AD393" s="158"/>
      <c r="AE393" s="158"/>
    </row>
    <row r="394" spans="1:31" s="154" customFormat="1" ht="15.75">
      <c r="A394" s="165">
        <v>260</v>
      </c>
      <c r="B394" s="165" t="s">
        <v>109</v>
      </c>
      <c r="C394" s="165">
        <v>12</v>
      </c>
      <c r="D394" s="165">
        <v>9727</v>
      </c>
      <c r="E394" s="155">
        <v>2739.9778945237563</v>
      </c>
      <c r="F394" s="155">
        <v>1202.1948473321681</v>
      </c>
      <c r="G394" s="155">
        <v>300.14732188752953</v>
      </c>
      <c r="H394" s="155">
        <v>225.18776342049455</v>
      </c>
      <c r="I394" s="155">
        <v>601.70389992952232</v>
      </c>
      <c r="J394" s="155">
        <v>215.62033963972567</v>
      </c>
      <c r="K394" s="155">
        <v>289.85895503424626</v>
      </c>
      <c r="L394" s="155">
        <v>-106.24858640896474</v>
      </c>
      <c r="M394" s="155">
        <v>40.584073198313973</v>
      </c>
      <c r="N394" s="155">
        <v>7.8428191089384134</v>
      </c>
      <c r="O394" s="155">
        <v>-90.469955240458646</v>
      </c>
      <c r="P394" s="155">
        <v>-53.556416622240761</v>
      </c>
      <c r="Q394" s="156">
        <v>-5.5059542122176171E-3</v>
      </c>
      <c r="R394" s="156">
        <v>7892.4564645841401</v>
      </c>
      <c r="S394" s="156">
        <v>2822.6826986737947</v>
      </c>
      <c r="T394" s="156">
        <v>337.73190899498496</v>
      </c>
      <c r="U394" s="156">
        <v>3909.094465908604</v>
      </c>
      <c r="V394" s="156">
        <v>719.12297058222066</v>
      </c>
      <c r="W394" s="156">
        <v>234.48280867687882</v>
      </c>
      <c r="X394" s="156">
        <v>130.65838825234354</v>
      </c>
      <c r="Y394" s="156">
        <v>1.343254736839144E-2</v>
      </c>
      <c r="Z394" s="156">
        <v>-184.2148048745843</v>
      </c>
      <c r="AA394" s="156">
        <v>-1.8938501580609057E-2</v>
      </c>
      <c r="AB394" s="158"/>
      <c r="AC394" s="158"/>
      <c r="AD394" s="158"/>
      <c r="AE394" s="158"/>
    </row>
    <row r="395" spans="1:31" s="154" customFormat="1" ht="15.75">
      <c r="A395" s="165">
        <v>261</v>
      </c>
      <c r="B395" s="165" t="s">
        <v>402</v>
      </c>
      <c r="C395" s="165">
        <v>19</v>
      </c>
      <c r="D395" s="165">
        <v>6637</v>
      </c>
      <c r="E395" s="155">
        <v>3859.2548032801819</v>
      </c>
      <c r="F395" s="155">
        <v>1456.8581316860027</v>
      </c>
      <c r="G395" s="155">
        <v>1185.5877655567274</v>
      </c>
      <c r="H395" s="155">
        <v>562.11218474293764</v>
      </c>
      <c r="I395" s="155">
        <v>1215.1445671156009</v>
      </c>
      <c r="J395" s="155">
        <v>186.85505511863755</v>
      </c>
      <c r="K395" s="155">
        <v>91.855585709622432</v>
      </c>
      <c r="L395" s="155">
        <v>39.83094771734217</v>
      </c>
      <c r="M395" s="155">
        <v>482.41989001054696</v>
      </c>
      <c r="N395" s="155">
        <v>10.809912434481012</v>
      </c>
      <c r="O395" s="155">
        <v>-90.469955240458646</v>
      </c>
      <c r="P395" s="155">
        <v>1281.7492815712601</v>
      </c>
      <c r="Q395" s="156">
        <v>0.19312178417526896</v>
      </c>
      <c r="R395" s="156">
        <v>8383.9066234744605</v>
      </c>
      <c r="S395" s="156">
        <v>3564.5984104263971</v>
      </c>
      <c r="T395" s="156">
        <v>843.04412610590452</v>
      </c>
      <c r="U395" s="156">
        <v>3219.3214195731607</v>
      </c>
      <c r="V395" s="156">
        <v>623.18685950378062</v>
      </c>
      <c r="W395" s="156">
        <v>1707.8386032846165</v>
      </c>
      <c r="X395" s="156">
        <v>1574.0827954193983</v>
      </c>
      <c r="Y395" s="156">
        <v>0.23716781609453041</v>
      </c>
      <c r="Z395" s="156">
        <v>-292.33351384813835</v>
      </c>
      <c r="AA395" s="156">
        <v>-4.4046031919261465E-2</v>
      </c>
      <c r="AB395" s="158"/>
      <c r="AC395" s="158"/>
      <c r="AD395" s="158"/>
      <c r="AE395" s="158"/>
    </row>
    <row r="396" spans="1:31" s="154" customFormat="1" ht="15.75">
      <c r="A396" s="165">
        <v>263</v>
      </c>
      <c r="B396" s="165" t="s">
        <v>403</v>
      </c>
      <c r="C396" s="165">
        <v>11</v>
      </c>
      <c r="D396" s="165">
        <v>7597</v>
      </c>
      <c r="E396" s="155">
        <v>2859.8525267938476</v>
      </c>
      <c r="F396" s="155">
        <v>1331.4094721600632</v>
      </c>
      <c r="G396" s="155">
        <v>225.44017375279716</v>
      </c>
      <c r="H396" s="155">
        <v>241.16683237316536</v>
      </c>
      <c r="I396" s="155">
        <v>849.04120005618563</v>
      </c>
      <c r="J396" s="155">
        <v>225.75447834013616</v>
      </c>
      <c r="K396" s="155">
        <v>144.68905883295713</v>
      </c>
      <c r="L396" s="155">
        <v>-45.170462024483349</v>
      </c>
      <c r="M396" s="155">
        <v>99.243019613005131</v>
      </c>
      <c r="N396" s="155">
        <v>7.5775260435443306</v>
      </c>
      <c r="O396" s="155">
        <v>-90.469955240458646</v>
      </c>
      <c r="P396" s="155">
        <v>128.82881711306445</v>
      </c>
      <c r="Q396" s="156">
        <v>1.6957854036206983E-2</v>
      </c>
      <c r="R396" s="156">
        <v>7886.4023114387255</v>
      </c>
      <c r="S396" s="156">
        <v>2885.2893655390285</v>
      </c>
      <c r="T396" s="156">
        <v>361.69698320406104</v>
      </c>
      <c r="U396" s="156">
        <v>3814.5804485176595</v>
      </c>
      <c r="V396" s="156">
        <v>752.92169262629227</v>
      </c>
      <c r="W396" s="156">
        <v>279.5127313413189</v>
      </c>
      <c r="X396" s="156">
        <v>207.59890978963529</v>
      </c>
      <c r="Y396" s="156">
        <v>2.7326432774731509E-2</v>
      </c>
      <c r="Z396" s="156">
        <v>-78.770092676570826</v>
      </c>
      <c r="AA396" s="156">
        <v>-1.0368578738524526E-2</v>
      </c>
      <c r="AB396" s="158"/>
      <c r="AC396" s="158"/>
      <c r="AD396" s="158"/>
      <c r="AE396" s="158"/>
    </row>
    <row r="397" spans="1:31" s="154" customFormat="1" ht="15.75">
      <c r="A397" s="165">
        <v>265</v>
      </c>
      <c r="B397" s="165" t="s">
        <v>404</v>
      </c>
      <c r="C397" s="165">
        <v>13</v>
      </c>
      <c r="D397" s="165">
        <v>1064</v>
      </c>
      <c r="E397" s="155">
        <v>2591.9667452268277</v>
      </c>
      <c r="F397" s="155">
        <v>1205.9247274436088</v>
      </c>
      <c r="G397" s="155">
        <v>494.39567669172931</v>
      </c>
      <c r="H397" s="155">
        <v>546.11158453294365</v>
      </c>
      <c r="I397" s="155">
        <v>951.06494984099766</v>
      </c>
      <c r="J397" s="155">
        <v>232.13780685322368</v>
      </c>
      <c r="K397" s="155">
        <v>381.10936976865628</v>
      </c>
      <c r="L397" s="155">
        <v>-274.50845864661653</v>
      </c>
      <c r="M397" s="155">
        <v>-15.841776315789476</v>
      </c>
      <c r="N397" s="155">
        <v>7.4524653561440743</v>
      </c>
      <c r="O397" s="155">
        <v>-90.469955240458646</v>
      </c>
      <c r="P397" s="155">
        <v>845.40964505761076</v>
      </c>
      <c r="Q397" s="156">
        <v>0.79455793708422062</v>
      </c>
      <c r="R397" s="156">
        <v>7962.6917857142862</v>
      </c>
      <c r="S397" s="156">
        <v>2579.7648684210526</v>
      </c>
      <c r="T397" s="156">
        <v>819.04675976634883</v>
      </c>
      <c r="U397" s="156">
        <v>4605.248663443911</v>
      </c>
      <c r="V397" s="156">
        <v>774.2109558294004</v>
      </c>
      <c r="W397" s="156">
        <v>204.0454417293233</v>
      </c>
      <c r="X397" s="156">
        <v>1019.6249034757484</v>
      </c>
      <c r="Y397" s="156">
        <v>0.95829408221404921</v>
      </c>
      <c r="Z397" s="156">
        <v>-174.21525841813772</v>
      </c>
      <c r="AA397" s="156">
        <v>-0.16373614512982868</v>
      </c>
      <c r="AB397" s="158"/>
      <c r="AC397" s="158"/>
      <c r="AD397" s="158"/>
      <c r="AE397" s="158"/>
    </row>
    <row r="398" spans="1:31" s="154" customFormat="1" ht="15.75">
      <c r="A398" s="165">
        <v>271</v>
      </c>
      <c r="B398" s="165" t="s">
        <v>405</v>
      </c>
      <c r="C398" s="165">
        <v>4</v>
      </c>
      <c r="D398" s="165">
        <v>6903</v>
      </c>
      <c r="E398" s="155">
        <v>2349.5964606261559</v>
      </c>
      <c r="F398" s="155">
        <v>1547.6700449080111</v>
      </c>
      <c r="G398" s="155">
        <v>390.76343618716498</v>
      </c>
      <c r="H398" s="155">
        <v>177.75267870685289</v>
      </c>
      <c r="I398" s="155">
        <v>440.1920450586411</v>
      </c>
      <c r="J398" s="155">
        <v>201.49083877293265</v>
      </c>
      <c r="K398" s="155">
        <v>-100.88627806971874</v>
      </c>
      <c r="L398" s="155">
        <v>-57.162393162393165</v>
      </c>
      <c r="M398" s="155">
        <v>13.880456323337679</v>
      </c>
      <c r="N398" s="155">
        <v>8.9143708637405421</v>
      </c>
      <c r="O398" s="155">
        <v>-90.469955240458646</v>
      </c>
      <c r="P398" s="155">
        <v>182.54878372195463</v>
      </c>
      <c r="Q398" s="156">
        <v>2.6444847707077303E-2</v>
      </c>
      <c r="R398" s="156">
        <v>7039.2017789366946</v>
      </c>
      <c r="S398" s="156">
        <v>3428.6463349268433</v>
      </c>
      <c r="T398" s="156">
        <v>266.58975868301559</v>
      </c>
      <c r="U398" s="156">
        <v>2437.1277621855347</v>
      </c>
      <c r="V398" s="156">
        <v>671.99917579945691</v>
      </c>
      <c r="W398" s="156">
        <v>347.48149934810954</v>
      </c>
      <c r="X398" s="156">
        <v>112.64275200626466</v>
      </c>
      <c r="Y398" s="156">
        <v>1.6317941765357766E-2</v>
      </c>
      <c r="Z398" s="156">
        <v>69.906031715689977</v>
      </c>
      <c r="AA398" s="156">
        <v>1.0126905941719539E-2</v>
      </c>
      <c r="AB398" s="158"/>
      <c r="AC398" s="158"/>
      <c r="AD398" s="158"/>
      <c r="AE398" s="158"/>
    </row>
    <row r="399" spans="1:31" s="154" customFormat="1" ht="15.75">
      <c r="A399" s="165">
        <v>272</v>
      </c>
      <c r="B399" s="165" t="s">
        <v>406</v>
      </c>
      <c r="C399" s="165">
        <v>16</v>
      </c>
      <c r="D399" s="165">
        <v>48006</v>
      </c>
      <c r="E399" s="155">
        <v>2652.9262971799799</v>
      </c>
      <c r="F399" s="155">
        <v>1640.5135151856018</v>
      </c>
      <c r="G399" s="155">
        <v>323.09734199891682</v>
      </c>
      <c r="H399" s="155">
        <v>323.76568853284061</v>
      </c>
      <c r="I399" s="155">
        <v>661.29318229610669</v>
      </c>
      <c r="J399" s="155">
        <v>153.46651915973462</v>
      </c>
      <c r="K399" s="155">
        <v>-202.85444414353577</v>
      </c>
      <c r="L399" s="155">
        <v>-19.567637378661001</v>
      </c>
      <c r="M399" s="155">
        <v>81.165335166437529</v>
      </c>
      <c r="N399" s="155">
        <v>10.176151438060675</v>
      </c>
      <c r="O399" s="155">
        <v>-90.469955240458646</v>
      </c>
      <c r="P399" s="155">
        <v>227.65939983506343</v>
      </c>
      <c r="Q399" s="156">
        <v>4.7423113743086994E-3</v>
      </c>
      <c r="R399" s="156">
        <v>6778.3829260925713</v>
      </c>
      <c r="S399" s="156">
        <v>3727.3318880973211</v>
      </c>
      <c r="T399" s="156">
        <v>485.57702423239357</v>
      </c>
      <c r="U399" s="156">
        <v>1787.4154769015427</v>
      </c>
      <c r="V399" s="156">
        <v>511.83158011652051</v>
      </c>
      <c r="W399" s="156">
        <v>384.69503978669331</v>
      </c>
      <c r="X399" s="156">
        <v>118.4680830419004</v>
      </c>
      <c r="Y399" s="156">
        <v>2.4677765912990124E-3</v>
      </c>
      <c r="Z399" s="156">
        <v>109.19131679316303</v>
      </c>
      <c r="AA399" s="156">
        <v>2.274534783009687E-3</v>
      </c>
      <c r="AB399" s="158"/>
      <c r="AC399" s="158"/>
      <c r="AD399" s="158"/>
      <c r="AE399" s="158"/>
    </row>
    <row r="400" spans="1:31" s="154" customFormat="1" ht="15.75">
      <c r="A400" s="165">
        <v>273</v>
      </c>
      <c r="B400" s="165" t="s">
        <v>407</v>
      </c>
      <c r="C400" s="165">
        <v>19</v>
      </c>
      <c r="D400" s="165">
        <v>3999</v>
      </c>
      <c r="E400" s="155">
        <v>3290.3881262159734</v>
      </c>
      <c r="F400" s="155">
        <v>1359.1259264816204</v>
      </c>
      <c r="G400" s="155">
        <v>976.11877969492377</v>
      </c>
      <c r="H400" s="155">
        <v>208.54769993399134</v>
      </c>
      <c r="I400" s="155">
        <v>1008.3984249648315</v>
      </c>
      <c r="J400" s="155">
        <v>191.62827321383028</v>
      </c>
      <c r="K400" s="155">
        <v>-177.38995383170126</v>
      </c>
      <c r="L400" s="155">
        <v>-44.208052013003254</v>
      </c>
      <c r="M400" s="155">
        <v>93.886576644161039</v>
      </c>
      <c r="N400" s="155">
        <v>8.9078686565338021</v>
      </c>
      <c r="O400" s="155">
        <v>-90.469955240458646</v>
      </c>
      <c r="P400" s="155">
        <v>244.15746228875571</v>
      </c>
      <c r="Q400" s="156">
        <v>6.1054629229496303E-2</v>
      </c>
      <c r="R400" s="156">
        <v>8489.5786196549125</v>
      </c>
      <c r="S400" s="156">
        <v>3223.2747111777944</v>
      </c>
      <c r="T400" s="156">
        <v>312.77548897583659</v>
      </c>
      <c r="U400" s="156">
        <v>3785.6552565435913</v>
      </c>
      <c r="V400" s="156">
        <v>639.10618688072077</v>
      </c>
      <c r="W400" s="156">
        <v>1025.7973043260815</v>
      </c>
      <c r="X400" s="156">
        <v>497.03032824911122</v>
      </c>
      <c r="Y400" s="156">
        <v>0.12428865422583427</v>
      </c>
      <c r="Z400" s="156">
        <v>-252.87286596035548</v>
      </c>
      <c r="AA400" s="156">
        <v>-6.3234024996337956E-2</v>
      </c>
      <c r="AB400" s="158"/>
      <c r="AC400" s="158"/>
      <c r="AD400" s="158"/>
      <c r="AE400" s="158"/>
    </row>
    <row r="401" spans="1:31" s="154" customFormat="1" ht="15.75">
      <c r="A401" s="165">
        <v>275</v>
      </c>
      <c r="B401" s="165" t="s">
        <v>408</v>
      </c>
      <c r="C401" s="165">
        <v>13</v>
      </c>
      <c r="D401" s="165">
        <v>2521</v>
      </c>
      <c r="E401" s="155">
        <v>2863.4075225138972</v>
      </c>
      <c r="F401" s="155">
        <v>1401.2250773502578</v>
      </c>
      <c r="G401" s="155">
        <v>327.13724712415706</v>
      </c>
      <c r="H401" s="155">
        <v>288.71309827436164</v>
      </c>
      <c r="I401" s="155">
        <v>604.8093624736739</v>
      </c>
      <c r="J401" s="155">
        <v>218.04946599992323</v>
      </c>
      <c r="K401" s="155">
        <v>72.04944077325753</v>
      </c>
      <c r="L401" s="155">
        <v>-23.341531138437126</v>
      </c>
      <c r="M401" s="155">
        <v>-67.390765569218559</v>
      </c>
      <c r="N401" s="155">
        <v>7.9736437755252512</v>
      </c>
      <c r="O401" s="155">
        <v>-90.469955240458646</v>
      </c>
      <c r="P401" s="155">
        <v>-124.65243869085523</v>
      </c>
      <c r="Q401" s="156">
        <v>-4.9445632166146461E-2</v>
      </c>
      <c r="R401" s="156">
        <v>7843.7117294724312</v>
      </c>
      <c r="S401" s="156">
        <v>3018.8726894089646</v>
      </c>
      <c r="T401" s="156">
        <v>433.0058807413094</v>
      </c>
      <c r="U401" s="156">
        <v>3411.1592854163441</v>
      </c>
      <c r="V401" s="156">
        <v>727.22443525379822</v>
      </c>
      <c r="W401" s="156">
        <v>236.40495041650138</v>
      </c>
      <c r="X401" s="156">
        <v>-17.044488235514571</v>
      </c>
      <c r="Y401" s="156">
        <v>-6.761002870097013E-3</v>
      </c>
      <c r="Z401" s="156">
        <v>-107.60795045534067</v>
      </c>
      <c r="AA401" s="156">
        <v>-4.2684629296049451E-2</v>
      </c>
      <c r="AB401" s="158"/>
      <c r="AC401" s="158"/>
      <c r="AD401" s="158"/>
      <c r="AE401" s="158"/>
    </row>
    <row r="402" spans="1:31" s="154" customFormat="1" ht="15.75">
      <c r="A402" s="165">
        <v>276</v>
      </c>
      <c r="B402" s="165" t="s">
        <v>409</v>
      </c>
      <c r="C402" s="165">
        <v>12</v>
      </c>
      <c r="D402" s="165">
        <v>15157</v>
      </c>
      <c r="E402" s="155">
        <v>2907.7256924516623</v>
      </c>
      <c r="F402" s="155">
        <v>1467.8119990763344</v>
      </c>
      <c r="G402" s="155">
        <v>201.36108728640232</v>
      </c>
      <c r="H402" s="155">
        <v>166.96260706429698</v>
      </c>
      <c r="I402" s="155">
        <v>1020.8202606968807</v>
      </c>
      <c r="J402" s="155">
        <v>136.26544183527653</v>
      </c>
      <c r="K402" s="155">
        <v>78.43453186013609</v>
      </c>
      <c r="L402" s="155">
        <v>-105.69070396516462</v>
      </c>
      <c r="M402" s="155">
        <v>-18.116234743023028</v>
      </c>
      <c r="N402" s="155">
        <v>9.82507877216268</v>
      </c>
      <c r="O402" s="155">
        <v>-90.469955240458646</v>
      </c>
      <c r="P402" s="155">
        <v>-40.521579808819325</v>
      </c>
      <c r="Q402" s="156">
        <v>-2.6734564761377137E-3</v>
      </c>
      <c r="R402" s="156">
        <v>5885.7521422391619</v>
      </c>
      <c r="S402" s="156">
        <v>3555.4205627762749</v>
      </c>
      <c r="T402" s="156">
        <v>250.40703437029032</v>
      </c>
      <c r="U402" s="156">
        <v>1506.5976346881012</v>
      </c>
      <c r="V402" s="156">
        <v>454.46366276954416</v>
      </c>
      <c r="W402" s="156">
        <v>77.554148578214679</v>
      </c>
      <c r="X402" s="156">
        <v>-41.309099056736542</v>
      </c>
      <c r="Y402" s="156">
        <v>-2.7254139378990925E-3</v>
      </c>
      <c r="Z402" s="156">
        <v>0.78751924791721517</v>
      </c>
      <c r="AA402" s="156">
        <v>5.1957461761378582E-5</v>
      </c>
      <c r="AB402" s="158"/>
      <c r="AC402" s="158"/>
      <c r="AD402" s="158"/>
      <c r="AE402" s="158"/>
    </row>
    <row r="403" spans="1:31" s="154" customFormat="1" ht="15.75">
      <c r="A403" s="165">
        <v>280</v>
      </c>
      <c r="B403" s="165" t="s">
        <v>410</v>
      </c>
      <c r="C403" s="165">
        <v>15</v>
      </c>
      <c r="D403" s="165">
        <v>2024</v>
      </c>
      <c r="E403" s="155">
        <v>3329.5795115793358</v>
      </c>
      <c r="F403" s="155">
        <v>1443.0888339920948</v>
      </c>
      <c r="G403" s="155">
        <v>393.51679841897231</v>
      </c>
      <c r="H403" s="155">
        <v>261.40134526995388</v>
      </c>
      <c r="I403" s="155">
        <v>1005.3801396195012</v>
      </c>
      <c r="J403" s="155">
        <v>254.72767119167929</v>
      </c>
      <c r="K403" s="155">
        <v>51.756148547774586</v>
      </c>
      <c r="L403" s="155">
        <v>-128.06126482213438</v>
      </c>
      <c r="M403" s="155">
        <v>-13.701017786561264</v>
      </c>
      <c r="N403" s="155">
        <v>7.8685092140761821</v>
      </c>
      <c r="O403" s="155">
        <v>-90.469955240458646</v>
      </c>
      <c r="P403" s="155">
        <v>-144.0723031744381</v>
      </c>
      <c r="Q403" s="156">
        <v>-7.1181967971560331E-2</v>
      </c>
      <c r="R403" s="156">
        <v>7526.4487450592887</v>
      </c>
      <c r="S403" s="156">
        <v>3051.1546492094863</v>
      </c>
      <c r="T403" s="156">
        <v>392.04428344992363</v>
      </c>
      <c r="U403" s="156">
        <v>2997.2983373728803</v>
      </c>
      <c r="V403" s="156">
        <v>849.55120608251991</v>
      </c>
      <c r="W403" s="156">
        <v>251.7545158102767</v>
      </c>
      <c r="X403" s="156">
        <v>15.354246865798768</v>
      </c>
      <c r="Y403" s="156">
        <v>7.5860903487148064E-3</v>
      </c>
      <c r="Z403" s="156">
        <v>-159.42655004023689</v>
      </c>
      <c r="AA403" s="156">
        <v>-7.8768058320275142E-2</v>
      </c>
      <c r="AB403" s="158"/>
      <c r="AC403" s="158"/>
      <c r="AD403" s="158"/>
      <c r="AE403" s="158"/>
    </row>
    <row r="404" spans="1:31" s="154" customFormat="1" ht="15.75">
      <c r="A404" s="165">
        <v>284</v>
      </c>
      <c r="B404" s="165" t="s">
        <v>959</v>
      </c>
      <c r="C404" s="165">
        <v>2</v>
      </c>
      <c r="D404" s="165">
        <v>2227</v>
      </c>
      <c r="E404" s="155">
        <v>3213.1932552168291</v>
      </c>
      <c r="F404" s="155">
        <v>1214.6421688370003</v>
      </c>
      <c r="G404" s="155">
        <v>242.15850920520879</v>
      </c>
      <c r="H404" s="155">
        <v>178.98656074488335</v>
      </c>
      <c r="I404" s="155">
        <v>515.46146617428337</v>
      </c>
      <c r="J404" s="155">
        <v>214.96675432966222</v>
      </c>
      <c r="K404" s="155">
        <v>222.5666912220926</v>
      </c>
      <c r="L404" s="155">
        <v>332.1441400987876</v>
      </c>
      <c r="M404" s="155">
        <v>8.1720969914683419</v>
      </c>
      <c r="N404" s="155">
        <v>8.5580739757101405</v>
      </c>
      <c r="O404" s="155">
        <v>-90.469955240458646</v>
      </c>
      <c r="P404" s="155">
        <v>-366.00674887819127</v>
      </c>
      <c r="Q404" s="156">
        <v>-0.16434968517206613</v>
      </c>
      <c r="R404" s="156">
        <v>7857.992302101482</v>
      </c>
      <c r="S404" s="156">
        <v>3016.2706735518636</v>
      </c>
      <c r="T404" s="156">
        <v>268.44030921848366</v>
      </c>
      <c r="U404" s="156">
        <v>3118.5955280723965</v>
      </c>
      <c r="V404" s="156">
        <v>716.94317525081976</v>
      </c>
      <c r="W404" s="156">
        <v>582.4747462954648</v>
      </c>
      <c r="X404" s="156">
        <v>-155.26786971245284</v>
      </c>
      <c r="Y404" s="156">
        <v>-6.9720641990324572E-2</v>
      </c>
      <c r="Z404" s="156">
        <v>-210.73887916573847</v>
      </c>
      <c r="AA404" s="156">
        <v>-9.4629043181741562E-2</v>
      </c>
      <c r="AB404" s="158"/>
      <c r="AC404" s="158"/>
      <c r="AD404" s="158"/>
      <c r="AE404" s="158"/>
    </row>
    <row r="405" spans="1:31" s="154" customFormat="1" ht="15.75">
      <c r="A405" s="165">
        <v>285</v>
      </c>
      <c r="B405" s="165" t="s">
        <v>412</v>
      </c>
      <c r="C405" s="165">
        <v>8</v>
      </c>
      <c r="D405" s="165">
        <v>50617</v>
      </c>
      <c r="E405" s="155">
        <v>2625.2812604268011</v>
      </c>
      <c r="F405" s="155">
        <v>1887.9818396981252</v>
      </c>
      <c r="G405" s="155">
        <v>323.47229191773516</v>
      </c>
      <c r="H405" s="155">
        <v>232.84348508241513</v>
      </c>
      <c r="I405" s="155">
        <v>274.20050235311697</v>
      </c>
      <c r="J405" s="155">
        <v>151.11484093784867</v>
      </c>
      <c r="K405" s="155">
        <v>-185.34773909434193</v>
      </c>
      <c r="L405" s="155">
        <v>-33.54870893178181</v>
      </c>
      <c r="M405" s="155">
        <v>52.59203488946401</v>
      </c>
      <c r="N405" s="155">
        <v>11.080985365801263</v>
      </c>
      <c r="O405" s="155">
        <v>-90.469955240458646</v>
      </c>
      <c r="P405" s="155">
        <v>-1.361683448876585</v>
      </c>
      <c r="Q405" s="156">
        <v>-2.6901701975158247E-5</v>
      </c>
      <c r="R405" s="156">
        <v>7620.3707414505006</v>
      </c>
      <c r="S405" s="156">
        <v>4220.1828770966276</v>
      </c>
      <c r="T405" s="156">
        <v>349.21380060552792</v>
      </c>
      <c r="U405" s="156">
        <v>2140.5180845789964</v>
      </c>
      <c r="V405" s="156">
        <v>503.98841545217675</v>
      </c>
      <c r="W405" s="156">
        <v>342.51561787541738</v>
      </c>
      <c r="X405" s="156">
        <v>-63.951945841755169</v>
      </c>
      <c r="Y405" s="156">
        <v>-1.263447968898891E-3</v>
      </c>
      <c r="Z405" s="156">
        <v>62.590262392878586</v>
      </c>
      <c r="AA405" s="156">
        <v>1.2365462669237329E-3</v>
      </c>
      <c r="AB405" s="158"/>
      <c r="AC405" s="158"/>
      <c r="AD405" s="158"/>
      <c r="AE405" s="158"/>
    </row>
    <row r="406" spans="1:31" s="154" customFormat="1" ht="15.75">
      <c r="A406" s="165">
        <v>286</v>
      </c>
      <c r="B406" s="165" t="s">
        <v>413</v>
      </c>
      <c r="C406" s="165">
        <v>8</v>
      </c>
      <c r="D406" s="165">
        <v>79429</v>
      </c>
      <c r="E406" s="155">
        <v>2660.1426001530717</v>
      </c>
      <c r="F406" s="155">
        <v>1703.7150456382431</v>
      </c>
      <c r="G406" s="155">
        <v>371.58703999798564</v>
      </c>
      <c r="H406" s="155">
        <v>270.50888820721434</v>
      </c>
      <c r="I406" s="155">
        <v>187.90374241162894</v>
      </c>
      <c r="J406" s="155">
        <v>163.28743604839366</v>
      </c>
      <c r="K406" s="155">
        <v>-189.67110142781232</v>
      </c>
      <c r="L406" s="155">
        <v>-91.188709413438417</v>
      </c>
      <c r="M406" s="155">
        <v>114.26180236437573</v>
      </c>
      <c r="N406" s="155">
        <v>10.880140364545561</v>
      </c>
      <c r="O406" s="155">
        <v>-90.469955240458646</v>
      </c>
      <c r="P406" s="155">
        <v>-209.32827120239384</v>
      </c>
      <c r="Q406" s="156">
        <v>-2.6354136549924315E-3</v>
      </c>
      <c r="R406" s="156">
        <v>7417.7345067922297</v>
      </c>
      <c r="S406" s="156">
        <v>3972.710871470118</v>
      </c>
      <c r="T406" s="156">
        <v>405.70358631671002</v>
      </c>
      <c r="U406" s="156">
        <v>1790.6152149588347</v>
      </c>
      <c r="V406" s="156">
        <v>544.58566509112939</v>
      </c>
      <c r="W406" s="156">
        <v>394.66013294892292</v>
      </c>
      <c r="X406" s="156">
        <v>-309.45903600651405</v>
      </c>
      <c r="Y406" s="156">
        <v>-3.8960459782511935E-3</v>
      </c>
      <c r="Z406" s="156">
        <v>100.13076480412022</v>
      </c>
      <c r="AA406" s="156">
        <v>1.2606323232587622E-3</v>
      </c>
      <c r="AB406" s="158"/>
      <c r="AC406" s="158"/>
      <c r="AD406" s="158"/>
      <c r="AE406" s="158"/>
    </row>
    <row r="407" spans="1:31" s="154" customFormat="1" ht="15.75">
      <c r="A407" s="165">
        <v>287</v>
      </c>
      <c r="B407" s="165" t="s">
        <v>960</v>
      </c>
      <c r="C407" s="165">
        <v>15</v>
      </c>
      <c r="D407" s="165">
        <v>6242</v>
      </c>
      <c r="E407" s="155">
        <v>3406.8924399773359</v>
      </c>
      <c r="F407" s="155">
        <v>1578.4529958346684</v>
      </c>
      <c r="G407" s="155">
        <v>492.48269785325215</v>
      </c>
      <c r="H407" s="155">
        <v>205.1788892776465</v>
      </c>
      <c r="I407" s="155">
        <v>513.25665477824055</v>
      </c>
      <c r="J407" s="155">
        <v>223.41623064703586</v>
      </c>
      <c r="K407" s="155">
        <v>215.22932409753221</v>
      </c>
      <c r="L407" s="155">
        <v>14.645466196731817</v>
      </c>
      <c r="M407" s="155">
        <v>-44.216107016981738</v>
      </c>
      <c r="N407" s="155">
        <v>9.4017907374932967</v>
      </c>
      <c r="O407" s="155">
        <v>-90.46995524045866</v>
      </c>
      <c r="P407" s="155">
        <v>-289.51445281217565</v>
      </c>
      <c r="Q407" s="156">
        <v>-4.638168100163019E-2</v>
      </c>
      <c r="R407" s="156">
        <v>8239.0698766421028</v>
      </c>
      <c r="S407" s="156">
        <v>3553.4276722204422</v>
      </c>
      <c r="T407" s="156">
        <v>307.72301704428918</v>
      </c>
      <c r="U407" s="156">
        <v>3019.3640045335542</v>
      </c>
      <c r="V407" s="156">
        <v>745.12332059038476</v>
      </c>
      <c r="W407" s="156">
        <v>462.91205703300227</v>
      </c>
      <c r="X407" s="156">
        <v>-150.5198052204293</v>
      </c>
      <c r="Y407" s="156">
        <v>-2.4114034799812448E-2</v>
      </c>
      <c r="Z407" s="156">
        <v>-138.99464759174634</v>
      </c>
      <c r="AA407" s="156">
        <v>-2.2267646201817742E-2</v>
      </c>
      <c r="AB407" s="158"/>
      <c r="AC407" s="158"/>
      <c r="AD407" s="158"/>
      <c r="AE407" s="158"/>
    </row>
    <row r="408" spans="1:31" s="154" customFormat="1" ht="15.75">
      <c r="A408" s="165">
        <v>288</v>
      </c>
      <c r="B408" s="165" t="s">
        <v>415</v>
      </c>
      <c r="C408" s="165">
        <v>15</v>
      </c>
      <c r="D408" s="165">
        <v>6405</v>
      </c>
      <c r="E408" s="155">
        <v>2680.7290888169259</v>
      </c>
      <c r="F408" s="155">
        <v>1592.9367384855582</v>
      </c>
      <c r="G408" s="155">
        <v>279.98626073380171</v>
      </c>
      <c r="H408" s="155">
        <v>316.31207411660085</v>
      </c>
      <c r="I408" s="155">
        <v>934.46755766835065</v>
      </c>
      <c r="J408" s="155">
        <v>202.05655558850714</v>
      </c>
      <c r="K408" s="155">
        <v>0.3663999934016709</v>
      </c>
      <c r="L408" s="155">
        <v>15.522092115534738</v>
      </c>
      <c r="M408" s="155">
        <v>-25.02360967993755</v>
      </c>
      <c r="N408" s="155">
        <v>9.1295036000751271</v>
      </c>
      <c r="O408" s="155">
        <v>-90.469955240458646</v>
      </c>
      <c r="P408" s="155">
        <v>554.55452856450779</v>
      </c>
      <c r="Q408" s="156">
        <v>8.6581503288759992E-2</v>
      </c>
      <c r="R408" s="156">
        <v>6733.0498360655738</v>
      </c>
      <c r="S408" s="156">
        <v>3452.201931303669</v>
      </c>
      <c r="T408" s="156">
        <v>474.39824885191888</v>
      </c>
      <c r="U408" s="156">
        <v>2365.5281001328121</v>
      </c>
      <c r="V408" s="156">
        <v>673.88591782761614</v>
      </c>
      <c r="W408" s="156">
        <v>270.48474316939894</v>
      </c>
      <c r="X408" s="156">
        <v>503.44910521984076</v>
      </c>
      <c r="Y408" s="156">
        <v>7.8602514476165619E-2</v>
      </c>
      <c r="Z408" s="156">
        <v>51.105423344667074</v>
      </c>
      <c r="AA408" s="156">
        <v>7.9789888125943904E-3</v>
      </c>
      <c r="AB408" s="158"/>
      <c r="AC408" s="158"/>
      <c r="AD408" s="158"/>
      <c r="AE408" s="158"/>
    </row>
    <row r="409" spans="1:31" s="154" customFormat="1" ht="15.75">
      <c r="A409" s="165">
        <v>290</v>
      </c>
      <c r="B409" s="165" t="s">
        <v>416</v>
      </c>
      <c r="C409" s="165">
        <v>18</v>
      </c>
      <c r="D409" s="165">
        <v>7755</v>
      </c>
      <c r="E409" s="155">
        <v>2944.4973393552818</v>
      </c>
      <c r="F409" s="155">
        <v>1462.6747569310123</v>
      </c>
      <c r="G409" s="155">
        <v>295.12753062540298</v>
      </c>
      <c r="H409" s="155">
        <v>375.04846712561164</v>
      </c>
      <c r="I409" s="155">
        <v>753.24014794148923</v>
      </c>
      <c r="J409" s="155">
        <v>213.23213996090215</v>
      </c>
      <c r="K409" s="155">
        <v>51.19554181296013</v>
      </c>
      <c r="L409" s="155">
        <v>-74.812765957446814</v>
      </c>
      <c r="M409" s="155">
        <v>-23.714749194068343</v>
      </c>
      <c r="N409" s="155">
        <v>8.6821227831397394</v>
      </c>
      <c r="O409" s="155">
        <v>-90.469955240458646</v>
      </c>
      <c r="P409" s="155">
        <v>25.705897433263189</v>
      </c>
      <c r="Q409" s="156">
        <v>3.3147514420713334E-3</v>
      </c>
      <c r="R409" s="156">
        <v>8564.9618052261976</v>
      </c>
      <c r="S409" s="156">
        <v>3193.7267440361056</v>
      </c>
      <c r="T409" s="156">
        <v>562.48986554145824</v>
      </c>
      <c r="U409" s="156">
        <v>4033.0061336093231</v>
      </c>
      <c r="V409" s="156">
        <v>711.15800192365793</v>
      </c>
      <c r="W409" s="156">
        <v>196.60001547388782</v>
      </c>
      <c r="X409" s="156">
        <v>132.01895535823454</v>
      </c>
      <c r="Y409" s="156">
        <v>1.7023720871468025E-2</v>
      </c>
      <c r="Z409" s="156">
        <v>-106.31305792497136</v>
      </c>
      <c r="AA409" s="156">
        <v>-1.3708969429396693E-2</v>
      </c>
      <c r="AB409" s="158"/>
      <c r="AC409" s="158"/>
      <c r="AD409" s="158"/>
      <c r="AE409" s="158"/>
    </row>
    <row r="410" spans="1:31" s="154" customFormat="1" ht="15.75">
      <c r="A410" s="165">
        <v>291</v>
      </c>
      <c r="B410" s="165" t="s">
        <v>417</v>
      </c>
      <c r="C410" s="165">
        <v>6</v>
      </c>
      <c r="D410" s="165">
        <v>2119</v>
      </c>
      <c r="E410" s="155">
        <v>3845.1226774360362</v>
      </c>
      <c r="F410" s="155">
        <v>1420.8541764983484</v>
      </c>
      <c r="G410" s="155">
        <v>742.61680037753661</v>
      </c>
      <c r="H410" s="155">
        <v>438.9697177840988</v>
      </c>
      <c r="I410" s="155">
        <v>-11.489476325425347</v>
      </c>
      <c r="J410" s="155">
        <v>210.49175469409408</v>
      </c>
      <c r="K410" s="155">
        <v>497.55126899771005</v>
      </c>
      <c r="L410" s="155">
        <v>-45.365266635205288</v>
      </c>
      <c r="M410" s="155">
        <v>12.847064653138274</v>
      </c>
      <c r="N410" s="155">
        <v>8.7682962050302198</v>
      </c>
      <c r="O410" s="155">
        <v>-90.469955240458646</v>
      </c>
      <c r="P410" s="155">
        <v>-660.34829642716932</v>
      </c>
      <c r="Q410" s="156">
        <v>-0.31163204173061315</v>
      </c>
      <c r="R410" s="156">
        <v>9161.9078008494562</v>
      </c>
      <c r="S410" s="156">
        <v>3139.0014440773948</v>
      </c>
      <c r="T410" s="156">
        <v>658.35762355069767</v>
      </c>
      <c r="U410" s="156">
        <v>3742.8696550866534</v>
      </c>
      <c r="V410" s="156">
        <v>702.01844673651954</v>
      </c>
      <c r="W410" s="156">
        <v>710.09859839546948</v>
      </c>
      <c r="X410" s="156">
        <v>-209.56203300272233</v>
      </c>
      <c r="Y410" s="156">
        <v>-9.8896664937575429E-2</v>
      </c>
      <c r="Z410" s="156">
        <v>-450.78626342444693</v>
      </c>
      <c r="AA410" s="156">
        <v>-0.21273537679303772</v>
      </c>
      <c r="AB410" s="158"/>
      <c r="AC410" s="158"/>
      <c r="AD410" s="158"/>
      <c r="AE410" s="158"/>
    </row>
    <row r="411" spans="1:31" s="154" customFormat="1" ht="15.75">
      <c r="A411" s="165">
        <v>297</v>
      </c>
      <c r="B411" s="165" t="s">
        <v>126</v>
      </c>
      <c r="C411" s="165">
        <v>11</v>
      </c>
      <c r="D411" s="165">
        <v>122594</v>
      </c>
      <c r="E411" s="155">
        <v>2516.4627517263852</v>
      </c>
      <c r="F411" s="155">
        <v>1569.7371537758781</v>
      </c>
      <c r="G411" s="155">
        <v>383.36370458586879</v>
      </c>
      <c r="H411" s="155">
        <v>214.35737320079065</v>
      </c>
      <c r="I411" s="155">
        <v>288.82587257001285</v>
      </c>
      <c r="J411" s="155">
        <v>153.43405664646687</v>
      </c>
      <c r="K411" s="155">
        <v>-107.06002457618315</v>
      </c>
      <c r="L411" s="155">
        <v>-12.940339657732027</v>
      </c>
      <c r="M411" s="155">
        <v>107.15036363932981</v>
      </c>
      <c r="N411" s="155">
        <v>10.383465814411263</v>
      </c>
      <c r="O411" s="155">
        <v>-90.469955240458646</v>
      </c>
      <c r="P411" s="155">
        <v>0.31891903199968591</v>
      </c>
      <c r="Q411" s="156">
        <v>2.601424474278398E-6</v>
      </c>
      <c r="R411" s="156">
        <v>6621.8288545932101</v>
      </c>
      <c r="S411" s="156">
        <v>3757.0458901740708</v>
      </c>
      <c r="T411" s="156">
        <v>321.4887157215075</v>
      </c>
      <c r="U411" s="156">
        <v>1502.321945882572</v>
      </c>
      <c r="V411" s="156">
        <v>511.72331324794646</v>
      </c>
      <c r="W411" s="156">
        <v>477.57372856746662</v>
      </c>
      <c r="X411" s="156">
        <v>-51.675260999648003</v>
      </c>
      <c r="Y411" s="156">
        <v>-4.2151541673856799E-4</v>
      </c>
      <c r="Z411" s="156">
        <v>51.994180031647694</v>
      </c>
      <c r="AA411" s="156">
        <v>4.2411684121284644E-4</v>
      </c>
      <c r="AB411" s="158"/>
      <c r="AC411" s="158"/>
      <c r="AD411" s="158"/>
      <c r="AE411" s="158"/>
    </row>
    <row r="412" spans="1:31" s="154" customFormat="1" ht="15.75">
      <c r="A412" s="165">
        <v>300</v>
      </c>
      <c r="B412" s="165" t="s">
        <v>418</v>
      </c>
      <c r="C412" s="165">
        <v>14</v>
      </c>
      <c r="D412" s="165">
        <v>3437</v>
      </c>
      <c r="E412" s="155">
        <v>2986.3555438835897</v>
      </c>
      <c r="F412" s="155">
        <v>1326.6308728542333</v>
      </c>
      <c r="G412" s="155">
        <v>279.29415187663659</v>
      </c>
      <c r="H412" s="155">
        <v>181.90691920762609</v>
      </c>
      <c r="I412" s="155">
        <v>665.24223452715864</v>
      </c>
      <c r="J412" s="155">
        <v>218.8650303585448</v>
      </c>
      <c r="K412" s="155">
        <v>409.85028886943718</v>
      </c>
      <c r="L412" s="155">
        <v>279.50567355251673</v>
      </c>
      <c r="M412" s="155">
        <v>18.514253709630491</v>
      </c>
      <c r="N412" s="155">
        <v>8.1234783762038951</v>
      </c>
      <c r="O412" s="155">
        <v>-90.469955240458646</v>
      </c>
      <c r="P412" s="155">
        <v>311.10740420793974</v>
      </c>
      <c r="Q412" s="156">
        <v>9.0517138262420638E-2</v>
      </c>
      <c r="R412" s="156">
        <v>7712.6598981670049</v>
      </c>
      <c r="S412" s="156">
        <v>3030.7670177480363</v>
      </c>
      <c r="T412" s="156">
        <v>272.8202019071021</v>
      </c>
      <c r="U412" s="156">
        <v>3636.4446176360984</v>
      </c>
      <c r="V412" s="156">
        <v>729.94445260120108</v>
      </c>
      <c r="W412" s="156">
        <v>577.31407913878377</v>
      </c>
      <c r="X412" s="156">
        <v>534.63047086421682</v>
      </c>
      <c r="Y412" s="156">
        <v>0.15555148992267001</v>
      </c>
      <c r="Z412" s="156">
        <v>-223.52306665627708</v>
      </c>
      <c r="AA412" s="156">
        <v>-6.5034351660249373E-2</v>
      </c>
      <c r="AB412" s="158"/>
      <c r="AC412" s="158"/>
      <c r="AD412" s="158"/>
      <c r="AE412" s="158"/>
    </row>
    <row r="413" spans="1:31" s="154" customFormat="1" ht="15.75">
      <c r="A413" s="165">
        <v>301</v>
      </c>
      <c r="B413" s="165" t="s">
        <v>419</v>
      </c>
      <c r="C413" s="165">
        <v>14</v>
      </c>
      <c r="D413" s="165">
        <v>19890</v>
      </c>
      <c r="E413" s="155">
        <v>2657.8955613106345</v>
      </c>
      <c r="F413" s="155">
        <v>1358.289785822021</v>
      </c>
      <c r="G413" s="155">
        <v>253.91251885369533</v>
      </c>
      <c r="H413" s="155">
        <v>191.20760114339282</v>
      </c>
      <c r="I413" s="155">
        <v>696.07536471178537</v>
      </c>
      <c r="J413" s="155">
        <v>214.14024244044322</v>
      </c>
      <c r="K413" s="155">
        <v>-86.081711869513697</v>
      </c>
      <c r="L413" s="155">
        <v>-129.17913524384113</v>
      </c>
      <c r="M413" s="155">
        <v>583.09475816993461</v>
      </c>
      <c r="N413" s="155">
        <v>8.367292679036904</v>
      </c>
      <c r="O413" s="155">
        <v>-90.469955240458646</v>
      </c>
      <c r="P413" s="155">
        <v>341.46120015586166</v>
      </c>
      <c r="Q413" s="156">
        <v>1.7167481154140858E-2</v>
      </c>
      <c r="R413" s="156">
        <v>7660.050600804424</v>
      </c>
      <c r="S413" s="156">
        <v>3111.6534228255405</v>
      </c>
      <c r="T413" s="156">
        <v>286.7691706139683</v>
      </c>
      <c r="U413" s="156">
        <v>3063.0682880753566</v>
      </c>
      <c r="V413" s="156">
        <v>714.1866464094785</v>
      </c>
      <c r="W413" s="156">
        <v>707.82814177978889</v>
      </c>
      <c r="X413" s="156">
        <v>223.45506889970983</v>
      </c>
      <c r="Y413" s="156">
        <v>1.1234543433871787E-2</v>
      </c>
      <c r="Z413" s="156">
        <v>118.00613125615185</v>
      </c>
      <c r="AA413" s="156">
        <v>5.9329377202690719E-3</v>
      </c>
      <c r="AB413" s="158"/>
      <c r="AC413" s="158"/>
      <c r="AD413" s="158"/>
      <c r="AE413" s="158"/>
    </row>
    <row r="414" spans="1:31" s="154" customFormat="1" ht="15.75">
      <c r="A414" s="165">
        <v>304</v>
      </c>
      <c r="B414" s="165" t="s">
        <v>420</v>
      </c>
      <c r="C414" s="165">
        <v>2</v>
      </c>
      <c r="D414" s="165">
        <v>950</v>
      </c>
      <c r="E414" s="155">
        <v>3068.3107410098251</v>
      </c>
      <c r="F414" s="155">
        <v>1208.8957894736843</v>
      </c>
      <c r="G414" s="155">
        <v>1573.3073684210526</v>
      </c>
      <c r="H414" s="155">
        <v>241.83155667232583</v>
      </c>
      <c r="I414" s="155">
        <v>214.34638138909187</v>
      </c>
      <c r="J414" s="155">
        <v>189.5285545418194</v>
      </c>
      <c r="K414" s="155">
        <v>-282.0315747821241</v>
      </c>
      <c r="L414" s="155">
        <v>-198.43157894736842</v>
      </c>
      <c r="M414" s="155">
        <v>-8.2810421052631575</v>
      </c>
      <c r="N414" s="155">
        <v>12.471250419422903</v>
      </c>
      <c r="O414" s="155">
        <v>-90.469955240458646</v>
      </c>
      <c r="P414" s="155">
        <v>-207.14399116764238</v>
      </c>
      <c r="Q414" s="156">
        <v>-0.21804630649225515</v>
      </c>
      <c r="R414" s="156">
        <v>8512.2106889684201</v>
      </c>
      <c r="S414" s="156">
        <v>3843.8123999999998</v>
      </c>
      <c r="T414" s="156">
        <v>362.69392283835015</v>
      </c>
      <c r="U414" s="156">
        <v>2069.3317445213884</v>
      </c>
      <c r="V414" s="156">
        <v>632.10334136379799</v>
      </c>
      <c r="W414" s="156">
        <v>1366.5947473684212</v>
      </c>
      <c r="X414" s="156">
        <v>-237.6745328764637</v>
      </c>
      <c r="Y414" s="156">
        <v>-0.2501837188173302</v>
      </c>
      <c r="Z414" s="156">
        <v>30.530541708821332</v>
      </c>
      <c r="AA414" s="156">
        <v>3.2137412325075089E-2</v>
      </c>
      <c r="AB414" s="158"/>
      <c r="AC414" s="158"/>
      <c r="AD414" s="158"/>
      <c r="AE414" s="158"/>
    </row>
    <row r="415" spans="1:31" s="154" customFormat="1" ht="15.75">
      <c r="A415" s="165">
        <v>305</v>
      </c>
      <c r="B415" s="165" t="s">
        <v>421</v>
      </c>
      <c r="C415" s="165">
        <v>17</v>
      </c>
      <c r="D415" s="165">
        <v>15146</v>
      </c>
      <c r="E415" s="155">
        <v>2733.4528065733234</v>
      </c>
      <c r="F415" s="155">
        <v>1209.1015291165986</v>
      </c>
      <c r="G415" s="155">
        <v>517.3698006074211</v>
      </c>
      <c r="H415" s="155">
        <v>254.0455088295237</v>
      </c>
      <c r="I415" s="155">
        <v>717.7216954965204</v>
      </c>
      <c r="J415" s="155">
        <v>181.21486672240138</v>
      </c>
      <c r="K415" s="155">
        <v>46.572454326563467</v>
      </c>
      <c r="L415" s="155">
        <v>-49.199854747127958</v>
      </c>
      <c r="M415" s="155">
        <v>-88.19174105374357</v>
      </c>
      <c r="N415" s="155">
        <v>8.6342722487989843</v>
      </c>
      <c r="O415" s="155">
        <v>-90.469955240458646</v>
      </c>
      <c r="P415" s="155">
        <v>-26.65423026682619</v>
      </c>
      <c r="Q415" s="156">
        <v>-1.7598197720075392E-3</v>
      </c>
      <c r="R415" s="156">
        <v>7320.3597768202817</v>
      </c>
      <c r="S415" s="156">
        <v>2990.0547114749766</v>
      </c>
      <c r="T415" s="156">
        <v>381.01215343741313</v>
      </c>
      <c r="U415" s="156">
        <v>3036.9504606599185</v>
      </c>
      <c r="V415" s="156">
        <v>604.3760690147119</v>
      </c>
      <c r="W415" s="156">
        <v>379.97820480654957</v>
      </c>
      <c r="X415" s="156">
        <v>72.011822573288683</v>
      </c>
      <c r="Y415" s="156">
        <v>4.7545109318162344E-3</v>
      </c>
      <c r="Z415" s="156">
        <v>-98.666052840114872</v>
      </c>
      <c r="AA415" s="156">
        <v>-6.5143307038237732E-3</v>
      </c>
      <c r="AB415" s="158"/>
      <c r="AC415" s="158"/>
      <c r="AD415" s="158"/>
      <c r="AE415" s="158"/>
    </row>
    <row r="416" spans="1:31" s="154" customFormat="1" ht="15.75">
      <c r="A416" s="165">
        <v>309</v>
      </c>
      <c r="B416" s="165" t="s">
        <v>422</v>
      </c>
      <c r="C416" s="165">
        <v>12</v>
      </c>
      <c r="D416" s="165">
        <v>6457</v>
      </c>
      <c r="E416" s="155">
        <v>2527.2044412391074</v>
      </c>
      <c r="F416" s="155">
        <v>1347.8949171441848</v>
      </c>
      <c r="G416" s="155">
        <v>243.72247173610035</v>
      </c>
      <c r="H416" s="155">
        <v>155.19493220644952</v>
      </c>
      <c r="I416" s="155">
        <v>691.13083190083717</v>
      </c>
      <c r="J416" s="155">
        <v>192.31255971139322</v>
      </c>
      <c r="K416" s="155">
        <v>-205.46560020751988</v>
      </c>
      <c r="L416" s="155">
        <v>-85.596407000154869</v>
      </c>
      <c r="M416" s="155">
        <v>-609.82494347220074</v>
      </c>
      <c r="N416" s="155">
        <v>7.9064825616208987</v>
      </c>
      <c r="O416" s="155">
        <v>-90.469955240458646</v>
      </c>
      <c r="P416" s="155">
        <v>-880.39915189885562</v>
      </c>
      <c r="Q416" s="156">
        <v>-0.13634801794933493</v>
      </c>
      <c r="R416" s="156">
        <v>7696.5794879461318</v>
      </c>
      <c r="S416" s="156">
        <v>3017.4314728201953</v>
      </c>
      <c r="T416" s="156">
        <v>232.75812115313721</v>
      </c>
      <c r="U416" s="156">
        <v>3208.9800567755874</v>
      </c>
      <c r="V416" s="156">
        <v>641.38837482124143</v>
      </c>
      <c r="W416" s="156">
        <v>-451.69887873625527</v>
      </c>
      <c r="X416" s="156">
        <v>-1047.7203411122275</v>
      </c>
      <c r="Y416" s="156">
        <v>-0.16226116479978744</v>
      </c>
      <c r="Z416" s="156">
        <v>167.32118921337192</v>
      </c>
      <c r="AA416" s="156">
        <v>2.5913146850452519E-2</v>
      </c>
      <c r="AB416" s="158"/>
      <c r="AC416" s="158"/>
      <c r="AD416" s="158"/>
      <c r="AE416" s="158"/>
    </row>
    <row r="417" spans="1:31" s="154" customFormat="1" ht="15.75">
      <c r="A417" s="165">
        <v>312</v>
      </c>
      <c r="B417" s="165" t="s">
        <v>423</v>
      </c>
      <c r="C417" s="165">
        <v>13</v>
      </c>
      <c r="D417" s="165">
        <v>1196</v>
      </c>
      <c r="E417" s="155">
        <v>2769.9359523545077</v>
      </c>
      <c r="F417" s="155">
        <v>1441.4195401337793</v>
      </c>
      <c r="G417" s="155">
        <v>403.35367892976586</v>
      </c>
      <c r="H417" s="155">
        <v>685.47742738136571</v>
      </c>
      <c r="I417" s="155">
        <v>887.83907606007949</v>
      </c>
      <c r="J417" s="155">
        <v>237.31247118503023</v>
      </c>
      <c r="K417" s="155">
        <v>-77.525790625192641</v>
      </c>
      <c r="L417" s="155">
        <v>-237.62792642140468</v>
      </c>
      <c r="M417" s="155">
        <v>-107.59204849498327</v>
      </c>
      <c r="N417" s="155">
        <v>8.5575579133374884</v>
      </c>
      <c r="O417" s="155">
        <v>-90.469955240458646</v>
      </c>
      <c r="P417" s="155">
        <v>380.80807846681182</v>
      </c>
      <c r="Q417" s="156">
        <v>0.31840140340034434</v>
      </c>
      <c r="R417" s="156">
        <v>8281.8442224080263</v>
      </c>
      <c r="S417" s="156">
        <v>2989.8004431438126</v>
      </c>
      <c r="T417" s="156">
        <v>1028.064742977105</v>
      </c>
      <c r="U417" s="156">
        <v>3673.2783506560172</v>
      </c>
      <c r="V417" s="156">
        <v>791.46916065493906</v>
      </c>
      <c r="W417" s="156">
        <v>58.13370401337793</v>
      </c>
      <c r="X417" s="156">
        <v>258.90217903722544</v>
      </c>
      <c r="Y417" s="156">
        <v>0.21647339384383399</v>
      </c>
      <c r="Z417" s="156">
        <v>121.90589942958636</v>
      </c>
      <c r="AA417" s="156">
        <v>0.10192800955651032</v>
      </c>
      <c r="AB417" s="158"/>
      <c r="AC417" s="158"/>
      <c r="AD417" s="158"/>
      <c r="AE417" s="158"/>
    </row>
    <row r="418" spans="1:31" s="154" customFormat="1" ht="15.75">
      <c r="A418" s="165">
        <v>316</v>
      </c>
      <c r="B418" s="165" t="s">
        <v>424</v>
      </c>
      <c r="C418" s="165">
        <v>7</v>
      </c>
      <c r="D418" s="165">
        <v>4198</v>
      </c>
      <c r="E418" s="155">
        <v>2604.7038994880263</v>
      </c>
      <c r="F418" s="155">
        <v>1700.209592663173</v>
      </c>
      <c r="G418" s="155">
        <v>286.61696045736068</v>
      </c>
      <c r="H418" s="155">
        <v>132.43335340426125</v>
      </c>
      <c r="I418" s="155">
        <v>484.18747540606347</v>
      </c>
      <c r="J418" s="155">
        <v>197.10803579514356</v>
      </c>
      <c r="K418" s="155">
        <v>-50.935466109174925</v>
      </c>
      <c r="L418" s="155">
        <v>-262.67794187708432</v>
      </c>
      <c r="M418" s="155">
        <v>17.775578847070033</v>
      </c>
      <c r="N418" s="155">
        <v>9.4049028773659522</v>
      </c>
      <c r="O418" s="155">
        <v>-90.469955240458646</v>
      </c>
      <c r="P418" s="155">
        <v>-181.05136326430636</v>
      </c>
      <c r="Q418" s="156">
        <v>-4.3128004588924809E-2</v>
      </c>
      <c r="R418" s="156">
        <v>6679.8951191753222</v>
      </c>
      <c r="S418" s="156">
        <v>3712.2286612672701</v>
      </c>
      <c r="T418" s="156">
        <v>198.62078019003943</v>
      </c>
      <c r="U418" s="156">
        <v>1831.4544577644338</v>
      </c>
      <c r="V418" s="156">
        <v>657.38193559785748</v>
      </c>
      <c r="W418" s="156">
        <v>41.714597427346355</v>
      </c>
      <c r="X418" s="156">
        <v>-238.49468692837496</v>
      </c>
      <c r="Y418" s="156">
        <v>-5.6811502365025003E-2</v>
      </c>
      <c r="Z418" s="156">
        <v>57.443323664068593</v>
      </c>
      <c r="AA418" s="156">
        <v>1.3683497776100189E-2</v>
      </c>
      <c r="AB418" s="158"/>
      <c r="AC418" s="158"/>
      <c r="AD418" s="158"/>
      <c r="AE418" s="158"/>
    </row>
    <row r="419" spans="1:31" s="154" customFormat="1" ht="15.75">
      <c r="A419" s="165">
        <v>317</v>
      </c>
      <c r="B419" s="165" t="s">
        <v>425</v>
      </c>
      <c r="C419" s="165">
        <v>17</v>
      </c>
      <c r="D419" s="165">
        <v>2474</v>
      </c>
      <c r="E419" s="155">
        <v>3225.5398253762746</v>
      </c>
      <c r="F419" s="155">
        <v>1195.471127728375</v>
      </c>
      <c r="G419" s="155">
        <v>257.94583670169766</v>
      </c>
      <c r="H419" s="155">
        <v>310.95339054401649</v>
      </c>
      <c r="I419" s="155">
        <v>1290.1058406760199</v>
      </c>
      <c r="J419" s="155">
        <v>230.04163313959452</v>
      </c>
      <c r="K419" s="155">
        <v>243.80237579516745</v>
      </c>
      <c r="L419" s="155">
        <v>20.293451899757478</v>
      </c>
      <c r="M419" s="155">
        <v>-152.80156426839127</v>
      </c>
      <c r="N419" s="155">
        <v>7.0974996526980503</v>
      </c>
      <c r="O419" s="155">
        <v>-90.469955240458646</v>
      </c>
      <c r="P419" s="155">
        <v>86.899811252201374</v>
      </c>
      <c r="Q419" s="156">
        <v>3.5125226860226913E-2</v>
      </c>
      <c r="R419" s="156">
        <v>8028.9351778496357</v>
      </c>
      <c r="S419" s="156">
        <v>2608.4014632174617</v>
      </c>
      <c r="T419" s="156">
        <v>466.3614070396506</v>
      </c>
      <c r="U419" s="156">
        <v>4254.3385023061464</v>
      </c>
      <c r="V419" s="156">
        <v>767.21993322772914</v>
      </c>
      <c r="W419" s="156">
        <v>125.43772433306385</v>
      </c>
      <c r="X419" s="156">
        <v>192.8238522744148</v>
      </c>
      <c r="Y419" s="156">
        <v>7.7940118138405332E-2</v>
      </c>
      <c r="Z419" s="156">
        <v>-105.92404102221343</v>
      </c>
      <c r="AA419" s="156">
        <v>-4.2814891278178425E-2</v>
      </c>
      <c r="AB419" s="158"/>
      <c r="AC419" s="158"/>
      <c r="AD419" s="158"/>
      <c r="AE419" s="158"/>
    </row>
    <row r="420" spans="1:31" s="154" customFormat="1" ht="15.75">
      <c r="A420" s="165">
        <v>320</v>
      </c>
      <c r="B420" s="165" t="s">
        <v>426</v>
      </c>
      <c r="C420" s="165">
        <v>19</v>
      </c>
      <c r="D420" s="165">
        <v>6996</v>
      </c>
      <c r="E420" s="155">
        <v>2964.3849737277333</v>
      </c>
      <c r="F420" s="155">
        <v>1555.2020611778157</v>
      </c>
      <c r="G420" s="155">
        <v>643.39251000571755</v>
      </c>
      <c r="H420" s="155">
        <v>165.76560881314188</v>
      </c>
      <c r="I420" s="155">
        <v>498.37694715851063</v>
      </c>
      <c r="J420" s="155">
        <v>188.55664519314868</v>
      </c>
      <c r="K420" s="155">
        <v>61.031174836796524</v>
      </c>
      <c r="L420" s="155">
        <v>-43.710120068610635</v>
      </c>
      <c r="M420" s="155">
        <v>1144.5531589479704</v>
      </c>
      <c r="N420" s="155">
        <v>9.3753943865548788</v>
      </c>
      <c r="O420" s="155">
        <v>-90.469955240458646</v>
      </c>
      <c r="P420" s="155">
        <v>1167.6884514828532</v>
      </c>
      <c r="Q420" s="156">
        <v>0.16690801193294072</v>
      </c>
      <c r="R420" s="156">
        <v>8624.3952601486562</v>
      </c>
      <c r="S420" s="156">
        <v>3544.0418567752999</v>
      </c>
      <c r="T420" s="156">
        <v>248.61180136879105</v>
      </c>
      <c r="U420" s="156">
        <v>3744.4328584342211</v>
      </c>
      <c r="V420" s="156">
        <v>628.86189234688004</v>
      </c>
      <c r="W420" s="156">
        <v>1744.2355488850772</v>
      </c>
      <c r="X420" s="156">
        <v>1285.7886976616126</v>
      </c>
      <c r="Y420" s="156">
        <v>0.18378912202138545</v>
      </c>
      <c r="Z420" s="156">
        <v>-118.10024617875943</v>
      </c>
      <c r="AA420" s="156">
        <v>-1.6881110088444746E-2</v>
      </c>
      <c r="AB420" s="158"/>
      <c r="AC420" s="158"/>
      <c r="AD420" s="158"/>
      <c r="AE420" s="158"/>
    </row>
    <row r="421" spans="1:31" s="154" customFormat="1" ht="15.75">
      <c r="A421" s="165">
        <v>322</v>
      </c>
      <c r="B421" s="165" t="s">
        <v>102</v>
      </c>
      <c r="C421" s="165">
        <v>2</v>
      </c>
      <c r="D421" s="165">
        <v>6549</v>
      </c>
      <c r="E421" s="155">
        <v>3019.0550016697694</v>
      </c>
      <c r="F421" s="155">
        <v>1224.5193510459612</v>
      </c>
      <c r="G421" s="155">
        <v>534.80164910673386</v>
      </c>
      <c r="H421" s="155">
        <v>163.57209755446578</v>
      </c>
      <c r="I421" s="155">
        <v>997.09766229445745</v>
      </c>
      <c r="J421" s="155">
        <v>189.04011570902401</v>
      </c>
      <c r="K421" s="155">
        <v>172.81546274774138</v>
      </c>
      <c r="L421" s="155">
        <v>-75.546801038326464</v>
      </c>
      <c r="M421" s="155">
        <v>-14.351824706061995</v>
      </c>
      <c r="N421" s="155">
        <v>9.0886734242149547</v>
      </c>
      <c r="O421" s="155">
        <v>-90.469955240458646</v>
      </c>
      <c r="P421" s="155">
        <v>91.511429227983015</v>
      </c>
      <c r="Q421" s="156">
        <v>1.3973343904104905E-2</v>
      </c>
      <c r="R421" s="156">
        <v>7493.5561036188728</v>
      </c>
      <c r="S421" s="156">
        <v>3151.0985310734463</v>
      </c>
      <c r="T421" s="156">
        <v>245.32201895103452</v>
      </c>
      <c r="U421" s="156">
        <v>3285.0957492737257</v>
      </c>
      <c r="V421" s="156">
        <v>630.47433185117779</v>
      </c>
      <c r="W421" s="156">
        <v>444.90302336234538</v>
      </c>
      <c r="X421" s="156">
        <v>263.33755089285597</v>
      </c>
      <c r="Y421" s="156">
        <v>4.021034522718827E-2</v>
      </c>
      <c r="Z421" s="156">
        <v>-171.82612166487297</v>
      </c>
      <c r="AA421" s="156">
        <v>-2.6237001323083368E-2</v>
      </c>
      <c r="AB421" s="158"/>
      <c r="AC421" s="158"/>
      <c r="AD421" s="158"/>
      <c r="AE421" s="158"/>
    </row>
    <row r="422" spans="1:31" s="154" customFormat="1" ht="15.75">
      <c r="A422" s="165">
        <v>398</v>
      </c>
      <c r="B422" s="165" t="s">
        <v>427</v>
      </c>
      <c r="C422" s="165">
        <v>7</v>
      </c>
      <c r="D422" s="165">
        <v>120175</v>
      </c>
      <c r="E422" s="155">
        <v>2952.2393997703271</v>
      </c>
      <c r="F422" s="155">
        <v>1575.4297634283337</v>
      </c>
      <c r="G422" s="155">
        <v>366.30196796338674</v>
      </c>
      <c r="H422" s="155">
        <v>239.87460014029779</v>
      </c>
      <c r="I422" s="155">
        <v>320.69901994938425</v>
      </c>
      <c r="J422" s="155">
        <v>148.95609513609784</v>
      </c>
      <c r="K422" s="155">
        <v>79.164267323855597</v>
      </c>
      <c r="L422" s="155">
        <v>-32.126598710214267</v>
      </c>
      <c r="M422" s="155">
        <v>35.751833159975035</v>
      </c>
      <c r="N422" s="155">
        <v>10.578365870332551</v>
      </c>
      <c r="O422" s="155">
        <v>-90.469955240458646</v>
      </c>
      <c r="P422" s="155">
        <v>-298.08004074933598</v>
      </c>
      <c r="Q422" s="156">
        <v>-2.4803831142029206E-3</v>
      </c>
      <c r="R422" s="156">
        <v>6769.4926348196013</v>
      </c>
      <c r="S422" s="156">
        <v>3793.0526934054506</v>
      </c>
      <c r="T422" s="156">
        <v>359.75892026386356</v>
      </c>
      <c r="U422" s="156">
        <v>1584.9162850321109</v>
      </c>
      <c r="V422" s="156">
        <v>496.78870648093203</v>
      </c>
      <c r="W422" s="156">
        <v>369.92720241314748</v>
      </c>
      <c r="X422" s="156">
        <v>-165.04882722409619</v>
      </c>
      <c r="Y422" s="156">
        <v>-1.3734040126823065E-3</v>
      </c>
      <c r="Z422" s="156">
        <v>-133.03121352523982</v>
      </c>
      <c r="AA422" s="156">
        <v>-1.1069791015206143E-3</v>
      </c>
      <c r="AB422" s="158"/>
      <c r="AC422" s="158"/>
      <c r="AD422" s="158"/>
      <c r="AE422" s="158"/>
    </row>
    <row r="423" spans="1:31" s="154" customFormat="1" ht="15.75">
      <c r="A423" s="165">
        <v>399</v>
      </c>
      <c r="B423" s="165" t="s">
        <v>428</v>
      </c>
      <c r="C423" s="165">
        <v>15</v>
      </c>
      <c r="D423" s="165">
        <v>7817</v>
      </c>
      <c r="E423" s="155">
        <v>2677.9917994078078</v>
      </c>
      <c r="F423" s="155">
        <v>1792.602081361136</v>
      </c>
      <c r="G423" s="155">
        <v>196.82973007547653</v>
      </c>
      <c r="H423" s="155">
        <v>112.13226513412708</v>
      </c>
      <c r="I423" s="155">
        <v>927.87939769446564</v>
      </c>
      <c r="J423" s="155">
        <v>170.52618381444466</v>
      </c>
      <c r="K423" s="155">
        <v>-194.8441813390971</v>
      </c>
      <c r="L423" s="155">
        <v>-39.080465651784571</v>
      </c>
      <c r="M423" s="155">
        <v>-9.3754637328898549E-2</v>
      </c>
      <c r="N423" s="155">
        <v>10.347248534790193</v>
      </c>
      <c r="O423" s="155">
        <v>-90.469955240458646</v>
      </c>
      <c r="P423" s="155">
        <v>207.83675033796339</v>
      </c>
      <c r="Q423" s="156">
        <v>2.6587789476520837E-2</v>
      </c>
      <c r="R423" s="156">
        <v>6907.6906780094669</v>
      </c>
      <c r="S423" s="156">
        <v>4022.9978418830751</v>
      </c>
      <c r="T423" s="156">
        <v>168.17363158834004</v>
      </c>
      <c r="U423" s="156">
        <v>1967.4229443305701</v>
      </c>
      <c r="V423" s="156">
        <v>568.7278671000671</v>
      </c>
      <c r="W423" s="156">
        <v>157.65550978636307</v>
      </c>
      <c r="X423" s="156">
        <v>-22.712883321051063</v>
      </c>
      <c r="Y423" s="156">
        <v>-2.9055754536332435E-3</v>
      </c>
      <c r="Z423" s="156">
        <v>230.54963365901446</v>
      </c>
      <c r="AA423" s="156">
        <v>2.9493364930154083E-2</v>
      </c>
      <c r="AB423" s="158"/>
      <c r="AC423" s="158"/>
      <c r="AD423" s="158"/>
      <c r="AE423" s="158"/>
    </row>
    <row r="424" spans="1:31" s="154" customFormat="1" ht="15.75">
      <c r="A424" s="165">
        <v>400</v>
      </c>
      <c r="B424" s="165" t="s">
        <v>429</v>
      </c>
      <c r="C424" s="165">
        <v>2</v>
      </c>
      <c r="D424" s="165">
        <v>8366</v>
      </c>
      <c r="E424" s="155">
        <v>3089.5882407171744</v>
      </c>
      <c r="F424" s="155">
        <v>1443.6452701410471</v>
      </c>
      <c r="G424" s="155">
        <v>253.4341381783409</v>
      </c>
      <c r="H424" s="155">
        <v>252.89873129658875</v>
      </c>
      <c r="I424" s="155">
        <v>733.52765651232357</v>
      </c>
      <c r="J424" s="155">
        <v>195.48155224183813</v>
      </c>
      <c r="K424" s="155">
        <v>183.68702918178147</v>
      </c>
      <c r="L424" s="155">
        <v>113.81879034185991</v>
      </c>
      <c r="M424" s="155">
        <v>0.40007052354769301</v>
      </c>
      <c r="N424" s="155">
        <v>9.2747080584412132</v>
      </c>
      <c r="O424" s="155">
        <v>-90.469955240458646</v>
      </c>
      <c r="P424" s="155">
        <v>6.1097505181353648</v>
      </c>
      <c r="Q424" s="156">
        <v>7.3030725772595801E-4</v>
      </c>
      <c r="R424" s="156">
        <v>6935.3298991011234</v>
      </c>
      <c r="S424" s="156">
        <v>3366.6890365766199</v>
      </c>
      <c r="T424" s="156">
        <v>379.29224042123622</v>
      </c>
      <c r="U424" s="156">
        <v>2320.5041184513962</v>
      </c>
      <c r="V424" s="156">
        <v>651.9573931525091</v>
      </c>
      <c r="W424" s="156">
        <v>367.65299904374854</v>
      </c>
      <c r="X424" s="156">
        <v>150.76588854438597</v>
      </c>
      <c r="Y424" s="156">
        <v>1.8021263273295E-2</v>
      </c>
      <c r="Z424" s="156">
        <v>-144.6561380262506</v>
      </c>
      <c r="AA424" s="156">
        <v>-1.7290956015569042E-2</v>
      </c>
      <c r="AB424" s="158"/>
      <c r="AC424" s="158"/>
      <c r="AD424" s="158"/>
      <c r="AE424" s="158"/>
    </row>
    <row r="425" spans="1:31" s="154" customFormat="1" ht="15.75">
      <c r="A425" s="165">
        <v>402</v>
      </c>
      <c r="B425" s="165" t="s">
        <v>430</v>
      </c>
      <c r="C425" s="165">
        <v>11</v>
      </c>
      <c r="D425" s="165">
        <v>9099</v>
      </c>
      <c r="E425" s="155">
        <v>2728.2334993510326</v>
      </c>
      <c r="F425" s="155">
        <v>1373.718099791186</v>
      </c>
      <c r="G425" s="155">
        <v>258.6414990658314</v>
      </c>
      <c r="H425" s="155">
        <v>177.27596745529536</v>
      </c>
      <c r="I425" s="155">
        <v>775.30745597360317</v>
      </c>
      <c r="J425" s="155">
        <v>204.20917605943666</v>
      </c>
      <c r="K425" s="155">
        <v>-205.60666708745924</v>
      </c>
      <c r="L425" s="155">
        <v>-39.503791625453346</v>
      </c>
      <c r="M425" s="155">
        <v>152.22314869765907</v>
      </c>
      <c r="N425" s="155">
        <v>8.1922184264899993</v>
      </c>
      <c r="O425" s="155">
        <v>-90.469955240458646</v>
      </c>
      <c r="P425" s="155">
        <v>-114.24634783490239</v>
      </c>
      <c r="Q425" s="156">
        <v>-1.2555923489933223E-2</v>
      </c>
      <c r="R425" s="156">
        <v>7768.0999846136929</v>
      </c>
      <c r="S425" s="156">
        <v>3095.3582239806574</v>
      </c>
      <c r="T425" s="156">
        <v>265.87479709459535</v>
      </c>
      <c r="U425" s="156">
        <v>3050.8621564346208</v>
      </c>
      <c r="V425" s="156">
        <v>681.06519799282421</v>
      </c>
      <c r="W425" s="156">
        <v>371.36085613803709</v>
      </c>
      <c r="X425" s="156">
        <v>-303.57875297295942</v>
      </c>
      <c r="Y425" s="156">
        <v>-3.3363968894709245E-2</v>
      </c>
      <c r="Z425" s="156">
        <v>189.33240513805703</v>
      </c>
      <c r="AA425" s="156">
        <v>2.0808045404776022E-2</v>
      </c>
      <c r="AB425" s="158"/>
      <c r="AC425" s="158"/>
      <c r="AD425" s="158"/>
      <c r="AE425" s="158"/>
    </row>
    <row r="426" spans="1:31" s="154" customFormat="1" ht="15.75">
      <c r="A426" s="165">
        <v>403</v>
      </c>
      <c r="B426" s="165" t="s">
        <v>431</v>
      </c>
      <c r="C426" s="165">
        <v>14</v>
      </c>
      <c r="D426" s="165">
        <v>2820</v>
      </c>
      <c r="E426" s="155">
        <v>2769.721456077642</v>
      </c>
      <c r="F426" s="155">
        <v>1375.926634751773</v>
      </c>
      <c r="G426" s="155">
        <v>355.34432624113475</v>
      </c>
      <c r="H426" s="155">
        <v>208.30012258733643</v>
      </c>
      <c r="I426" s="155">
        <v>746.97437365647681</v>
      </c>
      <c r="J426" s="155">
        <v>234.35429446971901</v>
      </c>
      <c r="K426" s="155">
        <v>97.693378493156089</v>
      </c>
      <c r="L426" s="155">
        <v>-49.71737588652482</v>
      </c>
      <c r="M426" s="155">
        <v>-1.9968971631205674</v>
      </c>
      <c r="N426" s="155">
        <v>7.7303370162287894</v>
      </c>
      <c r="O426" s="155">
        <v>-90.469955240458646</v>
      </c>
      <c r="P426" s="155">
        <v>114.41778284807867</v>
      </c>
      <c r="Q426" s="156">
        <v>4.0573681861020804E-2</v>
      </c>
      <c r="R426" s="156">
        <v>7980.797141843972</v>
      </c>
      <c r="S426" s="156">
        <v>2979.9993475177307</v>
      </c>
      <c r="T426" s="156">
        <v>312.40417763706932</v>
      </c>
      <c r="U426" s="156">
        <v>3700.3020255069068</v>
      </c>
      <c r="V426" s="156">
        <v>781.60324155576598</v>
      </c>
      <c r="W426" s="156">
        <v>303.63005319148937</v>
      </c>
      <c r="X426" s="156">
        <v>97.141703564989385</v>
      </c>
      <c r="Y426" s="156">
        <v>3.4447412611698362E-2</v>
      </c>
      <c r="Z426" s="156">
        <v>17.276079283089292</v>
      </c>
      <c r="AA426" s="156">
        <v>6.1262692493224439E-3</v>
      </c>
      <c r="AB426" s="158"/>
      <c r="AC426" s="158"/>
      <c r="AD426" s="158"/>
      <c r="AE426" s="158"/>
    </row>
    <row r="427" spans="1:31" s="154" customFormat="1" ht="15.75">
      <c r="A427" s="165">
        <v>405</v>
      </c>
      <c r="B427" s="165" t="s">
        <v>432</v>
      </c>
      <c r="C427" s="165">
        <v>9</v>
      </c>
      <c r="D427" s="165">
        <v>72650</v>
      </c>
      <c r="E427" s="155">
        <v>2428.0035392492941</v>
      </c>
      <c r="F427" s="155">
        <v>1598.4017999999999</v>
      </c>
      <c r="G427" s="155">
        <v>373.91142463867857</v>
      </c>
      <c r="H427" s="155">
        <v>276.92972784619707</v>
      </c>
      <c r="I427" s="155">
        <v>233.23394833452051</v>
      </c>
      <c r="J427" s="155">
        <v>155.85545670961102</v>
      </c>
      <c r="K427" s="155">
        <v>-26.441597376800992</v>
      </c>
      <c r="L427" s="155">
        <v>-78.589208534067453</v>
      </c>
      <c r="M427" s="155">
        <v>140.9716613902271</v>
      </c>
      <c r="N427" s="155">
        <v>10.471300196480675</v>
      </c>
      <c r="O427" s="155">
        <v>-90.469955240458646</v>
      </c>
      <c r="P427" s="155">
        <v>166.27101871509348</v>
      </c>
      <c r="Q427" s="156">
        <v>2.2886582066771297E-3</v>
      </c>
      <c r="R427" s="156">
        <v>6320.038615003441</v>
      </c>
      <c r="S427" s="156">
        <v>3773.8469902271158</v>
      </c>
      <c r="T427" s="156">
        <v>415.33342763528566</v>
      </c>
      <c r="U427" s="156">
        <v>1379.3391123466081</v>
      </c>
      <c r="V427" s="156">
        <v>519.79900967475692</v>
      </c>
      <c r="W427" s="156">
        <v>436.29387749483823</v>
      </c>
      <c r="X427" s="156">
        <v>204.57380237516335</v>
      </c>
      <c r="Y427" s="156">
        <v>2.8158816569189725E-3</v>
      </c>
      <c r="Z427" s="156">
        <v>-38.302783660069878</v>
      </c>
      <c r="AA427" s="156">
        <v>-5.2722345024184278E-4</v>
      </c>
      <c r="AB427" s="158"/>
      <c r="AC427" s="158"/>
      <c r="AD427" s="158"/>
      <c r="AE427" s="158"/>
    </row>
    <row r="428" spans="1:31" s="154" customFormat="1" ht="15.75">
      <c r="A428" s="165">
        <v>407</v>
      </c>
      <c r="B428" s="165" t="s">
        <v>433</v>
      </c>
      <c r="C428" s="165">
        <v>34</v>
      </c>
      <c r="D428" s="165">
        <v>2518</v>
      </c>
      <c r="E428" s="155">
        <v>2831.8918009737299</v>
      </c>
      <c r="F428" s="155">
        <v>1465.4023828435268</v>
      </c>
      <c r="G428" s="155">
        <v>295.95710881652104</v>
      </c>
      <c r="H428" s="155">
        <v>213.39728941965294</v>
      </c>
      <c r="I428" s="155">
        <v>799.54755242162776</v>
      </c>
      <c r="J428" s="155">
        <v>227.76389083986766</v>
      </c>
      <c r="K428" s="155">
        <v>86.905607931338906</v>
      </c>
      <c r="L428" s="155">
        <v>-237.11636219221603</v>
      </c>
      <c r="M428" s="155">
        <v>106.56436457505957</v>
      </c>
      <c r="N428" s="155">
        <v>8.6427281299328715</v>
      </c>
      <c r="O428" s="155">
        <v>-90.469955240458646</v>
      </c>
      <c r="P428" s="155">
        <v>44.702806571122359</v>
      </c>
      <c r="Q428" s="156">
        <v>1.7753298876537871E-2</v>
      </c>
      <c r="R428" s="156">
        <v>7290.7077561556798</v>
      </c>
      <c r="S428" s="156">
        <v>3268.5391977760128</v>
      </c>
      <c r="T428" s="156">
        <v>320.04880209887745</v>
      </c>
      <c r="U428" s="156">
        <v>2858.1854120922012</v>
      </c>
      <c r="V428" s="156">
        <v>759.62335485512665</v>
      </c>
      <c r="W428" s="156">
        <v>165.40511119936457</v>
      </c>
      <c r="X428" s="156">
        <v>81.094121865901542</v>
      </c>
      <c r="Y428" s="156">
        <v>3.2205767222359627E-2</v>
      </c>
      <c r="Z428" s="156">
        <v>-36.391315294779183</v>
      </c>
      <c r="AA428" s="156">
        <v>-1.4452468345821756E-2</v>
      </c>
      <c r="AB428" s="158"/>
      <c r="AC428" s="158"/>
      <c r="AD428" s="158"/>
      <c r="AE428" s="158"/>
    </row>
    <row r="429" spans="1:31" s="154" customFormat="1" ht="15.75">
      <c r="A429" s="165">
        <v>408</v>
      </c>
      <c r="B429" s="165" t="s">
        <v>434</v>
      </c>
      <c r="C429" s="165">
        <v>14</v>
      </c>
      <c r="D429" s="165">
        <v>14099</v>
      </c>
      <c r="E429" s="155">
        <v>2855.9415656698875</v>
      </c>
      <c r="F429" s="155">
        <v>1553.0287545215972</v>
      </c>
      <c r="G429" s="155">
        <v>222.90417760124831</v>
      </c>
      <c r="H429" s="155">
        <v>179.681861754316</v>
      </c>
      <c r="I429" s="155">
        <v>850.64438329727648</v>
      </c>
      <c r="J429" s="155">
        <v>180.57694771169184</v>
      </c>
      <c r="K429" s="155">
        <v>41.001641082908208</v>
      </c>
      <c r="L429" s="155">
        <v>16.769558124689695</v>
      </c>
      <c r="M429" s="155">
        <v>0.20039009858855239</v>
      </c>
      <c r="N429" s="155">
        <v>9.2027881673073875</v>
      </c>
      <c r="O429" s="155">
        <v>-90.469955240458646</v>
      </c>
      <c r="P429" s="155">
        <v>107.59898144927708</v>
      </c>
      <c r="Q429" s="156">
        <v>7.6316746896430299E-3</v>
      </c>
      <c r="R429" s="156">
        <v>7012.9290353925808</v>
      </c>
      <c r="S429" s="156">
        <v>3496.772607277112</v>
      </c>
      <c r="T429" s="156">
        <v>269.48310716485048</v>
      </c>
      <c r="U429" s="156">
        <v>2486.7798164023407</v>
      </c>
      <c r="V429" s="156">
        <v>602.248522908724</v>
      </c>
      <c r="W429" s="156">
        <v>239.87412582452654</v>
      </c>
      <c r="X429" s="156">
        <v>82.229144184971901</v>
      </c>
      <c r="Y429" s="156">
        <v>5.8322678335323E-3</v>
      </c>
      <c r="Z429" s="156">
        <v>25.369837264305175</v>
      </c>
      <c r="AA429" s="156">
        <v>1.7994068561107295E-3</v>
      </c>
      <c r="AB429" s="158"/>
      <c r="AC429" s="158"/>
      <c r="AD429" s="158"/>
      <c r="AE429" s="158"/>
    </row>
    <row r="430" spans="1:31" s="154" customFormat="1" ht="15.75">
      <c r="A430" s="165">
        <v>410</v>
      </c>
      <c r="B430" s="165" t="s">
        <v>435</v>
      </c>
      <c r="C430" s="165">
        <v>13</v>
      </c>
      <c r="D430" s="165">
        <v>18775</v>
      </c>
      <c r="E430" s="155">
        <v>3184.0898257323129</v>
      </c>
      <c r="F430" s="155">
        <v>1598.4556612516644</v>
      </c>
      <c r="G430" s="155">
        <v>328.7581358189081</v>
      </c>
      <c r="H430" s="155">
        <v>140.03055527183321</v>
      </c>
      <c r="I430" s="155">
        <v>1130.9834846860467</v>
      </c>
      <c r="J430" s="155">
        <v>144.80150718069424</v>
      </c>
      <c r="K430" s="155">
        <v>-198.1660867676589</v>
      </c>
      <c r="L430" s="155">
        <v>-62.393288948069241</v>
      </c>
      <c r="M430" s="155">
        <v>26.418051664447404</v>
      </c>
      <c r="N430" s="155">
        <v>9.479101083458465</v>
      </c>
      <c r="O430" s="155">
        <v>-90.469955240458646</v>
      </c>
      <c r="P430" s="155">
        <v>-156.19265973144658</v>
      </c>
      <c r="Q430" s="156">
        <v>-8.3191829417548109E-3</v>
      </c>
      <c r="R430" s="156">
        <v>6997.2319600532619</v>
      </c>
      <c r="S430" s="156">
        <v>3623.073424766977</v>
      </c>
      <c r="T430" s="156">
        <v>210.01490503404426</v>
      </c>
      <c r="U430" s="156">
        <v>2066.1670985449591</v>
      </c>
      <c r="V430" s="156">
        <v>482.9325942188562</v>
      </c>
      <c r="W430" s="156">
        <v>292.78289853528628</v>
      </c>
      <c r="X430" s="156">
        <v>-322.26103895313889</v>
      </c>
      <c r="Y430" s="156">
        <v>-1.7164369584721114E-2</v>
      </c>
      <c r="Z430" s="156">
        <v>166.06837922169231</v>
      </c>
      <c r="AA430" s="156">
        <v>8.8451866429663014E-3</v>
      </c>
      <c r="AB430" s="158"/>
      <c r="AC430" s="158"/>
      <c r="AD430" s="158"/>
      <c r="AE430" s="158"/>
    </row>
    <row r="431" spans="1:31" s="154" customFormat="1" ht="15.75">
      <c r="A431" s="165">
        <v>416</v>
      </c>
      <c r="B431" s="165" t="s">
        <v>436</v>
      </c>
      <c r="C431" s="165">
        <v>9</v>
      </c>
      <c r="D431" s="165">
        <v>2886</v>
      </c>
      <c r="E431" s="155">
        <v>2448.7508519064932</v>
      </c>
      <c r="F431" s="155">
        <v>1637.3232848232849</v>
      </c>
      <c r="G431" s="155">
        <v>333.64414414414415</v>
      </c>
      <c r="H431" s="155">
        <v>121.75107963908341</v>
      </c>
      <c r="I431" s="155">
        <v>763.21005796351528</v>
      </c>
      <c r="J431" s="155">
        <v>181.07923806153249</v>
      </c>
      <c r="K431" s="155">
        <v>-148.58603999138592</v>
      </c>
      <c r="L431" s="155">
        <v>-215.19854469854471</v>
      </c>
      <c r="M431" s="155">
        <v>-18.785360360360361</v>
      </c>
      <c r="N431" s="155">
        <v>9.0641645475970378</v>
      </c>
      <c r="O431" s="155">
        <v>-90.469955240458646</v>
      </c>
      <c r="P431" s="155">
        <v>124.28121698191434</v>
      </c>
      <c r="Q431" s="156">
        <v>4.3063484747718067E-2</v>
      </c>
      <c r="R431" s="156">
        <v>6585.0132051282053</v>
      </c>
      <c r="S431" s="156">
        <v>3579.3879972279969</v>
      </c>
      <c r="T431" s="156">
        <v>182.59972888458375</v>
      </c>
      <c r="U431" s="156">
        <v>2126.2097349327282</v>
      </c>
      <c r="V431" s="156">
        <v>603.92372910251675</v>
      </c>
      <c r="W431" s="156">
        <v>99.660239085239084</v>
      </c>
      <c r="X431" s="156">
        <v>6.7682241048594154</v>
      </c>
      <c r="Y431" s="156">
        <v>2.345191997525785E-3</v>
      </c>
      <c r="Z431" s="156">
        <v>117.51299287705493</v>
      </c>
      <c r="AA431" s="156">
        <v>4.071829275019228E-2</v>
      </c>
      <c r="AB431" s="158"/>
      <c r="AC431" s="158"/>
      <c r="AD431" s="158"/>
      <c r="AE431" s="158"/>
    </row>
    <row r="432" spans="1:31" s="154" customFormat="1" ht="15.75">
      <c r="A432" s="165">
        <v>418</v>
      </c>
      <c r="B432" s="165" t="s">
        <v>437</v>
      </c>
      <c r="C432" s="165">
        <v>6</v>
      </c>
      <c r="D432" s="165">
        <v>24580</v>
      </c>
      <c r="E432" s="155">
        <v>2998.0779972616974</v>
      </c>
      <c r="F432" s="155">
        <v>1697.1470240032547</v>
      </c>
      <c r="G432" s="155">
        <v>255.52799023596421</v>
      </c>
      <c r="H432" s="155">
        <v>182.30023746157036</v>
      </c>
      <c r="I432" s="155">
        <v>844.02698047566219</v>
      </c>
      <c r="J432" s="155">
        <v>115.30468848469145</v>
      </c>
      <c r="K432" s="155">
        <v>3.4449817218216667</v>
      </c>
      <c r="L432" s="155">
        <v>-92.225671277461345</v>
      </c>
      <c r="M432" s="155">
        <v>11.137692839707078</v>
      </c>
      <c r="N432" s="155">
        <v>11.757528058296252</v>
      </c>
      <c r="O432" s="155">
        <v>-90.469955240458646</v>
      </c>
      <c r="P432" s="155">
        <v>-60.126500498650152</v>
      </c>
      <c r="Q432" s="156">
        <v>-2.446155431189998E-3</v>
      </c>
      <c r="R432" s="156">
        <v>6079.2291358828315</v>
      </c>
      <c r="S432" s="156">
        <v>4204.1045280716025</v>
      </c>
      <c r="T432" s="156">
        <v>273.41009241771184</v>
      </c>
      <c r="U432" s="156">
        <v>988.62834224733558</v>
      </c>
      <c r="V432" s="156">
        <v>384.55671781110635</v>
      </c>
      <c r="W432" s="156">
        <v>174.44001179820992</v>
      </c>
      <c r="X432" s="156">
        <v>-54.089443536864195</v>
      </c>
      <c r="Y432" s="156">
        <v>-2.2005469298968347E-3</v>
      </c>
      <c r="Z432" s="156">
        <v>-6.0370569617859564</v>
      </c>
      <c r="AA432" s="156">
        <v>-2.4560850129316342E-4</v>
      </c>
      <c r="AB432" s="158"/>
      <c r="AC432" s="158"/>
      <c r="AD432" s="158"/>
      <c r="AE432" s="158"/>
    </row>
    <row r="433" spans="1:31" s="154" customFormat="1" ht="15.75">
      <c r="A433" s="165">
        <v>420</v>
      </c>
      <c r="B433" s="165" t="s">
        <v>438</v>
      </c>
      <c r="C433" s="165">
        <v>11</v>
      </c>
      <c r="D433" s="165">
        <v>9177</v>
      </c>
      <c r="E433" s="155">
        <v>2525.1472486354046</v>
      </c>
      <c r="F433" s="155">
        <v>1499.0649111910209</v>
      </c>
      <c r="G433" s="155">
        <v>302.96970687588538</v>
      </c>
      <c r="H433" s="155">
        <v>264.67687265767535</v>
      </c>
      <c r="I433" s="155">
        <v>326.66297179057369</v>
      </c>
      <c r="J433" s="155">
        <v>187.67404953519028</v>
      </c>
      <c r="K433" s="155">
        <v>90.341050386113153</v>
      </c>
      <c r="L433" s="155">
        <v>-129.32025716465077</v>
      </c>
      <c r="M433" s="155">
        <v>86.999838727252921</v>
      </c>
      <c r="N433" s="155">
        <v>9.6845738018991891</v>
      </c>
      <c r="O433" s="155">
        <v>-90.469955240458646</v>
      </c>
      <c r="P433" s="155">
        <v>23.136513925097105</v>
      </c>
      <c r="Q433" s="156">
        <v>2.5211413234278203E-3</v>
      </c>
      <c r="R433" s="156">
        <v>7345.7534695434242</v>
      </c>
      <c r="S433" s="156">
        <v>3506.790464203988</v>
      </c>
      <c r="T433" s="156">
        <v>396.95685108156181</v>
      </c>
      <c r="U433" s="156">
        <v>2624.7815546581805</v>
      </c>
      <c r="V433" s="156">
        <v>625.9183165579052</v>
      </c>
      <c r="W433" s="156">
        <v>260.64928843848753</v>
      </c>
      <c r="X433" s="156">
        <v>69.343005396699326</v>
      </c>
      <c r="Y433" s="156">
        <v>7.5561736293668219E-3</v>
      </c>
      <c r="Z433" s="156">
        <v>-46.20649147160222</v>
      </c>
      <c r="AA433" s="156">
        <v>-5.0350323059390016E-3</v>
      </c>
      <c r="AB433" s="158"/>
      <c r="AC433" s="158"/>
      <c r="AD433" s="158"/>
      <c r="AE433" s="158"/>
    </row>
    <row r="434" spans="1:31" s="154" customFormat="1" ht="15.75">
      <c r="A434" s="165">
        <v>421</v>
      </c>
      <c r="B434" s="165" t="s">
        <v>439</v>
      </c>
      <c r="C434" s="165">
        <v>16</v>
      </c>
      <c r="D434" s="165">
        <v>695</v>
      </c>
      <c r="E434" s="155">
        <v>6006.5299279668661</v>
      </c>
      <c r="F434" s="155">
        <v>1196.4213956834533</v>
      </c>
      <c r="G434" s="155">
        <v>407.87050359712231</v>
      </c>
      <c r="H434" s="155">
        <v>547.18188321376101</v>
      </c>
      <c r="I434" s="155">
        <v>1153.5953930757726</v>
      </c>
      <c r="J434" s="155">
        <v>242.22700484763578</v>
      </c>
      <c r="K434" s="155">
        <v>488.86663546097839</v>
      </c>
      <c r="L434" s="155">
        <v>-271.88489208633092</v>
      </c>
      <c r="M434" s="155">
        <v>6.1798561151079134</v>
      </c>
      <c r="N434" s="155">
        <v>8.2587449432954134</v>
      </c>
      <c r="O434" s="155">
        <v>-90.469955240458646</v>
      </c>
      <c r="P434" s="155">
        <v>-2318.2833583565289</v>
      </c>
      <c r="Q434" s="156">
        <v>-3.33565950842666</v>
      </c>
      <c r="R434" s="156">
        <v>10190.778417266187</v>
      </c>
      <c r="S434" s="156">
        <v>2747.8906618705037</v>
      </c>
      <c r="T434" s="156">
        <v>820.65197139586462</v>
      </c>
      <c r="U434" s="156">
        <v>3544.8557928005275</v>
      </c>
      <c r="V434" s="156">
        <v>807.85979454589926</v>
      </c>
      <c r="W434" s="156">
        <v>142.16546762589928</v>
      </c>
      <c r="X434" s="156">
        <v>-2127.3547290274914</v>
      </c>
      <c r="Y434" s="156">
        <v>-3.0609420561546639</v>
      </c>
      <c r="Z434" s="156">
        <v>-190.92862932903745</v>
      </c>
      <c r="AA434" s="156">
        <v>-0.27471745227199634</v>
      </c>
      <c r="AB434" s="158"/>
      <c r="AC434" s="158"/>
      <c r="AD434" s="158"/>
      <c r="AE434" s="158"/>
    </row>
    <row r="435" spans="1:31" s="154" customFormat="1" ht="15.75">
      <c r="A435" s="165">
        <v>422</v>
      </c>
      <c r="B435" s="165" t="s">
        <v>440</v>
      </c>
      <c r="C435" s="165">
        <v>12</v>
      </c>
      <c r="D435" s="165">
        <v>10372</v>
      </c>
      <c r="E435" s="155">
        <v>2424.7353015043132</v>
      </c>
      <c r="F435" s="155">
        <v>1344.4036039336675</v>
      </c>
      <c r="G435" s="155">
        <v>328.88777477824914</v>
      </c>
      <c r="H435" s="155">
        <v>355.9905107845542</v>
      </c>
      <c r="I435" s="155">
        <v>381.89775841350024</v>
      </c>
      <c r="J435" s="155">
        <v>197.66693238887345</v>
      </c>
      <c r="K435" s="155">
        <v>-29.457372948142037</v>
      </c>
      <c r="L435" s="155">
        <v>-41.133629001156962</v>
      </c>
      <c r="M435" s="155">
        <v>61.756658310836876</v>
      </c>
      <c r="N435" s="155">
        <v>8.9301439015452431</v>
      </c>
      <c r="O435" s="155">
        <v>-90.469955240458646</v>
      </c>
      <c r="P435" s="155">
        <v>93.737123817155862</v>
      </c>
      <c r="Q435" s="156">
        <v>9.0375167583065814E-3</v>
      </c>
      <c r="R435" s="156">
        <v>8046.8599466879887</v>
      </c>
      <c r="S435" s="156">
        <v>3139.7857211723872</v>
      </c>
      <c r="T435" s="156">
        <v>533.90714026881756</v>
      </c>
      <c r="U435" s="156">
        <v>3465.4772089376952</v>
      </c>
      <c r="V435" s="156">
        <v>659.24593126451339</v>
      </c>
      <c r="W435" s="156">
        <v>349.51080408792905</v>
      </c>
      <c r="X435" s="156">
        <v>101.0668590433545</v>
      </c>
      <c r="Y435" s="156">
        <v>9.7442016046427396E-3</v>
      </c>
      <c r="Z435" s="156">
        <v>-7.3297352261986397</v>
      </c>
      <c r="AA435" s="156">
        <v>-7.0668484633615888E-4</v>
      </c>
      <c r="AB435" s="158"/>
      <c r="AC435" s="158"/>
      <c r="AD435" s="158"/>
      <c r="AE435" s="158"/>
    </row>
    <row r="436" spans="1:31" s="154" customFormat="1" ht="15.75">
      <c r="A436" s="165">
        <v>423</v>
      </c>
      <c r="B436" s="165" t="s">
        <v>441</v>
      </c>
      <c r="C436" s="165">
        <v>2</v>
      </c>
      <c r="D436" s="165">
        <v>20497</v>
      </c>
      <c r="E436" s="155">
        <v>2388.4632758237585</v>
      </c>
      <c r="F436" s="155">
        <v>1489.5673547348392</v>
      </c>
      <c r="G436" s="155">
        <v>228.0928916426794</v>
      </c>
      <c r="H436" s="155">
        <v>190.60380847021173</v>
      </c>
      <c r="I436" s="155">
        <v>655.90321588761515</v>
      </c>
      <c r="J436" s="155">
        <v>121.99011885154651</v>
      </c>
      <c r="K436" s="155">
        <v>131.23238996587435</v>
      </c>
      <c r="L436" s="155">
        <v>-80.508854954383565</v>
      </c>
      <c r="M436" s="155">
        <v>-21.78062057862126</v>
      </c>
      <c r="N436" s="155">
        <v>11.780811671793549</v>
      </c>
      <c r="O436" s="155">
        <v>-90.469955240458646</v>
      </c>
      <c r="P436" s="155">
        <v>247.9478846273376</v>
      </c>
      <c r="Q436" s="156">
        <v>1.2096789024117559E-2</v>
      </c>
      <c r="R436" s="156">
        <v>5512.733828365127</v>
      </c>
      <c r="S436" s="156">
        <v>3997.5198999853637</v>
      </c>
      <c r="T436" s="156">
        <v>285.86361496097373</v>
      </c>
      <c r="U436" s="156">
        <v>991.41319420819548</v>
      </c>
      <c r="V436" s="156">
        <v>406.85353152110395</v>
      </c>
      <c r="W436" s="156">
        <v>125.80341610967459</v>
      </c>
      <c r="X436" s="156">
        <v>294.71982842018451</v>
      </c>
      <c r="Y436" s="156">
        <v>1.437868119335437E-2</v>
      </c>
      <c r="Z436" s="156">
        <v>-46.771943792846891</v>
      </c>
      <c r="AA436" s="156">
        <v>-2.2818921692368097E-3</v>
      </c>
      <c r="AB436" s="158"/>
      <c r="AC436" s="158"/>
      <c r="AD436" s="158"/>
      <c r="AE436" s="158"/>
    </row>
    <row r="437" spans="1:31" s="154" customFormat="1" ht="15.75">
      <c r="A437" s="165">
        <v>425</v>
      </c>
      <c r="B437" s="165" t="s">
        <v>442</v>
      </c>
      <c r="C437" s="165">
        <v>17</v>
      </c>
      <c r="D437" s="165">
        <v>10258</v>
      </c>
      <c r="E437" s="155">
        <v>3785.0742771903642</v>
      </c>
      <c r="F437" s="155">
        <v>1557.5468970559564</v>
      </c>
      <c r="G437" s="155">
        <v>153.39832325989471</v>
      </c>
      <c r="H437" s="155">
        <v>90.480039700662857</v>
      </c>
      <c r="I437" s="155">
        <v>2102.854248003604</v>
      </c>
      <c r="J437" s="155">
        <v>117.1071274773528</v>
      </c>
      <c r="K437" s="155">
        <v>-64.054949402322919</v>
      </c>
      <c r="L437" s="155">
        <v>57.569019302008186</v>
      </c>
      <c r="M437" s="155">
        <v>-11.932016962370833</v>
      </c>
      <c r="N437" s="155">
        <v>9.2242851901152125</v>
      </c>
      <c r="O437" s="155">
        <v>-90.469955240458646</v>
      </c>
      <c r="P437" s="155">
        <v>136.64874119407736</v>
      </c>
      <c r="Q437" s="156">
        <v>1.3321187482362776E-2</v>
      </c>
      <c r="R437" s="156">
        <v>6698.5158865548838</v>
      </c>
      <c r="S437" s="156">
        <v>3550.6221680639505</v>
      </c>
      <c r="T437" s="156">
        <v>135.70007566079758</v>
      </c>
      <c r="U437" s="156">
        <v>2402.3826181957902</v>
      </c>
      <c r="V437" s="156">
        <v>390.56809542446865</v>
      </c>
      <c r="W437" s="156">
        <v>199.03532559953209</v>
      </c>
      <c r="X437" s="156">
        <v>-20.207603610344602</v>
      </c>
      <c r="Y437" s="156">
        <v>-1.9699360119267502E-3</v>
      </c>
      <c r="Z437" s="156">
        <v>156.85634480442195</v>
      </c>
      <c r="AA437" s="156">
        <v>1.5291123494289526E-2</v>
      </c>
      <c r="AB437" s="158"/>
      <c r="AC437" s="158"/>
      <c r="AD437" s="158"/>
      <c r="AE437" s="158"/>
    </row>
    <row r="438" spans="1:31" s="154" customFormat="1" ht="15.75">
      <c r="A438" s="165">
        <v>426</v>
      </c>
      <c r="B438" s="165" t="s">
        <v>443</v>
      </c>
      <c r="C438" s="165">
        <v>12</v>
      </c>
      <c r="D438" s="165">
        <v>11962</v>
      </c>
      <c r="E438" s="155">
        <v>2746.9563177131595</v>
      </c>
      <c r="F438" s="155">
        <v>1512.0317731148637</v>
      </c>
      <c r="G438" s="155">
        <v>245.17254639692359</v>
      </c>
      <c r="H438" s="155">
        <v>118.44656855673161</v>
      </c>
      <c r="I438" s="155">
        <v>913.22018251198722</v>
      </c>
      <c r="J438" s="155">
        <v>175.85301059388703</v>
      </c>
      <c r="K438" s="155">
        <v>-141.39165390899853</v>
      </c>
      <c r="L438" s="155">
        <v>-228.41096806554089</v>
      </c>
      <c r="M438" s="155">
        <v>6.6693437552248787</v>
      </c>
      <c r="N438" s="155">
        <v>8.7226061082692983</v>
      </c>
      <c r="O438" s="155">
        <v>-90.469955240458646</v>
      </c>
      <c r="P438" s="155">
        <v>-227.11286389027018</v>
      </c>
      <c r="Q438" s="156">
        <v>-1.8986194941503942E-2</v>
      </c>
      <c r="R438" s="156">
        <v>6788.8178942063369</v>
      </c>
      <c r="S438" s="156">
        <v>3380.2736574151481</v>
      </c>
      <c r="T438" s="156">
        <v>177.64369211248894</v>
      </c>
      <c r="U438" s="156">
        <v>2284.9793202813812</v>
      </c>
      <c r="V438" s="156">
        <v>586.49355425096394</v>
      </c>
      <c r="W438" s="156">
        <v>23.430922086607591</v>
      </c>
      <c r="X438" s="156">
        <v>-335.99674805974638</v>
      </c>
      <c r="Y438" s="156">
        <v>-2.8088676480500448E-2</v>
      </c>
      <c r="Z438" s="156">
        <v>108.88388416947618</v>
      </c>
      <c r="AA438" s="156">
        <v>9.1024815389965028E-3</v>
      </c>
      <c r="AB438" s="158"/>
      <c r="AC438" s="158"/>
      <c r="AD438" s="158"/>
      <c r="AE438" s="158"/>
    </row>
    <row r="439" spans="1:31" s="154" customFormat="1" ht="15.75">
      <c r="A439" s="165">
        <v>430</v>
      </c>
      <c r="B439" s="165" t="s">
        <v>444</v>
      </c>
      <c r="C439" s="165">
        <v>2</v>
      </c>
      <c r="D439" s="165">
        <v>15392</v>
      </c>
      <c r="E439" s="155">
        <v>2521.6777152221393</v>
      </c>
      <c r="F439" s="155">
        <v>1428.9721978950104</v>
      </c>
      <c r="G439" s="155">
        <v>281.46160343035342</v>
      </c>
      <c r="H439" s="155">
        <v>234.1954023894333</v>
      </c>
      <c r="I439" s="155">
        <v>480.22994734262687</v>
      </c>
      <c r="J439" s="155">
        <v>199.74969365035429</v>
      </c>
      <c r="K439" s="155">
        <v>81.809976554541763</v>
      </c>
      <c r="L439" s="155">
        <v>-112.44834979209979</v>
      </c>
      <c r="M439" s="155">
        <v>12.464628378378379</v>
      </c>
      <c r="N439" s="155">
        <v>9.0497618207449957</v>
      </c>
      <c r="O439" s="155">
        <v>-90.469955240458646</v>
      </c>
      <c r="P439" s="155">
        <v>3.3371912067457878</v>
      </c>
      <c r="Q439" s="156">
        <v>2.1681335802662343E-4</v>
      </c>
      <c r="R439" s="156">
        <v>7079.3614707399938</v>
      </c>
      <c r="S439" s="156">
        <v>3311.6570055873181</v>
      </c>
      <c r="T439" s="156">
        <v>351.24137797459667</v>
      </c>
      <c r="U439" s="156">
        <v>2615.0980458143977</v>
      </c>
      <c r="V439" s="156">
        <v>666.19222152577652</v>
      </c>
      <c r="W439" s="156">
        <v>181.47788201663201</v>
      </c>
      <c r="X439" s="156">
        <v>46.305062178726622</v>
      </c>
      <c r="Y439" s="156">
        <v>3.0083850168091618E-3</v>
      </c>
      <c r="Z439" s="156">
        <v>-42.96787097198083</v>
      </c>
      <c r="AA439" s="156">
        <v>-2.7915716587825381E-3</v>
      </c>
      <c r="AB439" s="158"/>
      <c r="AC439" s="158"/>
      <c r="AD439" s="158"/>
      <c r="AE439" s="158"/>
    </row>
    <row r="440" spans="1:31" s="154" customFormat="1" ht="15.75">
      <c r="A440" s="165">
        <v>433</v>
      </c>
      <c r="B440" s="165" t="s">
        <v>445</v>
      </c>
      <c r="C440" s="165">
        <v>5</v>
      </c>
      <c r="D440" s="165">
        <v>7749</v>
      </c>
      <c r="E440" s="155">
        <v>2811.288376083518</v>
      </c>
      <c r="F440" s="155">
        <v>1637.3765660085171</v>
      </c>
      <c r="G440" s="155">
        <v>275.10246483417217</v>
      </c>
      <c r="H440" s="155">
        <v>215.19871870118635</v>
      </c>
      <c r="I440" s="155">
        <v>603.85280823104597</v>
      </c>
      <c r="J440" s="155">
        <v>189.74745775454079</v>
      </c>
      <c r="K440" s="155">
        <v>6.9996454034499038</v>
      </c>
      <c r="L440" s="155">
        <v>-81.722931991224669</v>
      </c>
      <c r="M440" s="155">
        <v>-26.193951477610014</v>
      </c>
      <c r="N440" s="155">
        <v>9.7632768476500349</v>
      </c>
      <c r="O440" s="155">
        <v>-90.469955240458646</v>
      </c>
      <c r="P440" s="155">
        <v>-71.634277012249157</v>
      </c>
      <c r="Q440" s="156">
        <v>-9.2443253338816821E-3</v>
      </c>
      <c r="R440" s="156">
        <v>6728.442535811073</v>
      </c>
      <c r="S440" s="156">
        <v>3687.221322751323</v>
      </c>
      <c r="T440" s="156">
        <v>322.75054814817622</v>
      </c>
      <c r="U440" s="156">
        <v>1863.9849564630808</v>
      </c>
      <c r="V440" s="156">
        <v>632.83341315973905</v>
      </c>
      <c r="W440" s="156">
        <v>167.18558136533747</v>
      </c>
      <c r="X440" s="156">
        <v>-54.466713923415277</v>
      </c>
      <c r="Y440" s="156">
        <v>-7.0288700378649217E-3</v>
      </c>
      <c r="Z440" s="156">
        <v>-17.16756308883388</v>
      </c>
      <c r="AA440" s="156">
        <v>-2.2154552960167609E-3</v>
      </c>
      <c r="AB440" s="158"/>
      <c r="AC440" s="158"/>
      <c r="AD440" s="158"/>
      <c r="AE440" s="158"/>
    </row>
    <row r="441" spans="1:31" s="154" customFormat="1" ht="15.75">
      <c r="A441" s="165">
        <v>434</v>
      </c>
      <c r="B441" s="165" t="s">
        <v>446</v>
      </c>
      <c r="C441" s="165">
        <v>34</v>
      </c>
      <c r="D441" s="165">
        <v>14568</v>
      </c>
      <c r="E441" s="155">
        <v>2946.9540068534052</v>
      </c>
      <c r="F441" s="155">
        <v>1469.8233381383855</v>
      </c>
      <c r="G441" s="155">
        <v>586.46368753432182</v>
      </c>
      <c r="H441" s="155">
        <v>351.63919294398846</v>
      </c>
      <c r="I441" s="155">
        <v>424.20375038579681</v>
      </c>
      <c r="J441" s="155">
        <v>178.45562045175936</v>
      </c>
      <c r="K441" s="155">
        <v>154.55994778082203</v>
      </c>
      <c r="L441" s="155">
        <v>-59.503226249313563</v>
      </c>
      <c r="M441" s="155">
        <v>40.919283360790772</v>
      </c>
      <c r="N441" s="155">
        <v>10.661009815454367</v>
      </c>
      <c r="O441" s="155">
        <v>-90.469955240458646</v>
      </c>
      <c r="P441" s="155">
        <v>119.79864206814189</v>
      </c>
      <c r="Q441" s="156">
        <v>8.2234103561327487E-3</v>
      </c>
      <c r="R441" s="156">
        <v>7016.98282811642</v>
      </c>
      <c r="S441" s="156">
        <v>3649.8505340472266</v>
      </c>
      <c r="T441" s="156">
        <v>527.3811245625642</v>
      </c>
      <c r="U441" s="156">
        <v>1890.4663349959906</v>
      </c>
      <c r="V441" s="156">
        <v>595.17360983100309</v>
      </c>
      <c r="W441" s="156">
        <v>567.87974464579906</v>
      </c>
      <c r="X441" s="156">
        <v>213.76851996616398</v>
      </c>
      <c r="Y441" s="156">
        <v>1.4673841293668588E-2</v>
      </c>
      <c r="Z441" s="156">
        <v>-93.969877898022077</v>
      </c>
      <c r="AA441" s="156">
        <v>-6.4504309375358372E-3</v>
      </c>
      <c r="AB441" s="158"/>
      <c r="AC441" s="158"/>
      <c r="AD441" s="158"/>
      <c r="AE441" s="158"/>
    </row>
    <row r="442" spans="1:31" s="154" customFormat="1" ht="15.75">
      <c r="A442" s="165">
        <v>435</v>
      </c>
      <c r="B442" s="165" t="s">
        <v>447</v>
      </c>
      <c r="C442" s="165">
        <v>13</v>
      </c>
      <c r="D442" s="165">
        <v>692</v>
      </c>
      <c r="E442" s="155">
        <v>3566.5917958457535</v>
      </c>
      <c r="F442" s="155">
        <v>1022.6534537572254</v>
      </c>
      <c r="G442" s="155">
        <v>901.8598265895954</v>
      </c>
      <c r="H442" s="155">
        <v>377.30616092015606</v>
      </c>
      <c r="I442" s="155">
        <v>205.19835878199572</v>
      </c>
      <c r="J442" s="155">
        <v>217.61980376067413</v>
      </c>
      <c r="K442" s="155">
        <v>558.4003321164173</v>
      </c>
      <c r="L442" s="155">
        <v>-263.82080924855489</v>
      </c>
      <c r="M442" s="155">
        <v>11.418598265895954</v>
      </c>
      <c r="N442" s="155">
        <v>9.836750579493982</v>
      </c>
      <c r="O442" s="155">
        <v>-90.469955240458646</v>
      </c>
      <c r="P442" s="155">
        <v>-616.58927556331378</v>
      </c>
      <c r="Q442" s="156">
        <v>-0.89102496468686965</v>
      </c>
      <c r="R442" s="156">
        <v>8146.2406213872846</v>
      </c>
      <c r="S442" s="156">
        <v>3007.7158236994219</v>
      </c>
      <c r="T442" s="156">
        <v>565.87590758733006</v>
      </c>
      <c r="U442" s="156">
        <v>3171.3938868527048</v>
      </c>
      <c r="V442" s="156">
        <v>725.79145362343775</v>
      </c>
      <c r="W442" s="156">
        <v>649.45761560693643</v>
      </c>
      <c r="X442" s="156">
        <v>-26.005934017453331</v>
      </c>
      <c r="Y442" s="156">
        <v>-3.7580829504990365E-2</v>
      </c>
      <c r="Z442" s="156">
        <v>-590.58334154586043</v>
      </c>
      <c r="AA442" s="156">
        <v>-0.85344413518187923</v>
      </c>
      <c r="AB442" s="158"/>
      <c r="AC442" s="158"/>
      <c r="AD442" s="158"/>
      <c r="AE442" s="158"/>
    </row>
    <row r="443" spans="1:31" s="154" customFormat="1" ht="15.75">
      <c r="A443" s="165">
        <v>436</v>
      </c>
      <c r="B443" s="165" t="s">
        <v>448</v>
      </c>
      <c r="C443" s="165">
        <v>17</v>
      </c>
      <c r="D443" s="165">
        <v>1988</v>
      </c>
      <c r="E443" s="155">
        <v>3612.2578406826369</v>
      </c>
      <c r="F443" s="155">
        <v>1294.7969315895371</v>
      </c>
      <c r="G443" s="155">
        <v>156.88329979879276</v>
      </c>
      <c r="H443" s="155">
        <v>87.613404085786954</v>
      </c>
      <c r="I443" s="155">
        <v>1925.0652656429747</v>
      </c>
      <c r="J443" s="155">
        <v>162.84469602770852</v>
      </c>
      <c r="K443" s="155">
        <v>-47.338626059868368</v>
      </c>
      <c r="L443" s="155">
        <v>-169.40543259557344</v>
      </c>
      <c r="M443" s="155">
        <v>-24.277097585513079</v>
      </c>
      <c r="N443" s="155">
        <v>7.9096950041093548</v>
      </c>
      <c r="O443" s="155">
        <v>-90.469955240458646</v>
      </c>
      <c r="P443" s="155">
        <v>-308.63566001514124</v>
      </c>
      <c r="Q443" s="156">
        <v>-0.15524932596335073</v>
      </c>
      <c r="R443" s="156">
        <v>7239.5815104225348</v>
      </c>
      <c r="S443" s="156">
        <v>2998.819180080483</v>
      </c>
      <c r="T443" s="156">
        <v>131.40075537847295</v>
      </c>
      <c r="U443" s="156">
        <v>3179.3054095225866</v>
      </c>
      <c r="V443" s="156">
        <v>543.10906729241196</v>
      </c>
      <c r="W443" s="156">
        <v>-36.799230382293757</v>
      </c>
      <c r="X443" s="156">
        <v>-423.74632853087434</v>
      </c>
      <c r="Y443" s="156">
        <v>-0.21315207672579192</v>
      </c>
      <c r="Z443" s="156">
        <v>115.11066851573312</v>
      </c>
      <c r="AA443" s="156">
        <v>5.790275076244121E-2</v>
      </c>
      <c r="AB443" s="158"/>
      <c r="AC443" s="158"/>
      <c r="AD443" s="158"/>
      <c r="AE443" s="158"/>
    </row>
    <row r="444" spans="1:31" s="154" customFormat="1" ht="15.75">
      <c r="A444" s="165">
        <v>440</v>
      </c>
      <c r="B444" s="165" t="s">
        <v>449</v>
      </c>
      <c r="C444" s="165">
        <v>15</v>
      </c>
      <c r="D444" s="165">
        <v>5732</v>
      </c>
      <c r="E444" s="155">
        <v>2960.3087931489918</v>
      </c>
      <c r="F444" s="155">
        <v>1209.7739392882065</v>
      </c>
      <c r="G444" s="155">
        <v>251.14654570830425</v>
      </c>
      <c r="H444" s="155">
        <v>73.323749337055162</v>
      </c>
      <c r="I444" s="155">
        <v>2131.523434274226</v>
      </c>
      <c r="J444" s="155">
        <v>131.3885239957458</v>
      </c>
      <c r="K444" s="155">
        <v>-190.07906445883017</v>
      </c>
      <c r="L444" s="155">
        <v>-217.14898813677598</v>
      </c>
      <c r="M444" s="155">
        <v>121.95424459176553</v>
      </c>
      <c r="N444" s="155">
        <v>8.491123496919144</v>
      </c>
      <c r="O444" s="155">
        <v>-90.469955240458646</v>
      </c>
      <c r="P444" s="155">
        <v>469.59475970716557</v>
      </c>
      <c r="Q444" s="156">
        <v>8.192511509196887E-2</v>
      </c>
      <c r="R444" s="156">
        <v>6163.2808897418008</v>
      </c>
      <c r="S444" s="156">
        <v>3049.4164288206557</v>
      </c>
      <c r="T444" s="156">
        <v>109.96942934253428</v>
      </c>
      <c r="U444" s="156">
        <v>2661.2372779772718</v>
      </c>
      <c r="V444" s="156">
        <v>438.19848273175779</v>
      </c>
      <c r="W444" s="156">
        <v>155.95180216329379</v>
      </c>
      <c r="X444" s="156">
        <v>251.49253129371198</v>
      </c>
      <c r="Y444" s="156">
        <v>4.3875179918651773E-2</v>
      </c>
      <c r="Z444" s="156">
        <v>218.10222841345362</v>
      </c>
      <c r="AA444" s="156">
        <v>3.8049935173317097E-2</v>
      </c>
      <c r="AB444" s="158"/>
      <c r="AC444" s="158"/>
      <c r="AD444" s="158"/>
      <c r="AE444" s="158"/>
    </row>
    <row r="445" spans="1:31" s="154" customFormat="1" ht="15.75">
      <c r="A445" s="165">
        <v>441</v>
      </c>
      <c r="B445" s="165" t="s">
        <v>450</v>
      </c>
      <c r="C445" s="165">
        <v>9</v>
      </c>
      <c r="D445" s="165">
        <v>4421</v>
      </c>
      <c r="E445" s="155">
        <v>2704.8488854524921</v>
      </c>
      <c r="F445" s="155">
        <v>1409.3445985071251</v>
      </c>
      <c r="G445" s="155">
        <v>374.18706175073515</v>
      </c>
      <c r="H445" s="155">
        <v>340.02800484747559</v>
      </c>
      <c r="I445" s="155">
        <v>243.43469792287738</v>
      </c>
      <c r="J445" s="155">
        <v>204.46744494476255</v>
      </c>
      <c r="K445" s="155">
        <v>-174.56068921983652</v>
      </c>
      <c r="L445" s="155">
        <v>-95.554625650305354</v>
      </c>
      <c r="M445" s="155">
        <v>89.99495363040036</v>
      </c>
      <c r="N445" s="155">
        <v>9.2428884285354656</v>
      </c>
      <c r="O445" s="155">
        <v>-90.469955240458646</v>
      </c>
      <c r="P445" s="155">
        <v>-394.73450553118113</v>
      </c>
      <c r="Q445" s="156">
        <v>-8.9286248706442237E-2</v>
      </c>
      <c r="R445" s="156">
        <v>7855.4810698936899</v>
      </c>
      <c r="S445" s="156">
        <v>3281.811771092513</v>
      </c>
      <c r="T445" s="156">
        <v>509.96690692493638</v>
      </c>
      <c r="U445" s="156">
        <v>2555.83375049916</v>
      </c>
      <c r="V445" s="156">
        <v>681.92655962658682</v>
      </c>
      <c r="W445" s="156">
        <v>368.62738973083009</v>
      </c>
      <c r="X445" s="156">
        <v>-457.31469201966297</v>
      </c>
      <c r="Y445" s="156">
        <v>-0.1034414594027738</v>
      </c>
      <c r="Z445" s="156">
        <v>62.580186488481822</v>
      </c>
      <c r="AA445" s="156">
        <v>1.4155210696331558E-2</v>
      </c>
      <c r="AB445" s="158"/>
      <c r="AC445" s="158"/>
      <c r="AD445" s="158"/>
      <c r="AE445" s="158"/>
    </row>
    <row r="446" spans="1:31" s="154" customFormat="1" ht="15.75">
      <c r="A446" s="165">
        <v>444</v>
      </c>
      <c r="B446" s="165" t="s">
        <v>151</v>
      </c>
      <c r="C446" s="165">
        <v>33</v>
      </c>
      <c r="D446" s="165">
        <v>45811</v>
      </c>
      <c r="E446" s="155">
        <v>2564.6045563429861</v>
      </c>
      <c r="F446" s="155">
        <v>1658.7614483421012</v>
      </c>
      <c r="G446" s="155">
        <v>310.29750496605618</v>
      </c>
      <c r="H446" s="155">
        <v>177.95790312197869</v>
      </c>
      <c r="I446" s="155">
        <v>436.11916166956041</v>
      </c>
      <c r="J446" s="155">
        <v>155.39938824102805</v>
      </c>
      <c r="K446" s="155">
        <v>53.96716944750554</v>
      </c>
      <c r="L446" s="155">
        <v>-12.560673200759643</v>
      </c>
      <c r="M446" s="155">
        <v>1.0990286175809303</v>
      </c>
      <c r="N446" s="155">
        <v>11.390925323098051</v>
      </c>
      <c r="O446" s="155">
        <v>-90.469955240458646</v>
      </c>
      <c r="P446" s="155">
        <v>137.35734494470441</v>
      </c>
      <c r="Q446" s="156">
        <v>2.998348539536452E-3</v>
      </c>
      <c r="R446" s="156">
        <v>6398.3284311628213</v>
      </c>
      <c r="S446" s="156">
        <v>4086.880755058829</v>
      </c>
      <c r="T446" s="156">
        <v>266.89754997877702</v>
      </c>
      <c r="U446" s="156">
        <v>1457.225416217799</v>
      </c>
      <c r="V446" s="156">
        <v>518.27795970115869</v>
      </c>
      <c r="W446" s="156">
        <v>298.83586038287746</v>
      </c>
      <c r="X446" s="156">
        <v>229.78911017661963</v>
      </c>
      <c r="Y446" s="156">
        <v>5.0160247577354707E-3</v>
      </c>
      <c r="Z446" s="156">
        <v>-92.431765231915207</v>
      </c>
      <c r="AA446" s="156">
        <v>-2.0176762181990178E-3</v>
      </c>
      <c r="AB446" s="158"/>
      <c r="AC446" s="158"/>
      <c r="AD446" s="158"/>
      <c r="AE446" s="158"/>
    </row>
    <row r="447" spans="1:31" s="154" customFormat="1" ht="15.75">
      <c r="A447" s="165">
        <v>445</v>
      </c>
      <c r="B447" s="165" t="s">
        <v>193</v>
      </c>
      <c r="C447" s="165">
        <v>2</v>
      </c>
      <c r="D447" s="165">
        <v>14991</v>
      </c>
      <c r="E447" s="155">
        <v>2980.8472206900124</v>
      </c>
      <c r="F447" s="155">
        <v>1704.9693149222867</v>
      </c>
      <c r="G447" s="155">
        <v>664.62183977052894</v>
      </c>
      <c r="H447" s="155">
        <v>161.90391110009352</v>
      </c>
      <c r="I447" s="155">
        <v>801.75927673774868</v>
      </c>
      <c r="J447" s="155">
        <v>144.93692183704496</v>
      </c>
      <c r="K447" s="155">
        <v>-300.29912541302582</v>
      </c>
      <c r="L447" s="155">
        <v>-19.480488292975785</v>
      </c>
      <c r="M447" s="155">
        <v>-32.101618971382827</v>
      </c>
      <c r="N447" s="155">
        <v>11.743193153928086</v>
      </c>
      <c r="O447" s="155">
        <v>-90.469955240458646</v>
      </c>
      <c r="P447" s="155">
        <v>66.736048913774951</v>
      </c>
      <c r="Q447" s="156">
        <v>4.4517409721682973E-3</v>
      </c>
      <c r="R447" s="156">
        <v>7452.9224561190049</v>
      </c>
      <c r="S447" s="156">
        <v>4218.952885731439</v>
      </c>
      <c r="T447" s="156">
        <v>242.82010771377659</v>
      </c>
      <c r="U447" s="156">
        <v>1892.9676311427286</v>
      </c>
      <c r="V447" s="156">
        <v>483.38422039706364</v>
      </c>
      <c r="W447" s="156">
        <v>613.03973250617037</v>
      </c>
      <c r="X447" s="156">
        <v>-1.757878627827635</v>
      </c>
      <c r="Y447" s="156">
        <v>-1.1726226588137116E-4</v>
      </c>
      <c r="Z447" s="156">
        <v>68.493927541602588</v>
      </c>
      <c r="AA447" s="156">
        <v>4.5690032380496688E-3</v>
      </c>
      <c r="AB447" s="158"/>
      <c r="AC447" s="158"/>
      <c r="AD447" s="158"/>
      <c r="AE447" s="158"/>
    </row>
    <row r="448" spans="1:31" s="154" customFormat="1" ht="15.75">
      <c r="A448" s="165">
        <v>475</v>
      </c>
      <c r="B448" s="165" t="s">
        <v>451</v>
      </c>
      <c r="C448" s="165">
        <v>15</v>
      </c>
      <c r="D448" s="165">
        <v>5479</v>
      </c>
      <c r="E448" s="155">
        <v>3035.1603578301429</v>
      </c>
      <c r="F448" s="155">
        <v>1598.914926081402</v>
      </c>
      <c r="G448" s="155">
        <v>380.39788282533311</v>
      </c>
      <c r="H448" s="155">
        <v>219.66436932413106</v>
      </c>
      <c r="I448" s="155">
        <v>1202.5218493532516</v>
      </c>
      <c r="J448" s="155">
        <v>204.006143987646</v>
      </c>
      <c r="K448" s="155">
        <v>-249.97852684792892</v>
      </c>
      <c r="L448" s="155">
        <v>-3.4884102938492427</v>
      </c>
      <c r="M448" s="155">
        <v>-14.716625296586969</v>
      </c>
      <c r="N448" s="155">
        <v>9.4328214848433696</v>
      </c>
      <c r="O448" s="155">
        <v>-90.469955240458646</v>
      </c>
      <c r="P448" s="155">
        <v>221.12411754763971</v>
      </c>
      <c r="Q448" s="156">
        <v>4.0358481027128988E-2</v>
      </c>
      <c r="R448" s="156">
        <v>7781.2821993064435</v>
      </c>
      <c r="S448" s="156">
        <v>3573.506942872787</v>
      </c>
      <c r="T448" s="156">
        <v>329.44803777586748</v>
      </c>
      <c r="U448" s="156">
        <v>2862.0925670270735</v>
      </c>
      <c r="V448" s="156">
        <v>680.38805859663603</v>
      </c>
      <c r="W448" s="156">
        <v>362.19284723489687</v>
      </c>
      <c r="X448" s="156">
        <v>26.346254200817548</v>
      </c>
      <c r="Y448" s="156">
        <v>4.8085881001674663E-3</v>
      </c>
      <c r="Z448" s="156">
        <v>194.77786334682216</v>
      </c>
      <c r="AA448" s="156">
        <v>3.5549892926961521E-2</v>
      </c>
      <c r="AB448" s="158"/>
      <c r="AC448" s="158"/>
      <c r="AD448" s="158"/>
      <c r="AE448" s="158"/>
    </row>
    <row r="449" spans="1:31" s="154" customFormat="1" ht="15.75">
      <c r="A449" s="165">
        <v>480</v>
      </c>
      <c r="B449" s="165" t="s">
        <v>452</v>
      </c>
      <c r="C449" s="165">
        <v>2</v>
      </c>
      <c r="D449" s="165">
        <v>1978</v>
      </c>
      <c r="E449" s="155">
        <v>2541.956558787575</v>
      </c>
      <c r="F449" s="155">
        <v>1354.7878008088978</v>
      </c>
      <c r="G449" s="155">
        <v>275.37714863498485</v>
      </c>
      <c r="H449" s="155">
        <v>141.00069722864652</v>
      </c>
      <c r="I449" s="155">
        <v>681.73205930326833</v>
      </c>
      <c r="J449" s="155">
        <v>207.98495329560717</v>
      </c>
      <c r="K449" s="155">
        <v>56.406173440288086</v>
      </c>
      <c r="L449" s="155">
        <v>-240.5005055611729</v>
      </c>
      <c r="M449" s="155">
        <v>12.486794742163802</v>
      </c>
      <c r="N449" s="155">
        <v>8.5823827980246907</v>
      </c>
      <c r="O449" s="155">
        <v>-90.469955240458646</v>
      </c>
      <c r="P449" s="155">
        <v>-134.56900933732516</v>
      </c>
      <c r="Q449" s="156">
        <v>-6.8032866196827677E-2</v>
      </c>
      <c r="R449" s="156">
        <v>6482.2291971183013</v>
      </c>
      <c r="S449" s="156">
        <v>3180.7723811931241</v>
      </c>
      <c r="T449" s="156">
        <v>211.46990369868692</v>
      </c>
      <c r="U449" s="156">
        <v>2197.0547198873232</v>
      </c>
      <c r="V449" s="156">
        <v>693.65792531561999</v>
      </c>
      <c r="W449" s="156">
        <v>47.363437815975736</v>
      </c>
      <c r="X449" s="156">
        <v>-151.91082920757083</v>
      </c>
      <c r="Y449" s="156">
        <v>-7.6800216990682929E-2</v>
      </c>
      <c r="Z449" s="156">
        <v>17.341819870245669</v>
      </c>
      <c r="AA449" s="156">
        <v>8.7673507938552421E-3</v>
      </c>
      <c r="AB449" s="158"/>
      <c r="AC449" s="158"/>
      <c r="AD449" s="158"/>
      <c r="AE449" s="158"/>
    </row>
    <row r="450" spans="1:31" s="154" customFormat="1" ht="15.75">
      <c r="A450" s="165">
        <v>481</v>
      </c>
      <c r="B450" s="165" t="s">
        <v>453</v>
      </c>
      <c r="C450" s="165">
        <v>2</v>
      </c>
      <c r="D450" s="165">
        <v>9642</v>
      </c>
      <c r="E450" s="155">
        <v>2668.2686329909193</v>
      </c>
      <c r="F450" s="155">
        <v>1785.8220286247667</v>
      </c>
      <c r="G450" s="155">
        <v>223.0656502800249</v>
      </c>
      <c r="H450" s="155">
        <v>173.8756490674314</v>
      </c>
      <c r="I450" s="155">
        <v>695.24932523012069</v>
      </c>
      <c r="J450" s="155">
        <v>133.31271207597123</v>
      </c>
      <c r="K450" s="155">
        <v>33.953325918917237</v>
      </c>
      <c r="L450" s="155">
        <v>-192.49398465048745</v>
      </c>
      <c r="M450" s="155">
        <v>-13.613220286247667</v>
      </c>
      <c r="N450" s="155">
        <v>11.834107529349691</v>
      </c>
      <c r="O450" s="155">
        <v>-90.469955240458646</v>
      </c>
      <c r="P450" s="155">
        <v>92.267005558468185</v>
      </c>
      <c r="Q450" s="156">
        <v>9.5692808088019277E-3</v>
      </c>
      <c r="R450" s="156">
        <v>5792.2850539307201</v>
      </c>
      <c r="S450" s="156">
        <v>4313.9117734909769</v>
      </c>
      <c r="T450" s="156">
        <v>260.77507052473004</v>
      </c>
      <c r="U450" s="156">
        <v>857.12380042471727</v>
      </c>
      <c r="V450" s="156">
        <v>444.61591000472589</v>
      </c>
      <c r="W450" s="156">
        <v>16.958445343289771</v>
      </c>
      <c r="X450" s="156">
        <v>101.09994585771987</v>
      </c>
      <c r="Y450" s="156">
        <v>1.0485370862655038E-2</v>
      </c>
      <c r="Z450" s="156">
        <v>-8.8329402992516926</v>
      </c>
      <c r="AA450" s="156">
        <v>-9.160900538531106E-4</v>
      </c>
      <c r="AB450" s="158"/>
      <c r="AC450" s="158"/>
      <c r="AD450" s="158"/>
      <c r="AE450" s="158"/>
    </row>
    <row r="451" spans="1:31" s="154" customFormat="1" ht="15.75">
      <c r="A451" s="165">
        <v>483</v>
      </c>
      <c r="B451" s="165" t="s">
        <v>454</v>
      </c>
      <c r="C451" s="165">
        <v>17</v>
      </c>
      <c r="D451" s="165">
        <v>1067</v>
      </c>
      <c r="E451" s="155">
        <v>3709.9260311530843</v>
      </c>
      <c r="F451" s="155">
        <v>1161.1312652296158</v>
      </c>
      <c r="G451" s="155">
        <v>318.61761949390814</v>
      </c>
      <c r="H451" s="155">
        <v>121.33846634118714</v>
      </c>
      <c r="I451" s="155">
        <v>1952.5733164388701</v>
      </c>
      <c r="J451" s="155">
        <v>216.44980458607165</v>
      </c>
      <c r="K451" s="155">
        <v>-198.84385691258194</v>
      </c>
      <c r="L451" s="155">
        <v>-184.87722586691658</v>
      </c>
      <c r="M451" s="155">
        <v>18.614386129334584</v>
      </c>
      <c r="N451" s="155">
        <v>5.6523124956038968</v>
      </c>
      <c r="O451" s="155">
        <v>-90.469955240458646</v>
      </c>
      <c r="P451" s="155">
        <v>-389.73989845845051</v>
      </c>
      <c r="Q451" s="156">
        <v>-0.36526700886452718</v>
      </c>
      <c r="R451" s="156">
        <v>7956.2266841986875</v>
      </c>
      <c r="S451" s="156">
        <v>2349.4833926897841</v>
      </c>
      <c r="T451" s="156">
        <v>181.98090006964941</v>
      </c>
      <c r="U451" s="156">
        <v>3887.0532796110265</v>
      </c>
      <c r="V451" s="156">
        <v>721.88934826814204</v>
      </c>
      <c r="W451" s="156">
        <v>152.35477975632614</v>
      </c>
      <c r="X451" s="156">
        <v>-663.46498380375954</v>
      </c>
      <c r="Y451" s="156">
        <v>-0.62180410853210832</v>
      </c>
      <c r="Z451" s="156">
        <v>273.72508534530897</v>
      </c>
      <c r="AA451" s="156">
        <v>0.25653709966758104</v>
      </c>
      <c r="AB451" s="158"/>
      <c r="AC451" s="158"/>
      <c r="AD451" s="158"/>
      <c r="AE451" s="158"/>
    </row>
    <row r="452" spans="1:31" s="154" customFormat="1" ht="15.75">
      <c r="A452" s="165">
        <v>484</v>
      </c>
      <c r="B452" s="165" t="s">
        <v>455</v>
      </c>
      <c r="C452" s="165">
        <v>4</v>
      </c>
      <c r="D452" s="165">
        <v>2967</v>
      </c>
      <c r="E452" s="155">
        <v>2973.9958059853079</v>
      </c>
      <c r="F452" s="155">
        <v>1243.0675699359622</v>
      </c>
      <c r="G452" s="155">
        <v>419.20020222446914</v>
      </c>
      <c r="H452" s="155">
        <v>330.1504829994505</v>
      </c>
      <c r="I452" s="155">
        <v>329.46039498459317</v>
      </c>
      <c r="J452" s="155">
        <v>199.17423880435032</v>
      </c>
      <c r="K452" s="155">
        <v>-125.15876838924827</v>
      </c>
      <c r="L452" s="155">
        <v>55.81530165149983</v>
      </c>
      <c r="M452" s="155">
        <v>55.738503538928214</v>
      </c>
      <c r="N452" s="155">
        <v>8.6111264261685978</v>
      </c>
      <c r="O452" s="155">
        <v>-90.469955240458646</v>
      </c>
      <c r="P452" s="155">
        <v>-548.40670904959234</v>
      </c>
      <c r="Q452" s="156">
        <v>-0.18483542603626302</v>
      </c>
      <c r="R452" s="156">
        <v>8289.6258173238966</v>
      </c>
      <c r="S452" s="156">
        <v>2980.8705291540273</v>
      </c>
      <c r="T452" s="156">
        <v>495.15280575353336</v>
      </c>
      <c r="U452" s="156">
        <v>3107.7035093118939</v>
      </c>
      <c r="V452" s="156">
        <v>664.27300185018498</v>
      </c>
      <c r="W452" s="156">
        <v>530.75400741489727</v>
      </c>
      <c r="X452" s="156">
        <v>-510.87196383935895</v>
      </c>
      <c r="Y452" s="156">
        <v>-0.17218468616088944</v>
      </c>
      <c r="Z452" s="156">
        <v>-37.534745210233318</v>
      </c>
      <c r="AA452" s="156">
        <v>-1.2650739875373549E-2</v>
      </c>
      <c r="AB452" s="158"/>
      <c r="AC452" s="158"/>
      <c r="AD452" s="158"/>
      <c r="AE452" s="158"/>
    </row>
    <row r="453" spans="1:31" s="154" customFormat="1" ht="15.75">
      <c r="A453" s="165">
        <v>489</v>
      </c>
      <c r="B453" s="165" t="s">
        <v>456</v>
      </c>
      <c r="C453" s="165">
        <v>8</v>
      </c>
      <c r="D453" s="165">
        <v>1791</v>
      </c>
      <c r="E453" s="155">
        <v>3644.2190273238107</v>
      </c>
      <c r="F453" s="155">
        <v>1300.5162925739812</v>
      </c>
      <c r="G453" s="155">
        <v>286.55443886097152</v>
      </c>
      <c r="H453" s="155">
        <v>327.31563078599254</v>
      </c>
      <c r="I453" s="155">
        <v>516.36215190847315</v>
      </c>
      <c r="J453" s="155">
        <v>235.75609397713202</v>
      </c>
      <c r="K453" s="155">
        <v>353.56728673065271</v>
      </c>
      <c r="L453" s="155">
        <v>-234.88665549972083</v>
      </c>
      <c r="M453" s="155">
        <v>16.801334450027916</v>
      </c>
      <c r="N453" s="155">
        <v>8.0653699123091389</v>
      </c>
      <c r="O453" s="155">
        <v>-90.469955240458646</v>
      </c>
      <c r="P453" s="155">
        <v>-924.6370388644491</v>
      </c>
      <c r="Q453" s="156">
        <v>-0.51626858674731946</v>
      </c>
      <c r="R453" s="156">
        <v>8972.9853378001117</v>
      </c>
      <c r="S453" s="156">
        <v>2919.1399385817977</v>
      </c>
      <c r="T453" s="156">
        <v>490.90115355348894</v>
      </c>
      <c r="U453" s="156">
        <v>3982.3126409239972</v>
      </c>
      <c r="V453" s="156">
        <v>786.27843234535419</v>
      </c>
      <c r="W453" s="156">
        <v>68.469117811278622</v>
      </c>
      <c r="X453" s="156">
        <v>-725.8840545841947</v>
      </c>
      <c r="Y453" s="156">
        <v>-0.40529539619441357</v>
      </c>
      <c r="Z453" s="156">
        <v>-198.75298428025445</v>
      </c>
      <c r="AA453" s="156">
        <v>-0.11097319055290589</v>
      </c>
      <c r="AB453" s="158"/>
      <c r="AC453" s="158"/>
      <c r="AD453" s="158"/>
      <c r="AE453" s="158"/>
    </row>
    <row r="454" spans="1:31" s="154" customFormat="1" ht="15.75">
      <c r="A454" s="165">
        <v>491</v>
      </c>
      <c r="B454" s="165" t="s">
        <v>165</v>
      </c>
      <c r="C454" s="165">
        <v>10</v>
      </c>
      <c r="D454" s="165">
        <v>51980</v>
      </c>
      <c r="E454" s="155">
        <v>2445.0824601551949</v>
      </c>
      <c r="F454" s="155">
        <v>1763.0264713351289</v>
      </c>
      <c r="G454" s="155">
        <v>413.79584455559831</v>
      </c>
      <c r="H454" s="155">
        <v>254.60002739234517</v>
      </c>
      <c r="I454" s="155">
        <v>296.57483368093546</v>
      </c>
      <c r="J454" s="155">
        <v>169.97515328454398</v>
      </c>
      <c r="K454" s="155">
        <v>-233.35999053377367</v>
      </c>
      <c r="L454" s="155">
        <v>20.356579453636012</v>
      </c>
      <c r="M454" s="155">
        <v>63.206919392073871</v>
      </c>
      <c r="N454" s="155">
        <v>10.234390961907103</v>
      </c>
      <c r="O454" s="155">
        <v>-90.469955240458646</v>
      </c>
      <c r="P454" s="155">
        <v>222.85781412674183</v>
      </c>
      <c r="Q454" s="156">
        <v>4.2873761855856448E-3</v>
      </c>
      <c r="R454" s="156">
        <v>7234.2565184686428</v>
      </c>
      <c r="S454" s="156">
        <v>3897.2816177375917</v>
      </c>
      <c r="T454" s="156">
        <v>381.84380880780344</v>
      </c>
      <c r="U454" s="156">
        <v>2001.4168975031855</v>
      </c>
      <c r="V454" s="156">
        <v>566.89010581926334</v>
      </c>
      <c r="W454" s="156">
        <v>497.35934340130825</v>
      </c>
      <c r="X454" s="156">
        <v>110.53525480051002</v>
      </c>
      <c r="Y454" s="156">
        <v>2.1264958599559449E-3</v>
      </c>
      <c r="Z454" s="156">
        <v>112.3225593262318</v>
      </c>
      <c r="AA454" s="156">
        <v>2.1608803256296999E-3</v>
      </c>
      <c r="AB454" s="158"/>
      <c r="AC454" s="158"/>
      <c r="AD454" s="158"/>
      <c r="AE454" s="158"/>
    </row>
    <row r="455" spans="1:31" s="154" customFormat="1" ht="15.75">
      <c r="A455" s="165">
        <v>494</v>
      </c>
      <c r="B455" s="165" t="s">
        <v>457</v>
      </c>
      <c r="C455" s="165">
        <v>17</v>
      </c>
      <c r="D455" s="165">
        <v>8882</v>
      </c>
      <c r="E455" s="155">
        <v>3199.5521975828401</v>
      </c>
      <c r="F455" s="155">
        <v>1539.6679801846431</v>
      </c>
      <c r="G455" s="155">
        <v>459.5971628011709</v>
      </c>
      <c r="H455" s="155">
        <v>103.63702048351472</v>
      </c>
      <c r="I455" s="155">
        <v>1462.4412699111901</v>
      </c>
      <c r="J455" s="155">
        <v>151.69381281328987</v>
      </c>
      <c r="K455" s="155">
        <v>-189.62773713265307</v>
      </c>
      <c r="L455" s="155">
        <v>-1.0385048412519702</v>
      </c>
      <c r="M455" s="155">
        <v>-16.822721233956315</v>
      </c>
      <c r="N455" s="155">
        <v>8.4844334646532502</v>
      </c>
      <c r="O455" s="155">
        <v>-90.469955240458646</v>
      </c>
      <c r="P455" s="155">
        <v>228.01056362730191</v>
      </c>
      <c r="Q455" s="156">
        <v>2.5671083497782247E-2</v>
      </c>
      <c r="R455" s="156">
        <v>7262.5854341724835</v>
      </c>
      <c r="S455" s="156">
        <v>3362.6822292276511</v>
      </c>
      <c r="T455" s="156">
        <v>155.43264091615495</v>
      </c>
      <c r="U455" s="156">
        <v>2790.8484362252157</v>
      </c>
      <c r="V455" s="156">
        <v>505.9193648962156</v>
      </c>
      <c r="W455" s="156">
        <v>441.73593672596263</v>
      </c>
      <c r="X455" s="156">
        <v>-5.9668261812833334</v>
      </c>
      <c r="Y455" s="156">
        <v>-6.7178858154507239E-4</v>
      </c>
      <c r="Z455" s="156">
        <v>233.97738980858523</v>
      </c>
      <c r="AA455" s="156">
        <v>2.6342872079327315E-2</v>
      </c>
      <c r="AB455" s="158"/>
      <c r="AC455" s="158"/>
      <c r="AD455" s="158"/>
      <c r="AE455" s="158"/>
    </row>
    <row r="456" spans="1:31" s="154" customFormat="1" ht="15.75">
      <c r="A456" s="165">
        <v>495</v>
      </c>
      <c r="B456" s="165" t="s">
        <v>458</v>
      </c>
      <c r="C456" s="165">
        <v>13</v>
      </c>
      <c r="D456" s="165">
        <v>1477</v>
      </c>
      <c r="E456" s="155">
        <v>3124.7647165393473</v>
      </c>
      <c r="F456" s="155">
        <v>1338.630981719702</v>
      </c>
      <c r="G456" s="155">
        <v>324.23290453622207</v>
      </c>
      <c r="H456" s="155">
        <v>630.03884006024646</v>
      </c>
      <c r="I456" s="155">
        <v>591.28042801851711</v>
      </c>
      <c r="J456" s="155">
        <v>227.06361124657229</v>
      </c>
      <c r="K456" s="155">
        <v>-5.5545314080672492</v>
      </c>
      <c r="L456" s="155">
        <v>-262.82667569397427</v>
      </c>
      <c r="M456" s="155">
        <v>3.5124644549763033</v>
      </c>
      <c r="N456" s="155">
        <v>8.494596410855193</v>
      </c>
      <c r="O456" s="155">
        <v>-90.469955240458646</v>
      </c>
      <c r="P456" s="155">
        <v>-360.3620524347549</v>
      </c>
      <c r="Q456" s="156">
        <v>-0.2439824322510189</v>
      </c>
      <c r="R456" s="156">
        <v>8574.4610968178749</v>
      </c>
      <c r="S456" s="156">
        <v>2900.8062965470549</v>
      </c>
      <c r="T456" s="156">
        <v>944.91910644895802</v>
      </c>
      <c r="U456" s="156">
        <v>3561.9599109015767</v>
      </c>
      <c r="V456" s="156">
        <v>757.28782777910908</v>
      </c>
      <c r="W456" s="156">
        <v>64.91869329722411</v>
      </c>
      <c r="X456" s="156">
        <v>-344.56926184395149</v>
      </c>
      <c r="Y456" s="156">
        <v>-0.23328995385507886</v>
      </c>
      <c r="Z456" s="156">
        <v>-15.792790590803415</v>
      </c>
      <c r="AA456" s="156">
        <v>-1.0692478395940024E-2</v>
      </c>
      <c r="AB456" s="158"/>
      <c r="AC456" s="158"/>
      <c r="AD456" s="158"/>
      <c r="AE456" s="158"/>
    </row>
    <row r="457" spans="1:31" s="154" customFormat="1" ht="15.75">
      <c r="A457" s="165">
        <v>498</v>
      </c>
      <c r="B457" s="165" t="s">
        <v>459</v>
      </c>
      <c r="C457" s="165">
        <v>19</v>
      </c>
      <c r="D457" s="165">
        <v>2281</v>
      </c>
      <c r="E457" s="155">
        <v>3652.0240475938062</v>
      </c>
      <c r="F457" s="155">
        <v>1612.6311880754056</v>
      </c>
      <c r="G457" s="155">
        <v>524.16177115300309</v>
      </c>
      <c r="H457" s="155">
        <v>471.64257928960939</v>
      </c>
      <c r="I457" s="155">
        <v>1217.4588994521782</v>
      </c>
      <c r="J457" s="155">
        <v>197.82976120006666</v>
      </c>
      <c r="K457" s="155">
        <v>32.158957347652915</v>
      </c>
      <c r="L457" s="155">
        <v>67.302937308198153</v>
      </c>
      <c r="M457" s="155">
        <v>96.093599298553272</v>
      </c>
      <c r="N457" s="155">
        <v>10.146954955865453</v>
      </c>
      <c r="O457" s="155">
        <v>-90.469955240458646</v>
      </c>
      <c r="P457" s="155">
        <v>486.93264524626733</v>
      </c>
      <c r="Q457" s="156">
        <v>0.2134733210198454</v>
      </c>
      <c r="R457" s="156">
        <v>8734.6946295484431</v>
      </c>
      <c r="S457" s="156">
        <v>3619.0922139412537</v>
      </c>
      <c r="T457" s="156">
        <v>707.35969951154698</v>
      </c>
      <c r="U457" s="156">
        <v>3817.186066842929</v>
      </c>
      <c r="V457" s="156">
        <v>659.78898735373616</v>
      </c>
      <c r="W457" s="156">
        <v>687.55830775975448</v>
      </c>
      <c r="X457" s="156">
        <v>756.29064586077743</v>
      </c>
      <c r="Y457" s="156">
        <v>0.33156100213098527</v>
      </c>
      <c r="Z457" s="156">
        <v>-269.3580006145101</v>
      </c>
      <c r="AA457" s="156">
        <v>-0.1180876811111399</v>
      </c>
      <c r="AB457" s="158"/>
      <c r="AC457" s="158"/>
      <c r="AD457" s="158"/>
      <c r="AE457" s="158"/>
    </row>
    <row r="458" spans="1:31" s="154" customFormat="1" ht="15.75">
      <c r="A458" s="165">
        <v>499</v>
      </c>
      <c r="B458" s="165" t="s">
        <v>460</v>
      </c>
      <c r="C458" s="165">
        <v>15</v>
      </c>
      <c r="D458" s="165">
        <v>19662</v>
      </c>
      <c r="E458" s="155">
        <v>3076.2913063415772</v>
      </c>
      <c r="F458" s="155">
        <v>1667.8599603295697</v>
      </c>
      <c r="G458" s="155">
        <v>257.33277387854747</v>
      </c>
      <c r="H458" s="155">
        <v>162.16779395398837</v>
      </c>
      <c r="I458" s="155">
        <v>1006.329213694213</v>
      </c>
      <c r="J458" s="155">
        <v>145.99489865199075</v>
      </c>
      <c r="K458" s="155">
        <v>65.15650969147616</v>
      </c>
      <c r="L458" s="155">
        <v>-63.832773878547449</v>
      </c>
      <c r="M458" s="155">
        <v>-6.5193159393754447</v>
      </c>
      <c r="N458" s="155">
        <v>10.990891669717568</v>
      </c>
      <c r="O458" s="155">
        <v>-90.469955240458646</v>
      </c>
      <c r="P458" s="155">
        <v>78.718690469544242</v>
      </c>
      <c r="Q458" s="156">
        <v>4.0035952837729752E-3</v>
      </c>
      <c r="R458" s="156">
        <v>6646.7039924727906</v>
      </c>
      <c r="S458" s="156">
        <v>4015.4751805513174</v>
      </c>
      <c r="T458" s="156">
        <v>243.21587371208497</v>
      </c>
      <c r="U458" s="156">
        <v>1794.2334543355507</v>
      </c>
      <c r="V458" s="156">
        <v>486.91271604474775</v>
      </c>
      <c r="W458" s="156">
        <v>186.98068406062455</v>
      </c>
      <c r="X458" s="156">
        <v>80.113916231535114</v>
      </c>
      <c r="Y458" s="156">
        <v>4.0745558046757762E-3</v>
      </c>
      <c r="Z458" s="156">
        <v>-1.3952257619908681</v>
      </c>
      <c r="AA458" s="156">
        <v>-7.0960520902800737E-5</v>
      </c>
      <c r="AB458" s="158"/>
      <c r="AC458" s="158"/>
      <c r="AD458" s="158"/>
      <c r="AE458" s="158"/>
    </row>
    <row r="459" spans="1:31" s="154" customFormat="1" ht="15.75">
      <c r="A459" s="165">
        <v>500</v>
      </c>
      <c r="B459" s="165" t="s">
        <v>461</v>
      </c>
      <c r="C459" s="165">
        <v>13</v>
      </c>
      <c r="D459" s="165">
        <v>10486</v>
      </c>
      <c r="E459" s="155">
        <v>2929.3129142094822</v>
      </c>
      <c r="F459" s="155">
        <v>1455.9437583444592</v>
      </c>
      <c r="G459" s="155">
        <v>240.34789242799923</v>
      </c>
      <c r="H459" s="155">
        <v>208.78636781598149</v>
      </c>
      <c r="I459" s="155">
        <v>800.76466991757695</v>
      </c>
      <c r="J459" s="155">
        <v>101.47486900708537</v>
      </c>
      <c r="K459" s="155">
        <v>257.90872732175291</v>
      </c>
      <c r="L459" s="155">
        <v>-59.710471104329585</v>
      </c>
      <c r="M459" s="155">
        <v>3.6743763112721726</v>
      </c>
      <c r="N459" s="155">
        <v>11.551411795371253</v>
      </c>
      <c r="O459" s="155">
        <v>-90.469955240458646</v>
      </c>
      <c r="P459" s="155">
        <v>0.95873238722790743</v>
      </c>
      <c r="Q459" s="156">
        <v>9.1429752739644049E-5</v>
      </c>
      <c r="R459" s="156">
        <v>5729.5932557695978</v>
      </c>
      <c r="S459" s="156">
        <v>3904.1184245660879</v>
      </c>
      <c r="T459" s="156">
        <v>313.1334380853973</v>
      </c>
      <c r="U459" s="156">
        <v>1127.6267467060911</v>
      </c>
      <c r="V459" s="156">
        <v>338.43240095876592</v>
      </c>
      <c r="W459" s="156">
        <v>184.31179763494183</v>
      </c>
      <c r="X459" s="156">
        <v>138.02955218168566</v>
      </c>
      <c r="Y459" s="156">
        <v>1.3163222599817439E-2</v>
      </c>
      <c r="Z459" s="156">
        <v>-137.07081979445775</v>
      </c>
      <c r="AA459" s="156">
        <v>-1.3071792847077794E-2</v>
      </c>
      <c r="AB459" s="158"/>
      <c r="AC459" s="158"/>
      <c r="AD459" s="158"/>
      <c r="AE459" s="158"/>
    </row>
    <row r="460" spans="1:31" s="154" customFormat="1" ht="15.75">
      <c r="A460" s="165">
        <v>503</v>
      </c>
      <c r="B460" s="165" t="s">
        <v>462</v>
      </c>
      <c r="C460" s="165">
        <v>2</v>
      </c>
      <c r="D460" s="165">
        <v>7539</v>
      </c>
      <c r="E460" s="155">
        <v>2307.647020959002</v>
      </c>
      <c r="F460" s="155">
        <v>1596.5058097890967</v>
      </c>
      <c r="G460" s="155">
        <v>245.91378166865633</v>
      </c>
      <c r="H460" s="155">
        <v>147.63024949408265</v>
      </c>
      <c r="I460" s="155">
        <v>577.89754441128525</v>
      </c>
      <c r="J460" s="155">
        <v>190.74933585684374</v>
      </c>
      <c r="K460" s="155">
        <v>-83.349590359167166</v>
      </c>
      <c r="L460" s="155">
        <v>-36.220851571826501</v>
      </c>
      <c r="M460" s="155">
        <v>-15.763519034354688</v>
      </c>
      <c r="N460" s="155">
        <v>9.6349705795258789</v>
      </c>
      <c r="O460" s="155">
        <v>-90.469955240458646</v>
      </c>
      <c r="P460" s="155">
        <v>234.88075463468212</v>
      </c>
      <c r="Q460" s="156">
        <v>3.1155425737456176E-2</v>
      </c>
      <c r="R460" s="156">
        <v>6593.8622097599145</v>
      </c>
      <c r="S460" s="156">
        <v>3651.7679718795594</v>
      </c>
      <c r="T460" s="156">
        <v>221.41276785959093</v>
      </c>
      <c r="U460" s="156">
        <v>2009.2719104971036</v>
      </c>
      <c r="V460" s="156">
        <v>636.1748120198522</v>
      </c>
      <c r="W460" s="156">
        <v>193.92941106247514</v>
      </c>
      <c r="X460" s="156">
        <v>118.69466355866574</v>
      </c>
      <c r="Y460" s="156">
        <v>1.574408589450401E-2</v>
      </c>
      <c r="Z460" s="156">
        <v>116.1860910760164</v>
      </c>
      <c r="AA460" s="156">
        <v>1.5411339842952168E-2</v>
      </c>
      <c r="AB460" s="158"/>
      <c r="AC460" s="158"/>
      <c r="AD460" s="158"/>
      <c r="AE460" s="158"/>
    </row>
    <row r="461" spans="1:31" s="154" customFormat="1" ht="15.75">
      <c r="A461" s="165">
        <v>504</v>
      </c>
      <c r="B461" s="165" t="s">
        <v>463</v>
      </c>
      <c r="C461" s="165">
        <v>34</v>
      </c>
      <c r="D461" s="165">
        <v>1764</v>
      </c>
      <c r="E461" s="155">
        <v>3028.8630011660762</v>
      </c>
      <c r="F461" s="155">
        <v>1545.8834070294786</v>
      </c>
      <c r="G461" s="155">
        <v>233.3452380952381</v>
      </c>
      <c r="H461" s="155">
        <v>237.34969185817067</v>
      </c>
      <c r="I461" s="155">
        <v>795.67145304538099</v>
      </c>
      <c r="J461" s="155">
        <v>224.78277583010586</v>
      </c>
      <c r="K461" s="155">
        <v>-272.63687738160831</v>
      </c>
      <c r="L461" s="155">
        <v>-283.76133786848072</v>
      </c>
      <c r="M461" s="155">
        <v>44.221128117913835</v>
      </c>
      <c r="N461" s="155">
        <v>9.2449833907936512</v>
      </c>
      <c r="O461" s="155">
        <v>-90.469955240458646</v>
      </c>
      <c r="P461" s="155">
        <v>-585.23249428954227</v>
      </c>
      <c r="Q461" s="156">
        <v>-0.33176445254509201</v>
      </c>
      <c r="R461" s="156">
        <v>7889.0885595026921</v>
      </c>
      <c r="S461" s="156">
        <v>3470.1299829931972</v>
      </c>
      <c r="T461" s="156">
        <v>355.9721155049935</v>
      </c>
      <c r="U461" s="156">
        <v>2619.6959243429947</v>
      </c>
      <c r="V461" s="156">
        <v>749.68093344419128</v>
      </c>
      <c r="W461" s="156">
        <v>-6.1949716553287946</v>
      </c>
      <c r="X461" s="156">
        <v>-699.80457487264368</v>
      </c>
      <c r="Y461" s="156">
        <v>-0.39671461160580707</v>
      </c>
      <c r="Z461" s="156">
        <v>114.5720805831015</v>
      </c>
      <c r="AA461" s="156">
        <v>6.4950159060715135E-2</v>
      </c>
      <c r="AB461" s="158"/>
      <c r="AC461" s="158"/>
      <c r="AD461" s="158"/>
      <c r="AE461" s="158"/>
    </row>
    <row r="462" spans="1:31" s="154" customFormat="1" ht="15.75">
      <c r="A462" s="165">
        <v>505</v>
      </c>
      <c r="B462" s="165" t="s">
        <v>464</v>
      </c>
      <c r="C462" s="165">
        <v>35</v>
      </c>
      <c r="D462" s="165">
        <v>20912</v>
      </c>
      <c r="E462" s="155">
        <v>2804.7389803871456</v>
      </c>
      <c r="F462" s="155">
        <v>1707.8564943573067</v>
      </c>
      <c r="G462" s="155">
        <v>406.90259181331294</v>
      </c>
      <c r="H462" s="155">
        <v>174.331873710401</v>
      </c>
      <c r="I462" s="155">
        <v>711.79953429381567</v>
      </c>
      <c r="J462" s="155">
        <v>151.33753885458302</v>
      </c>
      <c r="K462" s="155">
        <v>-32.969274056825469</v>
      </c>
      <c r="L462" s="155">
        <v>-105.27166220351951</v>
      </c>
      <c r="M462" s="155">
        <v>5.1238853289977051</v>
      </c>
      <c r="N462" s="155">
        <v>10.902653851566861</v>
      </c>
      <c r="O462" s="155">
        <v>-90.469955240458646</v>
      </c>
      <c r="P462" s="155">
        <v>134.80470032203451</v>
      </c>
      <c r="Q462" s="156">
        <v>6.4462844453918563E-3</v>
      </c>
      <c r="R462" s="156">
        <v>6302.1643367444531</v>
      </c>
      <c r="S462" s="156">
        <v>4029.8944027352718</v>
      </c>
      <c r="T462" s="156">
        <v>261.45930672504687</v>
      </c>
      <c r="U462" s="156">
        <v>1318.29537927465</v>
      </c>
      <c r="V462" s="156">
        <v>504.73114309879867</v>
      </c>
      <c r="W462" s="156">
        <v>306.75481493879113</v>
      </c>
      <c r="X462" s="156">
        <v>118.97071002810615</v>
      </c>
      <c r="Y462" s="156">
        <v>5.6891119944580222E-3</v>
      </c>
      <c r="Z462" s="156">
        <v>15.833990293928347</v>
      </c>
      <c r="AA462" s="156">
        <v>7.5717245093383451E-4</v>
      </c>
      <c r="AB462" s="158"/>
      <c r="AC462" s="158"/>
      <c r="AD462" s="158"/>
      <c r="AE462" s="158"/>
    </row>
    <row r="463" spans="1:31" s="154" customFormat="1" ht="15.75">
      <c r="A463" s="165">
        <v>507</v>
      </c>
      <c r="B463" s="165" t="s">
        <v>465</v>
      </c>
      <c r="C463" s="165">
        <v>10</v>
      </c>
      <c r="D463" s="165">
        <v>5564</v>
      </c>
      <c r="E463" s="155">
        <v>2233.9309200826747</v>
      </c>
      <c r="F463" s="155">
        <v>1350.4975035945363</v>
      </c>
      <c r="G463" s="155">
        <v>513.11628324946082</v>
      </c>
      <c r="H463" s="155">
        <v>383.22783919269665</v>
      </c>
      <c r="I463" s="155">
        <v>158.2676345477841</v>
      </c>
      <c r="J463" s="155">
        <v>202.73244947002814</v>
      </c>
      <c r="K463" s="155">
        <v>-139.98428481711554</v>
      </c>
      <c r="L463" s="155">
        <v>-6.3226096333572972</v>
      </c>
      <c r="M463" s="155">
        <v>44.43637131560029</v>
      </c>
      <c r="N463" s="155">
        <v>9.3950851438033531</v>
      </c>
      <c r="O463" s="155">
        <v>-90.469955240458646</v>
      </c>
      <c r="P463" s="155">
        <v>190.96539674030342</v>
      </c>
      <c r="Q463" s="156">
        <v>3.432160257733706E-2</v>
      </c>
      <c r="R463" s="156">
        <v>7867.7098040977708</v>
      </c>
      <c r="S463" s="156">
        <v>3235.0052911574408</v>
      </c>
      <c r="T463" s="156">
        <v>574.75711710360713</v>
      </c>
      <c r="U463" s="156">
        <v>2992.3596946514326</v>
      </c>
      <c r="V463" s="156">
        <v>676.14011525949945</v>
      </c>
      <c r="W463" s="156">
        <v>551.2300449317039</v>
      </c>
      <c r="X463" s="156">
        <v>161.78245900591298</v>
      </c>
      <c r="Y463" s="156">
        <v>2.9076646118963514E-2</v>
      </c>
      <c r="Z463" s="156">
        <v>29.182937734390425</v>
      </c>
      <c r="AA463" s="156">
        <v>5.2449564583735486E-3</v>
      </c>
      <c r="AB463" s="158"/>
      <c r="AC463" s="158"/>
      <c r="AD463" s="158"/>
      <c r="AE463" s="158"/>
    </row>
    <row r="464" spans="1:31" s="154" customFormat="1" ht="15.75">
      <c r="A464" s="165">
        <v>508</v>
      </c>
      <c r="B464" s="165" t="s">
        <v>466</v>
      </c>
      <c r="C464" s="165">
        <v>6</v>
      </c>
      <c r="D464" s="165">
        <v>9360</v>
      </c>
      <c r="E464" s="155">
        <v>2532.3293172212811</v>
      </c>
      <c r="F464" s="155">
        <v>1812.3145395299146</v>
      </c>
      <c r="G464" s="155">
        <v>339.53044871794873</v>
      </c>
      <c r="H464" s="155">
        <v>281.60444130211516</v>
      </c>
      <c r="I464" s="155">
        <v>58.666396809942235</v>
      </c>
      <c r="J464" s="155">
        <v>179.45930116266962</v>
      </c>
      <c r="K464" s="155">
        <v>-89.581748609817737</v>
      </c>
      <c r="L464" s="155">
        <v>-104.97446581196581</v>
      </c>
      <c r="M464" s="155">
        <v>87.382335470085479</v>
      </c>
      <c r="N464" s="155">
        <v>10.099105362238454</v>
      </c>
      <c r="O464" s="155">
        <v>-90.469955240458646</v>
      </c>
      <c r="P464" s="155">
        <v>-48.298918528609278</v>
      </c>
      <c r="Q464" s="156">
        <v>-5.1601408684411624E-3</v>
      </c>
      <c r="R464" s="156">
        <v>7728.6934925213682</v>
      </c>
      <c r="S464" s="156">
        <v>3903.1793108974362</v>
      </c>
      <c r="T464" s="156">
        <v>422.34446533773689</v>
      </c>
      <c r="U464" s="156">
        <v>2366.2998675806321</v>
      </c>
      <c r="V464" s="156">
        <v>598.52102063441737</v>
      </c>
      <c r="W464" s="156">
        <v>321.93831837606837</v>
      </c>
      <c r="X464" s="156">
        <v>-116.41050969507768</v>
      </c>
      <c r="Y464" s="156">
        <v>-1.2437020266568129E-2</v>
      </c>
      <c r="Z464" s="156">
        <v>68.111591166468401</v>
      </c>
      <c r="AA464" s="156">
        <v>7.2768793981269663E-3</v>
      </c>
      <c r="AB464" s="158"/>
      <c r="AC464" s="158"/>
      <c r="AD464" s="158"/>
      <c r="AE464" s="158"/>
    </row>
    <row r="465" spans="1:31" s="154" customFormat="1" ht="15.75">
      <c r="A465" s="165">
        <v>529</v>
      </c>
      <c r="B465" s="165" t="s">
        <v>467</v>
      </c>
      <c r="C465" s="165">
        <v>2</v>
      </c>
      <c r="D465" s="165">
        <v>19850</v>
      </c>
      <c r="E465" s="155">
        <v>2471.7306514378533</v>
      </c>
      <c r="F465" s="155">
        <v>1500.8563022670025</v>
      </c>
      <c r="G465" s="155">
        <v>365.81874055415619</v>
      </c>
      <c r="H465" s="155">
        <v>401.436698355972</v>
      </c>
      <c r="I465" s="155">
        <v>205.04505290913642</v>
      </c>
      <c r="J465" s="155">
        <v>116.12580992001828</v>
      </c>
      <c r="K465" s="155">
        <v>217.94869798070445</v>
      </c>
      <c r="L465" s="155">
        <v>-54.730478589420656</v>
      </c>
      <c r="M465" s="155">
        <v>159.69576322418135</v>
      </c>
      <c r="N465" s="155">
        <v>13.451179692553602</v>
      </c>
      <c r="O465" s="155">
        <v>-90.469955240458646</v>
      </c>
      <c r="P465" s="155">
        <v>363.44715963599253</v>
      </c>
      <c r="Q465" s="156">
        <v>1.8309680586196097E-2</v>
      </c>
      <c r="R465" s="156">
        <v>6043.2926795969779</v>
      </c>
      <c r="S465" s="156">
        <v>4272.5410967254402</v>
      </c>
      <c r="T465" s="156">
        <v>602.06638414557528</v>
      </c>
      <c r="U465" s="156">
        <v>736.56788251091757</v>
      </c>
      <c r="V465" s="156">
        <v>387.29526876027745</v>
      </c>
      <c r="W465" s="156">
        <v>470.78402518891687</v>
      </c>
      <c r="X465" s="156">
        <v>425.96197773415059</v>
      </c>
      <c r="Y465" s="156">
        <v>2.1459041699453431E-2</v>
      </c>
      <c r="Z465" s="156">
        <v>-62.514818098158095</v>
      </c>
      <c r="AA465" s="156">
        <v>-3.1493611132573348E-3</v>
      </c>
      <c r="AB465" s="158"/>
      <c r="AC465" s="158"/>
      <c r="AD465" s="158"/>
      <c r="AE465" s="158"/>
    </row>
    <row r="466" spans="1:31" s="154" customFormat="1" ht="15.75">
      <c r="A466" s="165">
        <v>531</v>
      </c>
      <c r="B466" s="165" t="s">
        <v>468</v>
      </c>
      <c r="C466" s="165">
        <v>4</v>
      </c>
      <c r="D466" s="165">
        <v>5072</v>
      </c>
      <c r="E466" s="155">
        <v>2229.5454548079165</v>
      </c>
      <c r="F466" s="155">
        <v>1692.8136809936909</v>
      </c>
      <c r="G466" s="155">
        <v>310.55914826498423</v>
      </c>
      <c r="H466" s="155">
        <v>117.06579693011442</v>
      </c>
      <c r="I466" s="155">
        <v>615.90262243888185</v>
      </c>
      <c r="J466" s="155">
        <v>175.95771858786367</v>
      </c>
      <c r="K466" s="155">
        <v>-221.61339378869235</v>
      </c>
      <c r="L466" s="155">
        <v>-42.030954258675081</v>
      </c>
      <c r="M466" s="155">
        <v>19.077466482649843</v>
      </c>
      <c r="N466" s="155">
        <v>9.7330975173186669</v>
      </c>
      <c r="O466" s="155">
        <v>-90.469955240458646</v>
      </c>
      <c r="P466" s="155">
        <v>357.44977311976072</v>
      </c>
      <c r="Q466" s="156">
        <v>7.0475112996798248E-2</v>
      </c>
      <c r="R466" s="156">
        <v>6819.5426005520503</v>
      </c>
      <c r="S466" s="156">
        <v>3785.034481466877</v>
      </c>
      <c r="T466" s="156">
        <v>175.5728396369361</v>
      </c>
      <c r="U466" s="156">
        <v>2129.2364213796131</v>
      </c>
      <c r="V466" s="156">
        <v>586.84276956060501</v>
      </c>
      <c r="W466" s="156">
        <v>287.60566048895896</v>
      </c>
      <c r="X466" s="156">
        <v>144.74957198093935</v>
      </c>
      <c r="Y466" s="156">
        <v>2.8538953466273533E-2</v>
      </c>
      <c r="Z466" s="156">
        <v>212.70020113882134</v>
      </c>
      <c r="AA466" s="156">
        <v>4.1936159530524715E-2</v>
      </c>
      <c r="AB466" s="158"/>
      <c r="AC466" s="158"/>
      <c r="AD466" s="158"/>
      <c r="AE466" s="158"/>
    </row>
    <row r="467" spans="1:31" s="154" customFormat="1" ht="15.75">
      <c r="A467" s="165">
        <v>535</v>
      </c>
      <c r="B467" s="165" t="s">
        <v>469</v>
      </c>
      <c r="C467" s="165">
        <v>17</v>
      </c>
      <c r="D467" s="165">
        <v>10419</v>
      </c>
      <c r="E467" s="155">
        <v>3236.0310198013863</v>
      </c>
      <c r="F467" s="155">
        <v>1413.8640752471447</v>
      </c>
      <c r="G467" s="155">
        <v>247.80842691237163</v>
      </c>
      <c r="H467" s="155">
        <v>133.03063555597569</v>
      </c>
      <c r="I467" s="155">
        <v>1401.9874249655484</v>
      </c>
      <c r="J467" s="155">
        <v>187.34629877744209</v>
      </c>
      <c r="K467" s="155">
        <v>41.260407494173876</v>
      </c>
      <c r="L467" s="155">
        <v>-89.061234283520491</v>
      </c>
      <c r="M467" s="155">
        <v>-93.486966119589212</v>
      </c>
      <c r="N467" s="155">
        <v>7.632208391047218</v>
      </c>
      <c r="O467" s="155">
        <v>-90.469955240458646</v>
      </c>
      <c r="P467" s="155">
        <v>-76.119698101251515</v>
      </c>
      <c r="Q467" s="156">
        <v>-7.3058545063107317E-3</v>
      </c>
      <c r="R467" s="156">
        <v>7734.9605838948073</v>
      </c>
      <c r="S467" s="156">
        <v>3033.8713715327767</v>
      </c>
      <c r="T467" s="156">
        <v>199.5165714987815</v>
      </c>
      <c r="U467" s="156">
        <v>3685.2353935857141</v>
      </c>
      <c r="V467" s="156">
        <v>624.82522349017211</v>
      </c>
      <c r="W467" s="156">
        <v>65.260226509261926</v>
      </c>
      <c r="X467" s="156">
        <v>-126.25179727810142</v>
      </c>
      <c r="Y467" s="156">
        <v>-1.2117458228054653E-2</v>
      </c>
      <c r="Z467" s="156">
        <v>50.132099176849913</v>
      </c>
      <c r="AA467" s="156">
        <v>4.8116037217439209E-3</v>
      </c>
      <c r="AB467" s="158"/>
      <c r="AC467" s="158"/>
      <c r="AD467" s="158"/>
      <c r="AE467" s="158"/>
    </row>
    <row r="468" spans="1:31" s="154" customFormat="1" ht="15.75">
      <c r="A468" s="165">
        <v>536</v>
      </c>
      <c r="B468" s="165" t="s">
        <v>470</v>
      </c>
      <c r="C468" s="165">
        <v>6</v>
      </c>
      <c r="D468" s="165">
        <v>35346</v>
      </c>
      <c r="E468" s="155">
        <v>2359.2099915512954</v>
      </c>
      <c r="F468" s="155">
        <v>1727.2789034119844</v>
      </c>
      <c r="G468" s="155">
        <v>276.65772647541445</v>
      </c>
      <c r="H468" s="155">
        <v>184.7998740410367</v>
      </c>
      <c r="I468" s="155">
        <v>552.79283494774506</v>
      </c>
      <c r="J468" s="155">
        <v>121.93652929288186</v>
      </c>
      <c r="K468" s="155">
        <v>-41.664789993691379</v>
      </c>
      <c r="L468" s="155">
        <v>-54.383296554065524</v>
      </c>
      <c r="M468" s="155">
        <v>9.3165506705143439</v>
      </c>
      <c r="N468" s="155">
        <v>11.132459482248661</v>
      </c>
      <c r="O468" s="155">
        <v>-90.469955240458646</v>
      </c>
      <c r="P468" s="155">
        <v>338.18684498231477</v>
      </c>
      <c r="Q468" s="156">
        <v>9.5678958010047745E-3</v>
      </c>
      <c r="R468" s="156">
        <v>5844.6146709670129</v>
      </c>
      <c r="S468" s="156">
        <v>4094.8653986306795</v>
      </c>
      <c r="T468" s="156">
        <v>277.15899520422983</v>
      </c>
      <c r="U468" s="156">
        <v>1132.554064178649</v>
      </c>
      <c r="V468" s="156">
        <v>406.67480310112501</v>
      </c>
      <c r="W468" s="156">
        <v>231.59098059186329</v>
      </c>
      <c r="X468" s="156">
        <v>298.22957073953489</v>
      </c>
      <c r="Y468" s="156">
        <v>8.4374348084517315E-3</v>
      </c>
      <c r="Z468" s="156">
        <v>39.95727424277986</v>
      </c>
      <c r="AA468" s="156">
        <v>1.130460992553043E-3</v>
      </c>
      <c r="AB468" s="158"/>
      <c r="AC468" s="158"/>
      <c r="AD468" s="158"/>
      <c r="AE468" s="158"/>
    </row>
    <row r="469" spans="1:31" s="154" customFormat="1" ht="15.75">
      <c r="A469" s="165">
        <v>538</v>
      </c>
      <c r="B469" s="165" t="s">
        <v>471</v>
      </c>
      <c r="C469" s="165">
        <v>2</v>
      </c>
      <c r="D469" s="165">
        <v>4644</v>
      </c>
      <c r="E469" s="155">
        <v>3151.1084050991908</v>
      </c>
      <c r="F469" s="155">
        <v>1736.0783118001723</v>
      </c>
      <c r="G469" s="155">
        <v>196.67635658914728</v>
      </c>
      <c r="H469" s="155">
        <v>74.588816568191461</v>
      </c>
      <c r="I469" s="155">
        <v>910.90250508214922</v>
      </c>
      <c r="J469" s="155">
        <v>171.4118945039574</v>
      </c>
      <c r="K469" s="155">
        <v>0.8395098624837527</v>
      </c>
      <c r="L469" s="155">
        <v>144.03789836347977</v>
      </c>
      <c r="M469" s="155">
        <v>-10.282103789836347</v>
      </c>
      <c r="N469" s="155">
        <v>10.082206980201898</v>
      </c>
      <c r="O469" s="155">
        <v>-90.469955240458646</v>
      </c>
      <c r="P469" s="155">
        <v>-7.242964379702399</v>
      </c>
      <c r="Q469" s="156">
        <v>-1.5596391859824287E-3</v>
      </c>
      <c r="R469" s="156">
        <v>6686.7821261412573</v>
      </c>
      <c r="S469" s="156">
        <v>3926.6711283376399</v>
      </c>
      <c r="T469" s="156">
        <v>111.86675077993785</v>
      </c>
      <c r="U469" s="156">
        <v>1678.9478643978257</v>
      </c>
      <c r="V469" s="156">
        <v>571.68183194022572</v>
      </c>
      <c r="W469" s="156">
        <v>330.43215116279066</v>
      </c>
      <c r="X469" s="156">
        <v>-67.18239952283723</v>
      </c>
      <c r="Y469" s="156">
        <v>-1.4466494298629895E-2</v>
      </c>
      <c r="Z469" s="156">
        <v>59.93943514313483</v>
      </c>
      <c r="AA469" s="156">
        <v>1.2906855112647466E-2</v>
      </c>
      <c r="AB469" s="158"/>
      <c r="AC469" s="158"/>
      <c r="AD469" s="158"/>
      <c r="AE469" s="158"/>
    </row>
    <row r="470" spans="1:31" s="154" customFormat="1" ht="15.75">
      <c r="A470" s="165">
        <v>541</v>
      </c>
      <c r="B470" s="165" t="s">
        <v>472</v>
      </c>
      <c r="C470" s="165">
        <v>12</v>
      </c>
      <c r="D470" s="165">
        <v>9243</v>
      </c>
      <c r="E470" s="155">
        <v>3111.2138698410458</v>
      </c>
      <c r="F470" s="155">
        <v>1260.4645786000217</v>
      </c>
      <c r="G470" s="155">
        <v>237.13199177756141</v>
      </c>
      <c r="H470" s="155">
        <v>303.44648743000448</v>
      </c>
      <c r="I470" s="155">
        <v>615.32374699853153</v>
      </c>
      <c r="J470" s="155">
        <v>212.97406114607946</v>
      </c>
      <c r="K470" s="155">
        <v>264.82475662595857</v>
      </c>
      <c r="L470" s="155">
        <v>-104.10461971221464</v>
      </c>
      <c r="M470" s="155">
        <v>72.95581088391215</v>
      </c>
      <c r="N470" s="155">
        <v>8.0685256089336832</v>
      </c>
      <c r="O470" s="155">
        <v>-90.469955240458646</v>
      </c>
      <c r="P470" s="155">
        <v>-330.5984857227163</v>
      </c>
      <c r="Q470" s="156">
        <v>-3.5767444089875179E-2</v>
      </c>
      <c r="R470" s="156">
        <v>8517.8840927343917</v>
      </c>
      <c r="S470" s="156">
        <v>2891.7148404197769</v>
      </c>
      <c r="T470" s="156">
        <v>455.10271038213529</v>
      </c>
      <c r="U470" s="156">
        <v>4118.5888301745845</v>
      </c>
      <c r="V470" s="156">
        <v>710.29727420070878</v>
      </c>
      <c r="W470" s="156">
        <v>205.98318294925892</v>
      </c>
      <c r="X470" s="156">
        <v>-136.19725460792651</v>
      </c>
      <c r="Y470" s="156">
        <v>-1.4735178471051229E-2</v>
      </c>
      <c r="Z470" s="156">
        <v>-194.40123111478977</v>
      </c>
      <c r="AA470" s="156">
        <v>-2.1032265618823948E-2</v>
      </c>
      <c r="AB470" s="158"/>
      <c r="AC470" s="158"/>
      <c r="AD470" s="158"/>
      <c r="AE470" s="158"/>
    </row>
    <row r="471" spans="1:31" s="154" customFormat="1" ht="15.75">
      <c r="A471" s="165">
        <v>543</v>
      </c>
      <c r="B471" s="165" t="s">
        <v>473</v>
      </c>
      <c r="C471" s="165">
        <v>35</v>
      </c>
      <c r="D471" s="165">
        <v>44458</v>
      </c>
      <c r="E471" s="155">
        <v>2673.2918060292345</v>
      </c>
      <c r="F471" s="155">
        <v>1687.9657805119439</v>
      </c>
      <c r="G471" s="155">
        <v>280.5688515002924</v>
      </c>
      <c r="H471" s="155">
        <v>183.62247600004184</v>
      </c>
      <c r="I471" s="155">
        <v>626.05303729114814</v>
      </c>
      <c r="J471" s="155">
        <v>116.46112322796951</v>
      </c>
      <c r="K471" s="155">
        <v>117.60912540061413</v>
      </c>
      <c r="L471" s="155">
        <v>-151.48652660938413</v>
      </c>
      <c r="M471" s="155">
        <v>31.818182104458138</v>
      </c>
      <c r="N471" s="155">
        <v>12.948666161947196</v>
      </c>
      <c r="O471" s="155">
        <v>-90.469955240458646</v>
      </c>
      <c r="P471" s="155">
        <v>141.79895431933807</v>
      </c>
      <c r="Q471" s="156">
        <v>3.1895036735646691E-3</v>
      </c>
      <c r="R471" s="156">
        <v>5851.8208176256248</v>
      </c>
      <c r="S471" s="156">
        <v>4457.4688908632861</v>
      </c>
      <c r="T471" s="156">
        <v>275.39315818896705</v>
      </c>
      <c r="U471" s="156">
        <v>793.22290767362267</v>
      </c>
      <c r="V471" s="156">
        <v>388.41358395490397</v>
      </c>
      <c r="W471" s="156">
        <v>160.90050699536641</v>
      </c>
      <c r="X471" s="156">
        <v>223.57823005052245</v>
      </c>
      <c r="Y471" s="156">
        <v>5.0289763383535571E-3</v>
      </c>
      <c r="Z471" s="156">
        <v>-81.779275731184384</v>
      </c>
      <c r="AA471" s="156">
        <v>-1.839472664788888E-3</v>
      </c>
      <c r="AB471" s="158"/>
      <c r="AC471" s="158"/>
      <c r="AD471" s="158"/>
      <c r="AE471" s="158"/>
    </row>
    <row r="472" spans="1:31" s="154" customFormat="1" ht="15.75">
      <c r="A472" s="165">
        <v>545</v>
      </c>
      <c r="B472" s="165" t="s">
        <v>474</v>
      </c>
      <c r="C472" s="165">
        <v>15</v>
      </c>
      <c r="D472" s="165">
        <v>9584</v>
      </c>
      <c r="E472" s="155">
        <v>3080.9840256521697</v>
      </c>
      <c r="F472" s="155">
        <v>1378.5953599749582</v>
      </c>
      <c r="G472" s="155">
        <v>433.31135225375624</v>
      </c>
      <c r="H472" s="155">
        <v>311.32769009968274</v>
      </c>
      <c r="I472" s="155">
        <v>1100.4919180546954</v>
      </c>
      <c r="J472" s="155">
        <v>221.40629925160417</v>
      </c>
      <c r="K472" s="155">
        <v>192.30426332049618</v>
      </c>
      <c r="L472" s="155">
        <v>37.953255425709514</v>
      </c>
      <c r="M472" s="155">
        <v>-38.079678631051756</v>
      </c>
      <c r="N472" s="155">
        <v>8.4666375473099418</v>
      </c>
      <c r="O472" s="155">
        <v>-90.469955240458646</v>
      </c>
      <c r="P472" s="155">
        <v>474.32311640453224</v>
      </c>
      <c r="Q472" s="156">
        <v>4.9491143197467891E-2</v>
      </c>
      <c r="R472" s="156">
        <v>7250.0626972036725</v>
      </c>
      <c r="S472" s="156">
        <v>3093.8777723288813</v>
      </c>
      <c r="T472" s="156">
        <v>466.92277370341151</v>
      </c>
      <c r="U472" s="156">
        <v>3155.1744572877337</v>
      </c>
      <c r="V472" s="156">
        <v>738.41992777426935</v>
      </c>
      <c r="W472" s="156">
        <v>433.18492904841401</v>
      </c>
      <c r="X472" s="156">
        <v>637.51716293903758</v>
      </c>
      <c r="Y472" s="156">
        <v>6.6518902643889558E-2</v>
      </c>
      <c r="Z472" s="156">
        <v>-163.19404653450536</v>
      </c>
      <c r="AA472" s="156">
        <v>-1.7027759446421677E-2</v>
      </c>
      <c r="AB472" s="158"/>
      <c r="AC472" s="158"/>
      <c r="AD472" s="158"/>
      <c r="AE472" s="158"/>
    </row>
    <row r="473" spans="1:31" s="154" customFormat="1" ht="15.75">
      <c r="A473" s="165">
        <v>560</v>
      </c>
      <c r="B473" s="165" t="s">
        <v>475</v>
      </c>
      <c r="C473" s="165">
        <v>7</v>
      </c>
      <c r="D473" s="165">
        <v>15735</v>
      </c>
      <c r="E473" s="155">
        <v>2898.4891447832924</v>
      </c>
      <c r="F473" s="155">
        <v>1544.750713060057</v>
      </c>
      <c r="G473" s="155">
        <v>289.47403876707978</v>
      </c>
      <c r="H473" s="155">
        <v>169.59693046496938</v>
      </c>
      <c r="I473" s="155">
        <v>698.35322447566705</v>
      </c>
      <c r="J473" s="155">
        <v>178.71163464708229</v>
      </c>
      <c r="K473" s="155">
        <v>8.9524352390023356</v>
      </c>
      <c r="L473" s="155">
        <v>-121.36707975850015</v>
      </c>
      <c r="M473" s="155">
        <v>49.320514140451223</v>
      </c>
      <c r="N473" s="155">
        <v>9.4241612673405726</v>
      </c>
      <c r="O473" s="155">
        <v>-90.469955240458646</v>
      </c>
      <c r="P473" s="155">
        <v>-161.74252772060109</v>
      </c>
      <c r="Q473" s="156">
        <v>-1.0279156512272075E-2</v>
      </c>
      <c r="R473" s="156">
        <v>6793.6533228776452</v>
      </c>
      <c r="S473" s="156">
        <v>3542.4517381633304</v>
      </c>
      <c r="T473" s="156">
        <v>254.35793764098855</v>
      </c>
      <c r="U473" s="156">
        <v>2019.7319150480378</v>
      </c>
      <c r="V473" s="156">
        <v>596.02745176891801</v>
      </c>
      <c r="W473" s="156">
        <v>217.42747314903082</v>
      </c>
      <c r="X473" s="156">
        <v>-163.6568071073394</v>
      </c>
      <c r="Y473" s="156">
        <v>-1.0400813924838857E-2</v>
      </c>
      <c r="Z473" s="156">
        <v>1.914279386738311</v>
      </c>
      <c r="AA473" s="156">
        <v>1.2165741256678175E-4</v>
      </c>
      <c r="AB473" s="158"/>
      <c r="AC473" s="158"/>
      <c r="AD473" s="158"/>
      <c r="AE473" s="158"/>
    </row>
    <row r="474" spans="1:31" s="154" customFormat="1" ht="15.75">
      <c r="A474" s="165">
        <v>561</v>
      </c>
      <c r="B474" s="165" t="s">
        <v>476</v>
      </c>
      <c r="C474" s="165">
        <v>2</v>
      </c>
      <c r="D474" s="165">
        <v>1317</v>
      </c>
      <c r="E474" s="155">
        <v>3189.8979412023764</v>
      </c>
      <c r="F474" s="155">
        <v>1354.7801746393318</v>
      </c>
      <c r="G474" s="155">
        <v>324.73500379650721</v>
      </c>
      <c r="H474" s="155">
        <v>372.22284010723968</v>
      </c>
      <c r="I474" s="155">
        <v>746.43581650780902</v>
      </c>
      <c r="J474" s="155">
        <v>216.61900765709396</v>
      </c>
      <c r="K474" s="155">
        <v>302.04955808086766</v>
      </c>
      <c r="L474" s="155">
        <v>-225.49962034927867</v>
      </c>
      <c r="M474" s="155">
        <v>-20.960782080485952</v>
      </c>
      <c r="N474" s="155">
        <v>8.6974761508316387</v>
      </c>
      <c r="O474" s="155">
        <v>-90.469955240458646</v>
      </c>
      <c r="P474" s="155">
        <v>-201.28842193291834</v>
      </c>
      <c r="Q474" s="156">
        <v>-0.15283858916698431</v>
      </c>
      <c r="R474" s="156">
        <v>7136.0730406378125</v>
      </c>
      <c r="S474" s="156">
        <v>3090.6369931662871</v>
      </c>
      <c r="T474" s="156">
        <v>558.25204909651848</v>
      </c>
      <c r="U474" s="156">
        <v>2739.6143148680158</v>
      </c>
      <c r="V474" s="156">
        <v>722.45366337528117</v>
      </c>
      <c r="W474" s="156">
        <v>78.274601366742587</v>
      </c>
      <c r="X474" s="156">
        <v>53.158581235032351</v>
      </c>
      <c r="Y474" s="156">
        <v>4.0363387422196167E-2</v>
      </c>
      <c r="Z474" s="156">
        <v>-254.44700316795067</v>
      </c>
      <c r="AA474" s="156">
        <v>-0.19320197658918045</v>
      </c>
      <c r="AB474" s="158"/>
      <c r="AC474" s="158"/>
      <c r="AD474" s="158"/>
      <c r="AE474" s="158"/>
    </row>
    <row r="475" spans="1:31" s="154" customFormat="1" ht="15.75">
      <c r="A475" s="165">
        <v>562</v>
      </c>
      <c r="B475" s="165" t="s">
        <v>186</v>
      </c>
      <c r="C475" s="165">
        <v>6</v>
      </c>
      <c r="D475" s="165">
        <v>8935</v>
      </c>
      <c r="E475" s="155">
        <v>2696.4986716917683</v>
      </c>
      <c r="F475" s="155">
        <v>1643.7953956351425</v>
      </c>
      <c r="G475" s="155">
        <v>341.76855064353663</v>
      </c>
      <c r="H475" s="155">
        <v>198.53529862301824</v>
      </c>
      <c r="I475" s="155">
        <v>542.99028590346506</v>
      </c>
      <c r="J475" s="155">
        <v>191.4835486207985</v>
      </c>
      <c r="K475" s="155">
        <v>-1.7907374471038249</v>
      </c>
      <c r="L475" s="155">
        <v>-65.047789591494123</v>
      </c>
      <c r="M475" s="155">
        <v>29.236474538332399</v>
      </c>
      <c r="N475" s="155">
        <v>9.29401092928385</v>
      </c>
      <c r="O475" s="155">
        <v>-90.469955240458646</v>
      </c>
      <c r="P475" s="155">
        <v>103.2964109227524</v>
      </c>
      <c r="Q475" s="156">
        <v>1.1560874193928641E-2</v>
      </c>
      <c r="R475" s="156">
        <v>7186.4572411863464</v>
      </c>
      <c r="S475" s="156">
        <v>3598.274237269166</v>
      </c>
      <c r="T475" s="156">
        <v>297.75909840018829</v>
      </c>
      <c r="U475" s="156">
        <v>2433.1177302804062</v>
      </c>
      <c r="V475" s="156">
        <v>638.62351080558221</v>
      </c>
      <c r="W475" s="156">
        <v>305.95723559037492</v>
      </c>
      <c r="X475" s="156">
        <v>87.274571159371931</v>
      </c>
      <c r="Y475" s="156">
        <v>9.767719212017004E-3</v>
      </c>
      <c r="Z475" s="156">
        <v>16.021839763380473</v>
      </c>
      <c r="AA475" s="156">
        <v>1.7931549819116366E-3</v>
      </c>
      <c r="AB475" s="158"/>
      <c r="AC475" s="158"/>
      <c r="AD475" s="158"/>
      <c r="AE475" s="158"/>
    </row>
    <row r="476" spans="1:31" s="154" customFormat="1" ht="15.75">
      <c r="A476" s="165">
        <v>563</v>
      </c>
      <c r="B476" s="165" t="s">
        <v>477</v>
      </c>
      <c r="C476" s="165">
        <v>17</v>
      </c>
      <c r="D476" s="165">
        <v>7025</v>
      </c>
      <c r="E476" s="155">
        <v>3314.0494585450792</v>
      </c>
      <c r="F476" s="155">
        <v>1545.2719444839859</v>
      </c>
      <c r="G476" s="155">
        <v>304.20768683274019</v>
      </c>
      <c r="H476" s="155">
        <v>170.42141601929723</v>
      </c>
      <c r="I476" s="155">
        <v>912.55040597090897</v>
      </c>
      <c r="J476" s="155">
        <v>185.41278849701095</v>
      </c>
      <c r="K476" s="155">
        <v>-96.351653321604147</v>
      </c>
      <c r="L476" s="155">
        <v>-55.321423487544486</v>
      </c>
      <c r="M476" s="155">
        <v>-101.36658505338079</v>
      </c>
      <c r="N476" s="155">
        <v>8.6608508721988624</v>
      </c>
      <c r="O476" s="155">
        <v>-90.469955240458631</v>
      </c>
      <c r="P476" s="155">
        <v>-531.03398297192632</v>
      </c>
      <c r="Q476" s="156">
        <v>-7.5592026045825808E-2</v>
      </c>
      <c r="R476" s="156">
        <v>8671.1870269437732</v>
      </c>
      <c r="S476" s="156">
        <v>3373.8917964412813</v>
      </c>
      <c r="T476" s="156">
        <v>255.5944838723305</v>
      </c>
      <c r="U476" s="156">
        <v>3585.715897492465</v>
      </c>
      <c r="V476" s="156">
        <v>618.37670541976115</v>
      </c>
      <c r="W476" s="156">
        <v>147.51967829181496</v>
      </c>
      <c r="X476" s="156">
        <v>-690.0884654261198</v>
      </c>
      <c r="Y476" s="156">
        <v>-9.8233233512614912E-2</v>
      </c>
      <c r="Z476" s="156">
        <v>159.05448245419356</v>
      </c>
      <c r="AA476" s="156">
        <v>2.2641207466789118E-2</v>
      </c>
      <c r="AB476" s="158"/>
      <c r="AC476" s="158"/>
      <c r="AD476" s="158"/>
      <c r="AE476" s="158"/>
    </row>
    <row r="477" spans="1:31" s="154" customFormat="1" ht="15.75">
      <c r="A477" s="165">
        <v>564</v>
      </c>
      <c r="B477" s="165" t="s">
        <v>188</v>
      </c>
      <c r="C477" s="165">
        <v>17</v>
      </c>
      <c r="D477" s="165">
        <v>211848</v>
      </c>
      <c r="E477" s="155">
        <v>2446.6983111582122</v>
      </c>
      <c r="F477" s="155">
        <v>1576.0575905838148</v>
      </c>
      <c r="G477" s="155">
        <v>299.64624636531852</v>
      </c>
      <c r="H477" s="155">
        <v>214.72255896566199</v>
      </c>
      <c r="I477" s="155">
        <v>558.64585328621638</v>
      </c>
      <c r="J477" s="155">
        <v>135.14966749030035</v>
      </c>
      <c r="K477" s="155">
        <v>-72.558272175769929</v>
      </c>
      <c r="L477" s="155">
        <v>4.5461840564933347E-2</v>
      </c>
      <c r="M477" s="155">
        <v>74.301030503002153</v>
      </c>
      <c r="N477" s="155">
        <v>10.877102889398403</v>
      </c>
      <c r="O477" s="155">
        <v>-90.469955240458646</v>
      </c>
      <c r="P477" s="155">
        <v>259.71897334983737</v>
      </c>
      <c r="Q477" s="156">
        <v>1.2259684932113466E-3</v>
      </c>
      <c r="R477" s="156">
        <v>5978.1124463945844</v>
      </c>
      <c r="S477" s="156">
        <v>3872.2630672463274</v>
      </c>
      <c r="T477" s="156">
        <v>322.03641371199507</v>
      </c>
      <c r="U477" s="156">
        <v>1177.2718727410859</v>
      </c>
      <c r="V477" s="156">
        <v>450.74240454873166</v>
      </c>
      <c r="W477" s="156">
        <v>373.99273870888567</v>
      </c>
      <c r="X477" s="156">
        <v>218.19405056244094</v>
      </c>
      <c r="Y477" s="156">
        <v>1.0299556784224583E-3</v>
      </c>
      <c r="Z477" s="156">
        <v>41.524922787396441</v>
      </c>
      <c r="AA477" s="156">
        <v>1.9601281478888845E-4</v>
      </c>
      <c r="AB477" s="158"/>
      <c r="AC477" s="158"/>
      <c r="AD477" s="158"/>
      <c r="AE477" s="158"/>
    </row>
    <row r="478" spans="1:31" s="154" customFormat="1" ht="15.75">
      <c r="A478" s="165">
        <v>576</v>
      </c>
      <c r="B478" s="165" t="s">
        <v>478</v>
      </c>
      <c r="C478" s="165">
        <v>7</v>
      </c>
      <c r="D478" s="165">
        <v>2750</v>
      </c>
      <c r="E478" s="155">
        <v>2482.2504964852055</v>
      </c>
      <c r="F478" s="155">
        <v>1280.6030327272726</v>
      </c>
      <c r="G478" s="155">
        <v>550.83272727272731</v>
      </c>
      <c r="H478" s="155">
        <v>357.40398782958607</v>
      </c>
      <c r="I478" s="155">
        <v>162.61939442388282</v>
      </c>
      <c r="J478" s="155">
        <v>228.89050472139456</v>
      </c>
      <c r="K478" s="155">
        <v>131.11098949480737</v>
      </c>
      <c r="L478" s="155">
        <v>-99.475272727272724</v>
      </c>
      <c r="M478" s="155">
        <v>4.0818363636363637</v>
      </c>
      <c r="N478" s="155">
        <v>8.4101662763262528</v>
      </c>
      <c r="O478" s="155">
        <v>-90.469955240458646</v>
      </c>
      <c r="P478" s="155">
        <v>51.756914656696331</v>
      </c>
      <c r="Q478" s="156">
        <v>1.8820696238798666E-2</v>
      </c>
      <c r="R478" s="156">
        <v>7901.391297209183</v>
      </c>
      <c r="S478" s="156">
        <v>2960.3789854545453</v>
      </c>
      <c r="T478" s="156">
        <v>536.02704364850422</v>
      </c>
      <c r="U478" s="156">
        <v>3385.4826850612121</v>
      </c>
      <c r="V478" s="156">
        <v>763.38076439513804</v>
      </c>
      <c r="W478" s="156">
        <v>455.43929090909091</v>
      </c>
      <c r="X478" s="156">
        <v>199.3174722593088</v>
      </c>
      <c r="Y478" s="156">
        <v>7.247908082156683E-2</v>
      </c>
      <c r="Z478" s="156">
        <v>-147.56055760261248</v>
      </c>
      <c r="AA478" s="156">
        <v>-5.365838458276817E-2</v>
      </c>
      <c r="AB478" s="158"/>
      <c r="AC478" s="158"/>
      <c r="AD478" s="158"/>
      <c r="AE478" s="158"/>
    </row>
    <row r="479" spans="1:31" s="154" customFormat="1" ht="15.75">
      <c r="A479" s="165">
        <v>577</v>
      </c>
      <c r="B479" s="165" t="s">
        <v>479</v>
      </c>
      <c r="C479" s="165">
        <v>2</v>
      </c>
      <c r="D479" s="165">
        <v>11138</v>
      </c>
      <c r="E479" s="155">
        <v>2759.7455720267467</v>
      </c>
      <c r="F479" s="155">
        <v>1649.3918899263783</v>
      </c>
      <c r="G479" s="155">
        <v>225.79080624887771</v>
      </c>
      <c r="H479" s="155">
        <v>178.05486981724624</v>
      </c>
      <c r="I479" s="155">
        <v>703.53206586434442</v>
      </c>
      <c r="J479" s="155">
        <v>144.48864551519571</v>
      </c>
      <c r="K479" s="155">
        <v>28.610905454847558</v>
      </c>
      <c r="L479" s="155">
        <v>7.2043454839288925</v>
      </c>
      <c r="M479" s="155">
        <v>54.620026036990481</v>
      </c>
      <c r="N479" s="155">
        <v>10.832128648810309</v>
      </c>
      <c r="O479" s="155">
        <v>-90.469955240458646</v>
      </c>
      <c r="P479" s="155">
        <v>152.31015572941385</v>
      </c>
      <c r="Q479" s="156">
        <v>1.3674820948950785E-2</v>
      </c>
      <c r="R479" s="156">
        <v>6212.0360917579455</v>
      </c>
      <c r="S479" s="156">
        <v>3953.9851301849526</v>
      </c>
      <c r="T479" s="156">
        <v>267.04297860511184</v>
      </c>
      <c r="U479" s="156">
        <v>1351.6458739529508</v>
      </c>
      <c r="V479" s="156">
        <v>481.8891582858152</v>
      </c>
      <c r="W479" s="156">
        <v>287.61517776979707</v>
      </c>
      <c r="X479" s="156">
        <v>130.14222704068234</v>
      </c>
      <c r="Y479" s="156">
        <v>1.1684523885857636E-2</v>
      </c>
      <c r="Z479" s="156">
        <v>22.167928688731504</v>
      </c>
      <c r="AA479" s="156">
        <v>1.9902970630931499E-3</v>
      </c>
      <c r="AB479" s="158"/>
      <c r="AC479" s="158"/>
      <c r="AD479" s="158"/>
      <c r="AE479" s="158"/>
    </row>
    <row r="480" spans="1:31" s="154" customFormat="1" ht="15.75">
      <c r="A480" s="165">
        <v>578</v>
      </c>
      <c r="B480" s="165" t="s">
        <v>480</v>
      </c>
      <c r="C480" s="165">
        <v>18</v>
      </c>
      <c r="D480" s="165">
        <v>3100</v>
      </c>
      <c r="E480" s="155">
        <v>2743.0181548601163</v>
      </c>
      <c r="F480" s="155">
        <v>1461.5460580645163</v>
      </c>
      <c r="G480" s="155">
        <v>431.53387096774196</v>
      </c>
      <c r="H480" s="155">
        <v>189.83697158418002</v>
      </c>
      <c r="I480" s="155">
        <v>710.10621262560767</v>
      </c>
      <c r="J480" s="155">
        <v>221.47095916476042</v>
      </c>
      <c r="K480" s="155">
        <v>-109.66054136363617</v>
      </c>
      <c r="L480" s="155">
        <v>-8.999677419354839</v>
      </c>
      <c r="M480" s="155">
        <v>-146.54677419354837</v>
      </c>
      <c r="N480" s="155">
        <v>8.170111131716979</v>
      </c>
      <c r="O480" s="155">
        <v>-90.469955240458646</v>
      </c>
      <c r="P480" s="155">
        <v>-76.030919538590936</v>
      </c>
      <c r="Q480" s="156">
        <v>-2.4526103076964817E-2</v>
      </c>
      <c r="R480" s="156">
        <v>8366.172088445177</v>
      </c>
      <c r="S480" s="156">
        <v>3172.023393548387</v>
      </c>
      <c r="T480" s="156">
        <v>284.71352899949255</v>
      </c>
      <c r="U480" s="156">
        <v>3721.6454348674406</v>
      </c>
      <c r="V480" s="156">
        <v>738.63557732247148</v>
      </c>
      <c r="W480" s="156">
        <v>275.98741935483872</v>
      </c>
      <c r="X480" s="156">
        <v>-173.16673435254683</v>
      </c>
      <c r="Y480" s="156">
        <v>-5.586023688791833E-2</v>
      </c>
      <c r="Z480" s="156">
        <v>97.135814813955903</v>
      </c>
      <c r="AA480" s="156">
        <v>3.133413381095352E-2</v>
      </c>
      <c r="AB480" s="158"/>
      <c r="AC480" s="158"/>
      <c r="AD480" s="158"/>
      <c r="AE480" s="158"/>
    </row>
    <row r="481" spans="1:31" s="154" customFormat="1" ht="15.75">
      <c r="A481" s="165">
        <v>580</v>
      </c>
      <c r="B481" s="165" t="s">
        <v>481</v>
      </c>
      <c r="C481" s="165">
        <v>9</v>
      </c>
      <c r="D481" s="165">
        <v>4438</v>
      </c>
      <c r="E481" s="155">
        <v>2518.682447986876</v>
      </c>
      <c r="F481" s="155">
        <v>1427.0976566020731</v>
      </c>
      <c r="G481" s="155">
        <v>307.12911221270843</v>
      </c>
      <c r="H481" s="155">
        <v>239.90623911910743</v>
      </c>
      <c r="I481" s="155">
        <v>320.03170593175651</v>
      </c>
      <c r="J481" s="155">
        <v>228.20002279001807</v>
      </c>
      <c r="K481" s="155">
        <v>-77.32045839082825</v>
      </c>
      <c r="L481" s="155">
        <v>-69.592609283461016</v>
      </c>
      <c r="M481" s="155">
        <v>-28.443481297881927</v>
      </c>
      <c r="N481" s="155">
        <v>8.6672851855144675</v>
      </c>
      <c r="O481" s="155">
        <v>-90.469955240458646</v>
      </c>
      <c r="P481" s="155">
        <v>-253.47693035832751</v>
      </c>
      <c r="Q481" s="156">
        <v>-5.7115126263706066E-2</v>
      </c>
      <c r="R481" s="156">
        <v>8290.0606219017573</v>
      </c>
      <c r="S481" s="156">
        <v>3222.4122374943668</v>
      </c>
      <c r="T481" s="156">
        <v>359.80637174412931</v>
      </c>
      <c r="U481" s="156">
        <v>3482.6746658729239</v>
      </c>
      <c r="V481" s="156">
        <v>761.07791384562813</v>
      </c>
      <c r="W481" s="156">
        <v>209.09302163136547</v>
      </c>
      <c r="X481" s="156">
        <v>-254.99641131334351</v>
      </c>
      <c r="Y481" s="156">
        <v>-5.7457505929099484E-2</v>
      </c>
      <c r="Z481" s="156">
        <v>1.5194809550160073</v>
      </c>
      <c r="AA481" s="156">
        <v>3.4237966539342213E-4</v>
      </c>
      <c r="AB481" s="158"/>
      <c r="AC481" s="158"/>
      <c r="AD481" s="158"/>
      <c r="AE481" s="158"/>
    </row>
    <row r="482" spans="1:31" s="154" customFormat="1" ht="15.75">
      <c r="A482" s="165">
        <v>581</v>
      </c>
      <c r="B482" s="165" t="s">
        <v>482</v>
      </c>
      <c r="C482" s="165">
        <v>6</v>
      </c>
      <c r="D482" s="165">
        <v>6240</v>
      </c>
      <c r="E482" s="155">
        <v>2786.9957854565573</v>
      </c>
      <c r="F482" s="155">
        <v>1496.5844439102564</v>
      </c>
      <c r="G482" s="155">
        <v>326.25144230769229</v>
      </c>
      <c r="H482" s="155">
        <v>330.50659670996782</v>
      </c>
      <c r="I482" s="155">
        <v>533.36066471368326</v>
      </c>
      <c r="J482" s="155">
        <v>197.98030316741162</v>
      </c>
      <c r="K482" s="155">
        <v>-103.01633258071753</v>
      </c>
      <c r="L482" s="155">
        <v>-57.824358974358972</v>
      </c>
      <c r="M482" s="155">
        <v>-92.862338141025646</v>
      </c>
      <c r="N482" s="155">
        <v>8.668627693627144</v>
      </c>
      <c r="O482" s="155">
        <v>-90.469955240458646</v>
      </c>
      <c r="P482" s="155">
        <v>-237.81669189047983</v>
      </c>
      <c r="Q482" s="156">
        <v>-3.8111649341423047E-2</v>
      </c>
      <c r="R482" s="156">
        <v>7860.1517083333329</v>
      </c>
      <c r="S482" s="156">
        <v>3246.9155112179487</v>
      </c>
      <c r="T482" s="156">
        <v>495.68689766619076</v>
      </c>
      <c r="U482" s="156">
        <v>2957.5622391964184</v>
      </c>
      <c r="V482" s="156">
        <v>660.29106515834064</v>
      </c>
      <c r="W482" s="156">
        <v>175.5647451923077</v>
      </c>
      <c r="X482" s="156">
        <v>-324.13124990212754</v>
      </c>
      <c r="Y482" s="156">
        <v>-5.1944110561238384E-2</v>
      </c>
      <c r="Z482" s="156">
        <v>86.314558011647733</v>
      </c>
      <c r="AA482" s="156">
        <v>1.3832461219815342E-2</v>
      </c>
      <c r="AB482" s="158"/>
      <c r="AC482" s="158"/>
      <c r="AD482" s="158"/>
      <c r="AE482" s="158"/>
    </row>
    <row r="483" spans="1:31" s="154" customFormat="1" ht="15.75">
      <c r="A483" s="165">
        <v>583</v>
      </c>
      <c r="B483" s="165" t="s">
        <v>483</v>
      </c>
      <c r="C483" s="165">
        <v>19</v>
      </c>
      <c r="D483" s="165">
        <v>947</v>
      </c>
      <c r="E483" s="155">
        <v>2649.1328867032007</v>
      </c>
      <c r="F483" s="155">
        <v>1525.2412988384372</v>
      </c>
      <c r="G483" s="155">
        <v>2181.9493136219639</v>
      </c>
      <c r="H483" s="155">
        <v>319.42515001727992</v>
      </c>
      <c r="I483" s="155">
        <v>821.55601852185691</v>
      </c>
      <c r="J483" s="155">
        <v>205.54232528034638</v>
      </c>
      <c r="K483" s="155">
        <v>-534.82473673910476</v>
      </c>
      <c r="L483" s="155">
        <v>-165.45512143611404</v>
      </c>
      <c r="M483" s="155">
        <v>17.300855332629357</v>
      </c>
      <c r="N483" s="155">
        <v>8.9831631700765548</v>
      </c>
      <c r="O483" s="155">
        <v>-90.469955240458646</v>
      </c>
      <c r="P483" s="155">
        <v>1640.1154246637125</v>
      </c>
      <c r="Q483" s="156">
        <v>1.7319064674379223</v>
      </c>
      <c r="R483" s="156">
        <v>9498.6328933474124</v>
      </c>
      <c r="S483" s="156">
        <v>3350.6137170010561</v>
      </c>
      <c r="T483" s="156">
        <v>479.06717513287026</v>
      </c>
      <c r="U483" s="156">
        <v>4954.1309352746584</v>
      </c>
      <c r="V483" s="156">
        <v>685.5114307998582</v>
      </c>
      <c r="W483" s="156">
        <v>2033.7950475184794</v>
      </c>
      <c r="X483" s="156">
        <v>2004.4854123795103</v>
      </c>
      <c r="Y483" s="156">
        <v>2.1166688620691767</v>
      </c>
      <c r="Z483" s="156">
        <v>-364.36998771579783</v>
      </c>
      <c r="AA483" s="156">
        <v>-0.38476239463125433</v>
      </c>
      <c r="AB483" s="158"/>
      <c r="AC483" s="158"/>
      <c r="AD483" s="158"/>
      <c r="AE483" s="158"/>
    </row>
    <row r="484" spans="1:31" s="154" customFormat="1" ht="15.75">
      <c r="A484" s="165">
        <v>584</v>
      </c>
      <c r="B484" s="165" t="s">
        <v>484</v>
      </c>
      <c r="C484" s="165">
        <v>16</v>
      </c>
      <c r="D484" s="165">
        <v>2653</v>
      </c>
      <c r="E484" s="155">
        <v>3943.3374853641835</v>
      </c>
      <c r="F484" s="155">
        <v>1153.4172860912174</v>
      </c>
      <c r="G484" s="155">
        <v>323.7855258198266</v>
      </c>
      <c r="H484" s="155">
        <v>234.39348727262075</v>
      </c>
      <c r="I484" s="155">
        <v>2082.8398570488512</v>
      </c>
      <c r="J484" s="155">
        <v>200.40850392552889</v>
      </c>
      <c r="K484" s="155">
        <v>-157.01793266391797</v>
      </c>
      <c r="L484" s="155">
        <v>91.172634753109691</v>
      </c>
      <c r="M484" s="155">
        <v>-141.05101394647571</v>
      </c>
      <c r="N484" s="155">
        <v>6.837105749248849</v>
      </c>
      <c r="O484" s="155">
        <v>-90.469955240458646</v>
      </c>
      <c r="P484" s="155">
        <v>-239.02198655463269</v>
      </c>
      <c r="Q484" s="156">
        <v>-9.0094981739401697E-2</v>
      </c>
      <c r="R484" s="156">
        <v>8648.1471503957782</v>
      </c>
      <c r="S484" s="156">
        <v>2547.0712815680363</v>
      </c>
      <c r="T484" s="156">
        <v>351.53846154932461</v>
      </c>
      <c r="U484" s="156">
        <v>4397.7632287886881</v>
      </c>
      <c r="V484" s="156">
        <v>668.38944282189937</v>
      </c>
      <c r="W484" s="156">
        <v>273.90714662646059</v>
      </c>
      <c r="X484" s="156">
        <v>-409.47758904136958</v>
      </c>
      <c r="Y484" s="156">
        <v>-0.15434511460285322</v>
      </c>
      <c r="Z484" s="156">
        <v>170.45560248673686</v>
      </c>
      <c r="AA484" s="156">
        <v>6.425013286345152E-2</v>
      </c>
      <c r="AB484" s="158"/>
      <c r="AC484" s="158"/>
      <c r="AD484" s="158"/>
      <c r="AE484" s="158"/>
    </row>
    <row r="485" spans="1:31" s="154" customFormat="1" ht="15.75">
      <c r="A485" s="165">
        <v>588</v>
      </c>
      <c r="B485" s="165" t="s">
        <v>485</v>
      </c>
      <c r="C485" s="165">
        <v>10</v>
      </c>
      <c r="D485" s="165">
        <v>1600</v>
      </c>
      <c r="E485" s="155">
        <v>2620.9324396034017</v>
      </c>
      <c r="F485" s="155">
        <v>1322.523825</v>
      </c>
      <c r="G485" s="155">
        <v>588.68624999999997</v>
      </c>
      <c r="H485" s="155">
        <v>409.65238665488346</v>
      </c>
      <c r="I485" s="155">
        <v>261.88019521749158</v>
      </c>
      <c r="J485" s="155">
        <v>242.28686498915508</v>
      </c>
      <c r="K485" s="155">
        <v>-395.51540965681198</v>
      </c>
      <c r="L485" s="155">
        <v>-220.655</v>
      </c>
      <c r="M485" s="155">
        <v>66.664031249999994</v>
      </c>
      <c r="N485" s="155">
        <v>8.3697909595682152</v>
      </c>
      <c r="O485" s="155">
        <v>-90.469955240458646</v>
      </c>
      <c r="P485" s="155">
        <v>-427.50946042957338</v>
      </c>
      <c r="Q485" s="156">
        <v>-0.26719341276848335</v>
      </c>
      <c r="R485" s="156">
        <v>8836.4081999999999</v>
      </c>
      <c r="S485" s="156">
        <v>2967.2653625000003</v>
      </c>
      <c r="T485" s="156">
        <v>614.38810203447269</v>
      </c>
      <c r="U485" s="156">
        <v>3350.5836002615861</v>
      </c>
      <c r="V485" s="156">
        <v>808.05943620707433</v>
      </c>
      <c r="W485" s="156">
        <v>434.69528124999999</v>
      </c>
      <c r="X485" s="156">
        <v>-661.41641774686639</v>
      </c>
      <c r="Y485" s="156">
        <v>-0.41338526109179147</v>
      </c>
      <c r="Z485" s="156">
        <v>233.90695731729298</v>
      </c>
      <c r="AA485" s="156">
        <v>0.14619184832330812</v>
      </c>
      <c r="AB485" s="158"/>
      <c r="AC485" s="158"/>
      <c r="AD485" s="158"/>
      <c r="AE485" s="158"/>
    </row>
    <row r="486" spans="1:31" s="154" customFormat="1" ht="15.75">
      <c r="A486" s="165">
        <v>592</v>
      </c>
      <c r="B486" s="165" t="s">
        <v>486</v>
      </c>
      <c r="C486" s="165">
        <v>13</v>
      </c>
      <c r="D486" s="165">
        <v>3651</v>
      </c>
      <c r="E486" s="155">
        <v>3368.6150539313066</v>
      </c>
      <c r="F486" s="155">
        <v>1516.506154478225</v>
      </c>
      <c r="G486" s="155">
        <v>297.15666940564228</v>
      </c>
      <c r="H486" s="155">
        <v>283.33579827185144</v>
      </c>
      <c r="I486" s="155">
        <v>976.13166588910883</v>
      </c>
      <c r="J486" s="155">
        <v>191.8593791520679</v>
      </c>
      <c r="K486" s="155">
        <v>-116.16869705068235</v>
      </c>
      <c r="L486" s="155">
        <v>-45.427827992330869</v>
      </c>
      <c r="M486" s="155">
        <v>-79.627102163790738</v>
      </c>
      <c r="N486" s="155">
        <v>8.8392479018612953</v>
      </c>
      <c r="O486" s="155">
        <v>-90.469955240458646</v>
      </c>
      <c r="P486" s="155">
        <v>-426.4797212798133</v>
      </c>
      <c r="Q486" s="156">
        <v>-0.11681175603391217</v>
      </c>
      <c r="R486" s="156">
        <v>7518.6372966310601</v>
      </c>
      <c r="S486" s="156">
        <v>3328.1142426732399</v>
      </c>
      <c r="T486" s="156">
        <v>424.94111839587362</v>
      </c>
      <c r="U486" s="156">
        <v>2427.9104910765186</v>
      </c>
      <c r="V486" s="156">
        <v>639.87695641527557</v>
      </c>
      <c r="W486" s="156">
        <v>172.10173924952068</v>
      </c>
      <c r="X486" s="156">
        <v>-525.6927488206311</v>
      </c>
      <c r="Y486" s="156">
        <v>-0.14398596242690526</v>
      </c>
      <c r="Z486" s="156">
        <v>99.213027540817791</v>
      </c>
      <c r="AA486" s="156">
        <v>2.7174206392993096E-2</v>
      </c>
      <c r="AB486" s="158"/>
      <c r="AC486" s="158"/>
      <c r="AD486" s="158"/>
      <c r="AE486" s="158"/>
    </row>
    <row r="487" spans="1:31" s="154" customFormat="1" ht="15.75">
      <c r="A487" s="165">
        <v>593</v>
      </c>
      <c r="B487" s="165" t="s">
        <v>487</v>
      </c>
      <c r="C487" s="165">
        <v>10</v>
      </c>
      <c r="D487" s="165">
        <v>17077</v>
      </c>
      <c r="E487" s="155">
        <v>2440.0792332251576</v>
      </c>
      <c r="F487" s="155">
        <v>1622.6961123148094</v>
      </c>
      <c r="G487" s="155">
        <v>284.32265620425136</v>
      </c>
      <c r="H487" s="155">
        <v>242.46771396288958</v>
      </c>
      <c r="I487" s="155">
        <v>247.27660036922276</v>
      </c>
      <c r="J487" s="155">
        <v>194.04752760399305</v>
      </c>
      <c r="K487" s="155">
        <v>-89.619712842057368</v>
      </c>
      <c r="L487" s="155">
        <v>-114.95772091116707</v>
      </c>
      <c r="M487" s="155">
        <v>85.258432980031628</v>
      </c>
      <c r="N487" s="155">
        <v>9.3016070318943989</v>
      </c>
      <c r="O487" s="155">
        <v>-90.469955240458646</v>
      </c>
      <c r="P487" s="155">
        <v>-49.755971751748511</v>
      </c>
      <c r="Q487" s="156">
        <v>-2.9136248610264399E-3</v>
      </c>
      <c r="R487" s="156">
        <v>7682.3635105697722</v>
      </c>
      <c r="S487" s="156">
        <v>3556.8969643379987</v>
      </c>
      <c r="T487" s="156">
        <v>363.64801826920171</v>
      </c>
      <c r="U487" s="156">
        <v>2710.1587312643251</v>
      </c>
      <c r="V487" s="156">
        <v>647.17472719818261</v>
      </c>
      <c r="W487" s="156">
        <v>254.62336827311589</v>
      </c>
      <c r="X487" s="156">
        <v>-149.8617012269475</v>
      </c>
      <c r="Y487" s="156">
        <v>-8.7756456770479302E-3</v>
      </c>
      <c r="Z487" s="156">
        <v>100.105729475199</v>
      </c>
      <c r="AA487" s="156">
        <v>5.8620208160214907E-3</v>
      </c>
      <c r="AB487" s="158"/>
      <c r="AC487" s="158"/>
      <c r="AD487" s="158"/>
      <c r="AE487" s="158"/>
    </row>
    <row r="488" spans="1:31" s="154" customFormat="1" ht="15.75">
      <c r="A488" s="165">
        <v>595</v>
      </c>
      <c r="B488" s="165" t="s">
        <v>488</v>
      </c>
      <c r="C488" s="165">
        <v>11</v>
      </c>
      <c r="D488" s="165">
        <v>4140</v>
      </c>
      <c r="E488" s="155">
        <v>3138.5090329536888</v>
      </c>
      <c r="F488" s="155">
        <v>1236.3905144927537</v>
      </c>
      <c r="G488" s="155">
        <v>296.85241545893717</v>
      </c>
      <c r="H488" s="155">
        <v>346.03056789283346</v>
      </c>
      <c r="I488" s="155">
        <v>868.58658303186326</v>
      </c>
      <c r="J488" s="155">
        <v>229.72372594988829</v>
      </c>
      <c r="K488" s="155">
        <v>235.47005618585263</v>
      </c>
      <c r="L488" s="155">
        <v>4.2202898550724637</v>
      </c>
      <c r="M488" s="155">
        <v>153.00766183574879</v>
      </c>
      <c r="N488" s="155">
        <v>7.3431360661577978</v>
      </c>
      <c r="O488" s="155">
        <v>-90.469955240458646</v>
      </c>
      <c r="P488" s="155">
        <v>148.64596257496012</v>
      </c>
      <c r="Q488" s="156">
        <v>3.5904821878009689E-2</v>
      </c>
      <c r="R488" s="156">
        <v>8965.8026932367138</v>
      </c>
      <c r="S488" s="156">
        <v>2686.0684202898551</v>
      </c>
      <c r="T488" s="156">
        <v>518.96942573580964</v>
      </c>
      <c r="U488" s="156">
        <v>4773.8272981328191</v>
      </c>
      <c r="V488" s="156">
        <v>766.15966978962774</v>
      </c>
      <c r="W488" s="156">
        <v>454.08036714975844</v>
      </c>
      <c r="X488" s="156">
        <v>233.30248786115453</v>
      </c>
      <c r="Y488" s="156">
        <v>5.635325793747694E-2</v>
      </c>
      <c r="Z488" s="156">
        <v>-84.65652528619438</v>
      </c>
      <c r="AA488" s="156">
        <v>-2.0448436059467241E-2</v>
      </c>
      <c r="AB488" s="158"/>
      <c r="AC488" s="158"/>
      <c r="AD488" s="158"/>
      <c r="AE488" s="158"/>
    </row>
    <row r="489" spans="1:31" s="154" customFormat="1" ht="15.75">
      <c r="A489" s="165">
        <v>598</v>
      </c>
      <c r="B489" s="165" t="s">
        <v>489</v>
      </c>
      <c r="C489" s="165">
        <v>15</v>
      </c>
      <c r="D489" s="165">
        <v>19207</v>
      </c>
      <c r="E489" s="155">
        <v>2703.6944192690962</v>
      </c>
      <c r="F489" s="155">
        <v>1666.2616941739991</v>
      </c>
      <c r="G489" s="155">
        <v>362.54370802311655</v>
      </c>
      <c r="H489" s="155">
        <v>365.90630626300293</v>
      </c>
      <c r="I489" s="155">
        <v>573.09758138242864</v>
      </c>
      <c r="J489" s="155">
        <v>155.82592171639496</v>
      </c>
      <c r="K489" s="155">
        <v>-369.3096038184309</v>
      </c>
      <c r="L489" s="155">
        <v>116.09184151611392</v>
      </c>
      <c r="M489" s="155">
        <v>32.880356120164521</v>
      </c>
      <c r="N489" s="155">
        <v>10.749525995190119</v>
      </c>
      <c r="O489" s="155">
        <v>-90.469955240458646</v>
      </c>
      <c r="P489" s="155">
        <v>119.88295686242482</v>
      </c>
      <c r="Q489" s="156">
        <v>6.2416284095603075E-3</v>
      </c>
      <c r="R489" s="156">
        <v>7508.7705003384181</v>
      </c>
      <c r="S489" s="156">
        <v>3858.7179528296974</v>
      </c>
      <c r="T489" s="156">
        <v>548.77864343254384</v>
      </c>
      <c r="U489" s="156">
        <v>1984.2921227593959</v>
      </c>
      <c r="V489" s="156">
        <v>519.70050648116614</v>
      </c>
      <c r="W489" s="156">
        <v>511.515905659395</v>
      </c>
      <c r="X489" s="156">
        <v>-85.765369176219139</v>
      </c>
      <c r="Y489" s="156">
        <v>-4.465318330620042E-3</v>
      </c>
      <c r="Z489" s="156">
        <v>205.64832603864397</v>
      </c>
      <c r="AA489" s="156">
        <v>1.0706946740180349E-2</v>
      </c>
      <c r="AB489" s="158"/>
      <c r="AC489" s="158"/>
      <c r="AD489" s="158"/>
      <c r="AE489" s="158"/>
    </row>
    <row r="490" spans="1:31" s="154" customFormat="1" ht="15.75">
      <c r="A490" s="165">
        <v>599</v>
      </c>
      <c r="B490" s="165" t="s">
        <v>961</v>
      </c>
      <c r="C490" s="165">
        <v>15</v>
      </c>
      <c r="D490" s="165">
        <v>11206</v>
      </c>
      <c r="E490" s="155">
        <v>2821.8655909473782</v>
      </c>
      <c r="F490" s="155">
        <v>1383.3225290023202</v>
      </c>
      <c r="G490" s="155">
        <v>222.5648759593075</v>
      </c>
      <c r="H490" s="155">
        <v>244.28243344373564</v>
      </c>
      <c r="I490" s="155">
        <v>1566.4710234438951</v>
      </c>
      <c r="J490" s="155">
        <v>175.83709230188916</v>
      </c>
      <c r="K490" s="155">
        <v>-176.58101250739438</v>
      </c>
      <c r="L490" s="155">
        <v>-82.033642691415309</v>
      </c>
      <c r="M490" s="155">
        <v>8.999644833125112</v>
      </c>
      <c r="N490" s="155">
        <v>8.6895516273875604</v>
      </c>
      <c r="O490" s="155">
        <v>-90.469955240458646</v>
      </c>
      <c r="P490" s="155">
        <v>439.21694922501325</v>
      </c>
      <c r="Q490" s="156">
        <v>3.9194801822685456E-2</v>
      </c>
      <c r="R490" s="156">
        <v>6376.4773344636806</v>
      </c>
      <c r="S490" s="156">
        <v>3181.3702070319473</v>
      </c>
      <c r="T490" s="156">
        <v>366.36969668212714</v>
      </c>
      <c r="U490" s="156">
        <v>2358.2233479708784</v>
      </c>
      <c r="V490" s="156">
        <v>586.44046459603055</v>
      </c>
      <c r="W490" s="156">
        <v>149.53087810101732</v>
      </c>
      <c r="X490" s="156">
        <v>265.45725991831955</v>
      </c>
      <c r="Y490" s="156">
        <v>2.3688850608452574E-2</v>
      </c>
      <c r="Z490" s="156">
        <v>173.7596893066937</v>
      </c>
      <c r="AA490" s="156">
        <v>1.5505951214232884E-2</v>
      </c>
      <c r="AB490" s="158"/>
      <c r="AC490" s="158"/>
      <c r="AD490" s="158"/>
      <c r="AE490" s="158"/>
    </row>
    <row r="491" spans="1:31" s="154" customFormat="1" ht="15.75">
      <c r="A491" s="165">
        <v>601</v>
      </c>
      <c r="B491" s="165" t="s">
        <v>491</v>
      </c>
      <c r="C491" s="165">
        <v>13</v>
      </c>
      <c r="D491" s="165">
        <v>3786</v>
      </c>
      <c r="E491" s="155">
        <v>3209.2295208731848</v>
      </c>
      <c r="F491" s="155">
        <v>1222.7330559957738</v>
      </c>
      <c r="G491" s="155">
        <v>302.71579503433702</v>
      </c>
      <c r="H491" s="155">
        <v>441.38584207778439</v>
      </c>
      <c r="I491" s="155">
        <v>883.62290404986152</v>
      </c>
      <c r="J491" s="155">
        <v>225.811688597276</v>
      </c>
      <c r="K491" s="155">
        <v>204.67491900150858</v>
      </c>
      <c r="L491" s="155">
        <v>80.256207078711043</v>
      </c>
      <c r="M491" s="155">
        <v>-66.084033280507128</v>
      </c>
      <c r="N491" s="155">
        <v>8.1009785638725855</v>
      </c>
      <c r="O491" s="155">
        <v>-90.469955240458646</v>
      </c>
      <c r="P491" s="155">
        <v>3.5178810049746749</v>
      </c>
      <c r="Q491" s="156">
        <v>9.2918145931713549E-4</v>
      </c>
      <c r="R491" s="156">
        <v>8635.5951822503957</v>
      </c>
      <c r="S491" s="156">
        <v>2792.2152535657683</v>
      </c>
      <c r="T491" s="156">
        <v>661.98127635350056</v>
      </c>
      <c r="U491" s="156">
        <v>4231.2804244268846</v>
      </c>
      <c r="V491" s="156">
        <v>753.11249656496955</v>
      </c>
      <c r="W491" s="156">
        <v>316.88796883254099</v>
      </c>
      <c r="X491" s="156">
        <v>119.88223749326863</v>
      </c>
      <c r="Y491" s="156">
        <v>3.1664616347931496E-2</v>
      </c>
      <c r="Z491" s="156">
        <v>-116.36435648829396</v>
      </c>
      <c r="AA491" s="156">
        <v>-3.0735434888614358E-2</v>
      </c>
      <c r="AB491" s="158"/>
      <c r="AC491" s="158"/>
      <c r="AD491" s="158"/>
      <c r="AE491" s="158"/>
    </row>
    <row r="492" spans="1:31" s="154" customFormat="1" ht="15.75">
      <c r="A492" s="165">
        <v>604</v>
      </c>
      <c r="B492" s="165" t="s">
        <v>492</v>
      </c>
      <c r="C492" s="165">
        <v>6</v>
      </c>
      <c r="D492" s="165">
        <v>20405</v>
      </c>
      <c r="E492" s="155">
        <v>3027.4345951968717</v>
      </c>
      <c r="F492" s="155">
        <v>1909.8114462141634</v>
      </c>
      <c r="G492" s="155">
        <v>303.51531487380544</v>
      </c>
      <c r="H492" s="155">
        <v>269.89456053662281</v>
      </c>
      <c r="I492" s="155">
        <v>569.91228468191184</v>
      </c>
      <c r="J492" s="155">
        <v>102.71074586734642</v>
      </c>
      <c r="K492" s="155">
        <v>193.93854258700503</v>
      </c>
      <c r="L492" s="155">
        <v>-118.59691252144083</v>
      </c>
      <c r="M492" s="155">
        <v>-29.832962999264886</v>
      </c>
      <c r="N492" s="155">
        <v>13.539095836308983</v>
      </c>
      <c r="O492" s="155">
        <v>-90.469955240458646</v>
      </c>
      <c r="P492" s="155">
        <v>96.987564639127868</v>
      </c>
      <c r="Q492" s="156">
        <v>4.7531274020645858E-3</v>
      </c>
      <c r="R492" s="156">
        <v>6207.368747365841</v>
      </c>
      <c r="S492" s="156">
        <v>4766.6651345258515</v>
      </c>
      <c r="T492" s="156">
        <v>404.78223049441385</v>
      </c>
      <c r="U492" s="156">
        <v>739.27633779491123</v>
      </c>
      <c r="V492" s="156">
        <v>342.55421729812304</v>
      </c>
      <c r="W492" s="156">
        <v>155.08543935309973</v>
      </c>
      <c r="X492" s="156">
        <v>200.99461210055756</v>
      </c>
      <c r="Y492" s="156">
        <v>9.8502627836587874E-3</v>
      </c>
      <c r="Z492" s="156">
        <v>-104.00704746142968</v>
      </c>
      <c r="AA492" s="156">
        <v>-5.0971353815942016E-3</v>
      </c>
      <c r="AB492" s="158"/>
      <c r="AC492" s="158"/>
      <c r="AD492" s="158"/>
      <c r="AE492" s="158"/>
    </row>
    <row r="493" spans="1:31" s="154" customFormat="1" ht="15.75">
      <c r="A493" s="165">
        <v>607</v>
      </c>
      <c r="B493" s="165" t="s">
        <v>493</v>
      </c>
      <c r="C493" s="165">
        <v>12</v>
      </c>
      <c r="D493" s="165">
        <v>4084</v>
      </c>
      <c r="E493" s="155">
        <v>2857.3766349791254</v>
      </c>
      <c r="F493" s="155">
        <v>1034.1585504407442</v>
      </c>
      <c r="G493" s="155">
        <v>223.43560235063663</v>
      </c>
      <c r="H493" s="155">
        <v>283.74157317418587</v>
      </c>
      <c r="I493" s="155">
        <v>720.08627448020741</v>
      </c>
      <c r="J493" s="155">
        <v>228.50816011135092</v>
      </c>
      <c r="K493" s="155">
        <v>-135.63842966632143</v>
      </c>
      <c r="L493" s="155">
        <v>-149.7162095984329</v>
      </c>
      <c r="M493" s="155">
        <v>56.484701273261507</v>
      </c>
      <c r="N493" s="155">
        <v>7.1168075876590535</v>
      </c>
      <c r="O493" s="155">
        <v>-90.469955240458646</v>
      </c>
      <c r="P493" s="155">
        <v>-679.669560066293</v>
      </c>
      <c r="Q493" s="156">
        <v>-0.16642251715629114</v>
      </c>
      <c r="R493" s="156">
        <v>8017.7417443372051</v>
      </c>
      <c r="S493" s="156">
        <v>2464.9552693437809</v>
      </c>
      <c r="T493" s="156">
        <v>425.54969112782868</v>
      </c>
      <c r="U493" s="156">
        <v>3508.2544551373317</v>
      </c>
      <c r="V493" s="156">
        <v>762.10559345245179</v>
      </c>
      <c r="W493" s="156">
        <v>130.20409402546522</v>
      </c>
      <c r="X493" s="156">
        <v>-726.67264125034683</v>
      </c>
      <c r="Y493" s="156">
        <v>-0.17793159678020246</v>
      </c>
      <c r="Z493" s="156">
        <v>47.003081184053876</v>
      </c>
      <c r="AA493" s="156">
        <v>1.1509079623911331E-2</v>
      </c>
      <c r="AB493" s="158"/>
      <c r="AC493" s="158"/>
      <c r="AD493" s="158"/>
      <c r="AE493" s="158"/>
    </row>
    <row r="494" spans="1:31" s="154" customFormat="1" ht="15.75">
      <c r="A494" s="165">
        <v>608</v>
      </c>
      <c r="B494" s="165" t="s">
        <v>494</v>
      </c>
      <c r="C494" s="165">
        <v>4</v>
      </c>
      <c r="D494" s="165">
        <v>1980</v>
      </c>
      <c r="E494" s="155">
        <v>2907.0348965858807</v>
      </c>
      <c r="F494" s="155">
        <v>1382.8783989898989</v>
      </c>
      <c r="G494" s="155">
        <v>282.42373737373737</v>
      </c>
      <c r="H494" s="155">
        <v>271.8607501172508</v>
      </c>
      <c r="I494" s="155">
        <v>715.32751850911541</v>
      </c>
      <c r="J494" s="155">
        <v>212.86484579767301</v>
      </c>
      <c r="K494" s="155">
        <v>-99.194892959014041</v>
      </c>
      <c r="L494" s="155">
        <v>220.49191919191918</v>
      </c>
      <c r="M494" s="155">
        <v>-13.146813131313131</v>
      </c>
      <c r="N494" s="155">
        <v>8.3635869552975386</v>
      </c>
      <c r="O494" s="155">
        <v>-90.469955240458646</v>
      </c>
      <c r="P494" s="155">
        <v>-15.635800981774192</v>
      </c>
      <c r="Q494" s="156">
        <v>-7.8968691827142386E-3</v>
      </c>
      <c r="R494" s="156">
        <v>7919.6978333333327</v>
      </c>
      <c r="S494" s="156">
        <v>3095.1144191919193</v>
      </c>
      <c r="T494" s="156">
        <v>407.73108060254151</v>
      </c>
      <c r="U494" s="156">
        <v>3116.3564584828691</v>
      </c>
      <c r="V494" s="156">
        <v>709.93302625494221</v>
      </c>
      <c r="W494" s="156">
        <v>489.76884343434347</v>
      </c>
      <c r="X494" s="156">
        <v>-100.79400536671676</v>
      </c>
      <c r="Y494" s="156">
        <v>-5.0906063316523614E-2</v>
      </c>
      <c r="Z494" s="156">
        <v>85.158204384942565</v>
      </c>
      <c r="AA494" s="156">
        <v>4.3009194133809374E-2</v>
      </c>
      <c r="AB494" s="158"/>
      <c r="AC494" s="158"/>
      <c r="AD494" s="158"/>
      <c r="AE494" s="158"/>
    </row>
    <row r="495" spans="1:31" s="154" customFormat="1" ht="15.75">
      <c r="A495" s="165">
        <v>609</v>
      </c>
      <c r="B495" s="165" t="s">
        <v>495</v>
      </c>
      <c r="C495" s="165">
        <v>4</v>
      </c>
      <c r="D495" s="165">
        <v>83205</v>
      </c>
      <c r="E495" s="155">
        <v>2329.4619353340549</v>
      </c>
      <c r="F495" s="155">
        <v>1585.5438911123128</v>
      </c>
      <c r="G495" s="155">
        <v>308.23742563547864</v>
      </c>
      <c r="H495" s="155">
        <v>189.73100091278283</v>
      </c>
      <c r="I495" s="155">
        <v>346.34432541254154</v>
      </c>
      <c r="J495" s="155">
        <v>160.30315495179798</v>
      </c>
      <c r="K495" s="155">
        <v>-189.93306916653444</v>
      </c>
      <c r="L495" s="155">
        <v>-67.475993029265069</v>
      </c>
      <c r="M495" s="155">
        <v>60.221838951986065</v>
      </c>
      <c r="N495" s="155">
        <v>10.123547160814605</v>
      </c>
      <c r="O495" s="155">
        <v>-90.469955240458646</v>
      </c>
      <c r="P495" s="155">
        <v>-16.835768632598739</v>
      </c>
      <c r="Q495" s="156">
        <v>-2.0234082846702409E-4</v>
      </c>
      <c r="R495" s="156">
        <v>6684.224540352142</v>
      </c>
      <c r="S495" s="156">
        <v>3727.7260085331413</v>
      </c>
      <c r="T495" s="156">
        <v>284.55459639762807</v>
      </c>
      <c r="U495" s="156">
        <v>1753.180685182489</v>
      </c>
      <c r="V495" s="156">
        <v>534.63268435275359</v>
      </c>
      <c r="W495" s="156">
        <v>300.98327155819965</v>
      </c>
      <c r="X495" s="156">
        <v>-83.147294327930638</v>
      </c>
      <c r="Y495" s="156">
        <v>-9.9930646388955756E-4</v>
      </c>
      <c r="Z495" s="156">
        <v>66.311525695331895</v>
      </c>
      <c r="AA495" s="156">
        <v>7.9696563542253345E-4</v>
      </c>
      <c r="AB495" s="158"/>
      <c r="AC495" s="158"/>
      <c r="AD495" s="158"/>
      <c r="AE495" s="158"/>
    </row>
    <row r="496" spans="1:31" s="154" customFormat="1" ht="15.75">
      <c r="A496" s="165">
        <v>611</v>
      </c>
      <c r="B496" s="165" t="s">
        <v>496</v>
      </c>
      <c r="C496" s="165">
        <v>35</v>
      </c>
      <c r="D496" s="165">
        <v>5011</v>
      </c>
      <c r="E496" s="155">
        <v>2967.9497622900021</v>
      </c>
      <c r="F496" s="155">
        <v>1700.8244362402713</v>
      </c>
      <c r="G496" s="155">
        <v>246.57752943524247</v>
      </c>
      <c r="H496" s="155">
        <v>94.284386560597909</v>
      </c>
      <c r="I496" s="155">
        <v>817.15943762344807</v>
      </c>
      <c r="J496" s="155">
        <v>152.2979130795473</v>
      </c>
      <c r="K496" s="155">
        <v>102.87323379096151</v>
      </c>
      <c r="L496" s="155">
        <v>-257.01516663340652</v>
      </c>
      <c r="M496" s="155">
        <v>-0.35872680103771704</v>
      </c>
      <c r="N496" s="155">
        <v>11.393677874468951</v>
      </c>
      <c r="O496" s="155">
        <v>-90.469955240458646</v>
      </c>
      <c r="P496" s="155">
        <v>-190.38299636036749</v>
      </c>
      <c r="Q496" s="156">
        <v>-3.7993014639865791E-2</v>
      </c>
      <c r="R496" s="156">
        <v>6011.3004350429055</v>
      </c>
      <c r="S496" s="156">
        <v>4171.3702534424265</v>
      </c>
      <c r="T496" s="156">
        <v>141.40575570294862</v>
      </c>
      <c r="U496" s="156">
        <v>1055.5407989597784</v>
      </c>
      <c r="V496" s="156">
        <v>507.93412091935528</v>
      </c>
      <c r="W496" s="156">
        <v>-10.796363999201757</v>
      </c>
      <c r="X496" s="156">
        <v>-145.84587001759797</v>
      </c>
      <c r="Y496" s="156">
        <v>-2.9105142689602469E-2</v>
      </c>
      <c r="Z496" s="156">
        <v>-44.537126342769518</v>
      </c>
      <c r="AA496" s="156">
        <v>-8.8878719502633249E-3</v>
      </c>
      <c r="AB496" s="158"/>
      <c r="AC496" s="158"/>
      <c r="AD496" s="158"/>
      <c r="AE496" s="158"/>
    </row>
    <row r="497" spans="1:31" s="154" customFormat="1" ht="15.75">
      <c r="A497" s="165">
        <v>614</v>
      </c>
      <c r="B497" s="165" t="s">
        <v>497</v>
      </c>
      <c r="C497" s="165">
        <v>19</v>
      </c>
      <c r="D497" s="165">
        <v>2999</v>
      </c>
      <c r="E497" s="155">
        <v>3130.1143686126529</v>
      </c>
      <c r="F497" s="155">
        <v>1335.0577392464156</v>
      </c>
      <c r="G497" s="155">
        <v>450.30076692230745</v>
      </c>
      <c r="H497" s="155">
        <v>227.64600267678767</v>
      </c>
      <c r="I497" s="155">
        <v>1162.1452966470863</v>
      </c>
      <c r="J497" s="155">
        <v>251.08521767889101</v>
      </c>
      <c r="K497" s="155">
        <v>-227.69392217512501</v>
      </c>
      <c r="L497" s="155">
        <v>63.554851617205735</v>
      </c>
      <c r="M497" s="155">
        <v>67.150043347782599</v>
      </c>
      <c r="N497" s="155">
        <v>7.7663682128158777</v>
      </c>
      <c r="O497" s="155">
        <v>-90.469955240458646</v>
      </c>
      <c r="P497" s="155">
        <v>116.42804032105552</v>
      </c>
      <c r="Q497" s="156">
        <v>3.8822287536197236E-2</v>
      </c>
      <c r="R497" s="156">
        <v>10031.443631210403</v>
      </c>
      <c r="S497" s="156">
        <v>2937.4236178726242</v>
      </c>
      <c r="T497" s="156">
        <v>341.41872493997045</v>
      </c>
      <c r="U497" s="156">
        <v>5298.0068771975311</v>
      </c>
      <c r="V497" s="156">
        <v>837.40313139392333</v>
      </c>
      <c r="W497" s="156">
        <v>581.00566188729579</v>
      </c>
      <c r="X497" s="156">
        <v>-36.185617919058529</v>
      </c>
      <c r="Y497" s="156">
        <v>-1.2065894604554362E-2</v>
      </c>
      <c r="Z497" s="156">
        <v>152.61365824011403</v>
      </c>
      <c r="AA497" s="156">
        <v>5.0888182140751595E-2</v>
      </c>
      <c r="AB497" s="158"/>
      <c r="AC497" s="158"/>
      <c r="AD497" s="158"/>
      <c r="AE497" s="158"/>
    </row>
    <row r="498" spans="1:31" s="154" customFormat="1" ht="15.75">
      <c r="A498" s="165">
        <v>615</v>
      </c>
      <c r="B498" s="165" t="s">
        <v>498</v>
      </c>
      <c r="C498" s="165">
        <v>17</v>
      </c>
      <c r="D498" s="165">
        <v>7603</v>
      </c>
      <c r="E498" s="155">
        <v>3819.6688442753511</v>
      </c>
      <c r="F498" s="155">
        <v>1156.6810995659609</v>
      </c>
      <c r="G498" s="155">
        <v>344.06576351440219</v>
      </c>
      <c r="H498" s="155">
        <v>323.95331082063871</v>
      </c>
      <c r="I498" s="155">
        <v>1481.2477797292493</v>
      </c>
      <c r="J498" s="155">
        <v>205.90290317788029</v>
      </c>
      <c r="K498" s="155">
        <v>268.97320331092425</v>
      </c>
      <c r="L498" s="155">
        <v>-27.860449822438511</v>
      </c>
      <c r="M498" s="155">
        <v>-7.599515980534</v>
      </c>
      <c r="N498" s="155">
        <v>7.4788020103712478</v>
      </c>
      <c r="O498" s="155">
        <v>-90.469955240458646</v>
      </c>
      <c r="P498" s="155">
        <v>-157.29590318935547</v>
      </c>
      <c r="Q498" s="156">
        <v>-2.0688662789603508E-2</v>
      </c>
      <c r="R498" s="156">
        <v>8830.6585051006186</v>
      </c>
      <c r="S498" s="156">
        <v>2647.3709351571747</v>
      </c>
      <c r="T498" s="156">
        <v>485.85841622486043</v>
      </c>
      <c r="U498" s="156">
        <v>4605.1803106136813</v>
      </c>
      <c r="V498" s="156">
        <v>686.71400681487683</v>
      </c>
      <c r="W498" s="156">
        <v>308.60579771142966</v>
      </c>
      <c r="X498" s="156">
        <v>-96.929038578594657</v>
      </c>
      <c r="Y498" s="156">
        <v>-1.274878844911149E-2</v>
      </c>
      <c r="Z498" s="156">
        <v>-60.3668646107608</v>
      </c>
      <c r="AA498" s="156">
        <v>-7.9398743404920161E-3</v>
      </c>
      <c r="AB498" s="158"/>
      <c r="AC498" s="158"/>
      <c r="AD498" s="158"/>
      <c r="AE498" s="158"/>
    </row>
    <row r="499" spans="1:31" s="154" customFormat="1" ht="15.75">
      <c r="A499" s="165">
        <v>616</v>
      </c>
      <c r="B499" s="165" t="s">
        <v>499</v>
      </c>
      <c r="C499" s="165">
        <v>34</v>
      </c>
      <c r="D499" s="165">
        <v>1807</v>
      </c>
      <c r="E499" s="155">
        <v>2924.1723752132029</v>
      </c>
      <c r="F499" s="155">
        <v>1655.724360819037</v>
      </c>
      <c r="G499" s="155">
        <v>254.14886552296625</v>
      </c>
      <c r="H499" s="155">
        <v>132.28681953720661</v>
      </c>
      <c r="I499" s="155">
        <v>698.25131470450719</v>
      </c>
      <c r="J499" s="155">
        <v>214.51796499150225</v>
      </c>
      <c r="K499" s="155">
        <v>-117.30251835136562</v>
      </c>
      <c r="L499" s="155">
        <v>-270.44382955174319</v>
      </c>
      <c r="M499" s="155">
        <v>39.025572772551193</v>
      </c>
      <c r="N499" s="155">
        <v>9.7020939099857699</v>
      </c>
      <c r="O499" s="155">
        <v>-90.469955240458646</v>
      </c>
      <c r="P499" s="155">
        <v>-398.73168609901444</v>
      </c>
      <c r="Q499" s="156">
        <v>-0.2206594831759903</v>
      </c>
      <c r="R499" s="156">
        <v>7019.4458147681235</v>
      </c>
      <c r="S499" s="156">
        <v>3733.4871278361925</v>
      </c>
      <c r="T499" s="156">
        <v>198.40101175368628</v>
      </c>
      <c r="U499" s="156">
        <v>1852.0922590812588</v>
      </c>
      <c r="V499" s="156">
        <v>715.44640216084849</v>
      </c>
      <c r="W499" s="156">
        <v>22.730608743774216</v>
      </c>
      <c r="X499" s="156">
        <v>-497.2884051923624</v>
      </c>
      <c r="Y499" s="156">
        <v>-0.2752011096803334</v>
      </c>
      <c r="Z499" s="156">
        <v>98.556719093347994</v>
      </c>
      <c r="AA499" s="156">
        <v>5.4541626504343105E-2</v>
      </c>
      <c r="AB499" s="158"/>
      <c r="AC499" s="158"/>
      <c r="AD499" s="158"/>
      <c r="AE499" s="158"/>
    </row>
    <row r="500" spans="1:31" s="154" customFormat="1" ht="15.75">
      <c r="A500" s="165">
        <v>619</v>
      </c>
      <c r="B500" s="165" t="s">
        <v>500</v>
      </c>
      <c r="C500" s="165">
        <v>6</v>
      </c>
      <c r="D500" s="165">
        <v>2675</v>
      </c>
      <c r="E500" s="155">
        <v>2762.5762988913848</v>
      </c>
      <c r="F500" s="155">
        <v>1413.8250168224299</v>
      </c>
      <c r="G500" s="155">
        <v>251.51401869158877</v>
      </c>
      <c r="H500" s="155">
        <v>194.81292172407132</v>
      </c>
      <c r="I500" s="155">
        <v>668.66384215671826</v>
      </c>
      <c r="J500" s="155">
        <v>246.25308169057394</v>
      </c>
      <c r="K500" s="155">
        <v>289.1337705890943</v>
      </c>
      <c r="L500" s="155">
        <v>-1.6029906542056074</v>
      </c>
      <c r="M500" s="155">
        <v>-5.5358018691588784</v>
      </c>
      <c r="N500" s="155">
        <v>7.8987607012679666</v>
      </c>
      <c r="O500" s="155">
        <v>-90.469955240458646</v>
      </c>
      <c r="P500" s="155">
        <v>211.91636572053639</v>
      </c>
      <c r="Q500" s="156">
        <v>7.9221071297396778E-2</v>
      </c>
      <c r="R500" s="156">
        <v>7723.0779803439254</v>
      </c>
      <c r="S500" s="156">
        <v>3061.8550242990655</v>
      </c>
      <c r="T500" s="156">
        <v>292.17635519520934</v>
      </c>
      <c r="U500" s="156">
        <v>3673.954054509622</v>
      </c>
      <c r="V500" s="156">
        <v>821.2873048815361</v>
      </c>
      <c r="W500" s="156">
        <v>244.37522616822429</v>
      </c>
      <c r="X500" s="156">
        <v>370.56998470973326</v>
      </c>
      <c r="Y500" s="156">
        <v>0.13853083540550776</v>
      </c>
      <c r="Z500" s="156">
        <v>-158.6536189891969</v>
      </c>
      <c r="AA500" s="156">
        <v>-5.9309764108110993E-2</v>
      </c>
      <c r="AB500" s="158"/>
      <c r="AC500" s="158"/>
      <c r="AD500" s="158"/>
      <c r="AE500" s="158"/>
    </row>
    <row r="501" spans="1:31" s="154" customFormat="1" ht="15.75">
      <c r="A501" s="165">
        <v>620</v>
      </c>
      <c r="B501" s="165" t="s">
        <v>501</v>
      </c>
      <c r="C501" s="165">
        <v>18</v>
      </c>
      <c r="D501" s="165">
        <v>2380</v>
      </c>
      <c r="E501" s="155">
        <v>3240.7257507961949</v>
      </c>
      <c r="F501" s="155">
        <v>1258.247268907563</v>
      </c>
      <c r="G501" s="155">
        <v>348.80630252100838</v>
      </c>
      <c r="H501" s="155">
        <v>499.00381805696651</v>
      </c>
      <c r="I501" s="155">
        <v>1069.2967866602953</v>
      </c>
      <c r="J501" s="155">
        <v>236.38907904987812</v>
      </c>
      <c r="K501" s="155">
        <v>117.56057043033911</v>
      </c>
      <c r="L501" s="155">
        <v>-37.361344537815128</v>
      </c>
      <c r="M501" s="155">
        <v>-30.72146218487395</v>
      </c>
      <c r="N501" s="155">
        <v>8.0553591401480507</v>
      </c>
      <c r="O501" s="155">
        <v>-90.469955240458646</v>
      </c>
      <c r="P501" s="155">
        <v>138.08067200685608</v>
      </c>
      <c r="Q501" s="156">
        <v>5.8017089078510956E-2</v>
      </c>
      <c r="R501" s="156">
        <v>10028.524487394958</v>
      </c>
      <c r="S501" s="156">
        <v>2788.8526554621849</v>
      </c>
      <c r="T501" s="156">
        <v>748.39551451767488</v>
      </c>
      <c r="U501" s="156">
        <v>5715.4243410990312</v>
      </c>
      <c r="V501" s="156">
        <v>788.38952310148568</v>
      </c>
      <c r="W501" s="156">
        <v>280.72349579831933</v>
      </c>
      <c r="X501" s="156">
        <v>293.26104258373852</v>
      </c>
      <c r="Y501" s="156">
        <v>0.12321892545535232</v>
      </c>
      <c r="Z501" s="156">
        <v>-155.18037057688241</v>
      </c>
      <c r="AA501" s="156">
        <v>-6.5201836376841349E-2</v>
      </c>
      <c r="AB501" s="158"/>
      <c r="AC501" s="158"/>
      <c r="AD501" s="158"/>
      <c r="AE501" s="158"/>
    </row>
    <row r="502" spans="1:31" s="154" customFormat="1" ht="15.75">
      <c r="A502" s="165">
        <v>623</v>
      </c>
      <c r="B502" s="165" t="s">
        <v>502</v>
      </c>
      <c r="C502" s="165">
        <v>10</v>
      </c>
      <c r="D502" s="165">
        <v>2107</v>
      </c>
      <c r="E502" s="155">
        <v>3191.9477941753644</v>
      </c>
      <c r="F502" s="155">
        <v>1232.923825344091</v>
      </c>
      <c r="G502" s="155">
        <v>867.39107736117705</v>
      </c>
      <c r="H502" s="155">
        <v>570.54572583194908</v>
      </c>
      <c r="I502" s="155">
        <v>427.39288075539315</v>
      </c>
      <c r="J502" s="155">
        <v>224.46816735672405</v>
      </c>
      <c r="K502" s="155">
        <v>240.76113304655109</v>
      </c>
      <c r="L502" s="155">
        <v>-222.19458946369247</v>
      </c>
      <c r="M502" s="155">
        <v>30.016582819174182</v>
      </c>
      <c r="N502" s="155">
        <v>10.58567679283164</v>
      </c>
      <c r="O502" s="155">
        <v>-90.469955240458646</v>
      </c>
      <c r="P502" s="155">
        <v>99.472730428376465</v>
      </c>
      <c r="Q502" s="156">
        <v>4.7210598209955608E-2</v>
      </c>
      <c r="R502" s="156">
        <v>8859.0278785002374</v>
      </c>
      <c r="S502" s="156">
        <v>3286.8997247271</v>
      </c>
      <c r="T502" s="156">
        <v>855.69257506385645</v>
      </c>
      <c r="U502" s="156">
        <v>3455.2116109469371</v>
      </c>
      <c r="V502" s="156">
        <v>748.63167167080451</v>
      </c>
      <c r="W502" s="156">
        <v>675.21307071665876</v>
      </c>
      <c r="X502" s="156">
        <v>162.6207746251194</v>
      </c>
      <c r="Y502" s="156">
        <v>7.7181193462325298E-2</v>
      </c>
      <c r="Z502" s="156">
        <v>-63.148044196742937</v>
      </c>
      <c r="AA502" s="156">
        <v>-2.997059525236969E-2</v>
      </c>
      <c r="AB502" s="158"/>
      <c r="AC502" s="158"/>
      <c r="AD502" s="158"/>
      <c r="AE502" s="158"/>
    </row>
    <row r="503" spans="1:31" s="154" customFormat="1" ht="15.75">
      <c r="A503" s="165">
        <v>624</v>
      </c>
      <c r="B503" s="165" t="s">
        <v>218</v>
      </c>
      <c r="C503" s="165">
        <v>8</v>
      </c>
      <c r="D503" s="165">
        <v>5117</v>
      </c>
      <c r="E503" s="155">
        <v>2737.2195565772454</v>
      </c>
      <c r="F503" s="155">
        <v>1649.9863924174319</v>
      </c>
      <c r="G503" s="155">
        <v>417.02501465702562</v>
      </c>
      <c r="H503" s="155">
        <v>147.22967540539818</v>
      </c>
      <c r="I503" s="155">
        <v>548.45890121150342</v>
      </c>
      <c r="J503" s="155">
        <v>143.53911604621865</v>
      </c>
      <c r="K503" s="155">
        <v>141.72846085499046</v>
      </c>
      <c r="L503" s="155">
        <v>-164.61559507523941</v>
      </c>
      <c r="M503" s="155">
        <v>-8.6695935118233329</v>
      </c>
      <c r="N503" s="155">
        <v>10.956079962458436</v>
      </c>
      <c r="O503" s="155">
        <v>-90.469955240458646</v>
      </c>
      <c r="P503" s="155">
        <v>57.948940150260285</v>
      </c>
      <c r="Q503" s="156">
        <v>1.1324787991061224E-2</v>
      </c>
      <c r="R503" s="156">
        <v>6460.7484991205783</v>
      </c>
      <c r="S503" s="156">
        <v>3997.3750107484852</v>
      </c>
      <c r="T503" s="156">
        <v>220.8119951994322</v>
      </c>
      <c r="U503" s="156">
        <v>1750.3287872003261</v>
      </c>
      <c r="V503" s="156">
        <v>478.7223491919836</v>
      </c>
      <c r="W503" s="156">
        <v>243.73982606996285</v>
      </c>
      <c r="X503" s="156">
        <v>230.22946928961187</v>
      </c>
      <c r="Y503" s="156">
        <v>4.4993056339576287E-2</v>
      </c>
      <c r="Z503" s="156">
        <v>-172.28052913935159</v>
      </c>
      <c r="AA503" s="156">
        <v>-3.3668268348515065E-2</v>
      </c>
      <c r="AB503" s="158"/>
      <c r="AC503" s="158"/>
      <c r="AD503" s="158"/>
      <c r="AE503" s="158"/>
    </row>
    <row r="504" spans="1:31" s="154" customFormat="1" ht="15.75">
      <c r="A504" s="165">
        <v>625</v>
      </c>
      <c r="B504" s="165" t="s">
        <v>503</v>
      </c>
      <c r="C504" s="165">
        <v>17</v>
      </c>
      <c r="D504" s="165">
        <v>2991</v>
      </c>
      <c r="E504" s="155">
        <v>4045.1116783903763</v>
      </c>
      <c r="F504" s="155">
        <v>1502.7319592109664</v>
      </c>
      <c r="G504" s="155">
        <v>1146.687395519893</v>
      </c>
      <c r="H504" s="155">
        <v>164.65928809905029</v>
      </c>
      <c r="I504" s="155">
        <v>873.9607357270894</v>
      </c>
      <c r="J504" s="155">
        <v>183.29777427009205</v>
      </c>
      <c r="K504" s="155">
        <v>289.48885609357882</v>
      </c>
      <c r="L504" s="155">
        <v>139.7913741223671</v>
      </c>
      <c r="M504" s="155">
        <v>-230.19700434637244</v>
      </c>
      <c r="N504" s="155">
        <v>9.8516142034662781</v>
      </c>
      <c r="O504" s="155">
        <v>-90.469955240458646</v>
      </c>
      <c r="P504" s="155">
        <v>-55.309640730704096</v>
      </c>
      <c r="Q504" s="156">
        <v>-1.8492022979172216E-2</v>
      </c>
      <c r="R504" s="156">
        <v>8475.0532644867944</v>
      </c>
      <c r="S504" s="156">
        <v>3597.3552223336678</v>
      </c>
      <c r="T504" s="156">
        <v>246.95256464537667</v>
      </c>
      <c r="U504" s="156">
        <v>3098.4098599802437</v>
      </c>
      <c r="V504" s="156">
        <v>611.32284716025322</v>
      </c>
      <c r="W504" s="156">
        <v>1056.2817652958877</v>
      </c>
      <c r="X504" s="156">
        <v>135.26899492863438</v>
      </c>
      <c r="Y504" s="156">
        <v>4.5225340999209086E-2</v>
      </c>
      <c r="Z504" s="156">
        <v>-190.57863565933846</v>
      </c>
      <c r="AA504" s="156">
        <v>-6.3717363978381292E-2</v>
      </c>
      <c r="AB504" s="158"/>
      <c r="AC504" s="158"/>
      <c r="AD504" s="158"/>
      <c r="AE504" s="158"/>
    </row>
    <row r="505" spans="1:31" s="154" customFormat="1" ht="15.75">
      <c r="A505" s="165">
        <v>626</v>
      </c>
      <c r="B505" s="165" t="s">
        <v>220</v>
      </c>
      <c r="C505" s="165">
        <v>17</v>
      </c>
      <c r="D505" s="165">
        <v>4835</v>
      </c>
      <c r="E505" s="155">
        <v>2838.1878752239559</v>
      </c>
      <c r="F505" s="155">
        <v>1455.524374353671</v>
      </c>
      <c r="G505" s="155">
        <v>275.6754912099276</v>
      </c>
      <c r="H505" s="155">
        <v>416.31138044803993</v>
      </c>
      <c r="I505" s="155">
        <v>417.38579015556843</v>
      </c>
      <c r="J505" s="155">
        <v>198.86989056756391</v>
      </c>
      <c r="K505" s="155">
        <v>-167.75933496632993</v>
      </c>
      <c r="L505" s="155">
        <v>-51.298655635987593</v>
      </c>
      <c r="M505" s="155">
        <v>-79.720761116856252</v>
      </c>
      <c r="N505" s="155">
        <v>9.0573466574137793</v>
      </c>
      <c r="O505" s="155">
        <v>-90.469955240458646</v>
      </c>
      <c r="P505" s="155">
        <v>-454.61230879140345</v>
      </c>
      <c r="Q505" s="156">
        <v>-9.4025296544240633E-2</v>
      </c>
      <c r="R505" s="156">
        <v>8930.0200353422952</v>
      </c>
      <c r="S505" s="156">
        <v>3248.867441571872</v>
      </c>
      <c r="T505" s="156">
        <v>624.37512198434888</v>
      </c>
      <c r="U505" s="156">
        <v>3647.4648644111289</v>
      </c>
      <c r="V505" s="156">
        <v>663.25795935236226</v>
      </c>
      <c r="W505" s="156">
        <v>144.65607445708378</v>
      </c>
      <c r="X505" s="156">
        <v>-601.39857356549851</v>
      </c>
      <c r="Y505" s="156">
        <v>-0.12438439991013413</v>
      </c>
      <c r="Z505" s="156">
        <v>146.78626477409506</v>
      </c>
      <c r="AA505" s="156">
        <v>3.0359103365893498E-2</v>
      </c>
      <c r="AB505" s="158"/>
      <c r="AC505" s="158"/>
      <c r="AD505" s="158"/>
      <c r="AE505" s="158"/>
    </row>
    <row r="506" spans="1:31" s="154" customFormat="1" ht="15.75">
      <c r="A506" s="165">
        <v>630</v>
      </c>
      <c r="B506" s="165" t="s">
        <v>504</v>
      </c>
      <c r="C506" s="165">
        <v>17</v>
      </c>
      <c r="D506" s="165">
        <v>1635</v>
      </c>
      <c r="E506" s="155">
        <v>3021.5658654883032</v>
      </c>
      <c r="F506" s="155">
        <v>1118.5221957186545</v>
      </c>
      <c r="G506" s="155">
        <v>826.32354740061157</v>
      </c>
      <c r="H506" s="155">
        <v>364.66925729744435</v>
      </c>
      <c r="I506" s="155">
        <v>1757.8337369804221</v>
      </c>
      <c r="J506" s="155">
        <v>175.81011909213379</v>
      </c>
      <c r="K506" s="155">
        <v>-130.33808318372596</v>
      </c>
      <c r="L506" s="155">
        <v>-52.636697247706422</v>
      </c>
      <c r="M506" s="155">
        <v>-33.095425076452599</v>
      </c>
      <c r="N506" s="155">
        <v>8.3019027460057284</v>
      </c>
      <c r="O506" s="155">
        <v>-90.469955240458646</v>
      </c>
      <c r="P506" s="155">
        <v>923.35473299862576</v>
      </c>
      <c r="Q506" s="156">
        <v>0.56474295596246227</v>
      </c>
      <c r="R506" s="156">
        <v>7614.4325093088673</v>
      </c>
      <c r="S506" s="156">
        <v>2770.7440672782873</v>
      </c>
      <c r="T506" s="156">
        <v>546.92334320524753</v>
      </c>
      <c r="U506" s="156">
        <v>3659.6527397040386</v>
      </c>
      <c r="V506" s="156">
        <v>586.3505052964681</v>
      </c>
      <c r="W506" s="156">
        <v>740.59142507645254</v>
      </c>
      <c r="X506" s="156">
        <v>689.82957125162591</v>
      </c>
      <c r="Y506" s="156">
        <v>0.42191411085726355</v>
      </c>
      <c r="Z506" s="156">
        <v>233.52516174699986</v>
      </c>
      <c r="AA506" s="156">
        <v>0.14282884510519869</v>
      </c>
      <c r="AB506" s="158"/>
      <c r="AC506" s="158"/>
      <c r="AD506" s="158"/>
      <c r="AE506" s="158"/>
    </row>
    <row r="507" spans="1:31" s="154" customFormat="1" ht="15.75">
      <c r="A507" s="165">
        <v>631</v>
      </c>
      <c r="B507" s="165" t="s">
        <v>505</v>
      </c>
      <c r="C507" s="165">
        <v>2</v>
      </c>
      <c r="D507" s="165">
        <v>1963</v>
      </c>
      <c r="E507" s="155">
        <v>3058.9297566649661</v>
      </c>
      <c r="F507" s="155">
        <v>1742.429847172695</v>
      </c>
      <c r="G507" s="155">
        <v>404.51451859398878</v>
      </c>
      <c r="H507" s="155">
        <v>176.53995963094488</v>
      </c>
      <c r="I507" s="155">
        <v>460.10885819106687</v>
      </c>
      <c r="J507" s="155">
        <v>178.93548500008481</v>
      </c>
      <c r="K507" s="155">
        <v>72.31060225735439</v>
      </c>
      <c r="L507" s="155">
        <v>-267.42231278655117</v>
      </c>
      <c r="M507" s="155">
        <v>16.097554763117678</v>
      </c>
      <c r="N507" s="155">
        <v>10.09700071340421</v>
      </c>
      <c r="O507" s="155">
        <v>-90.469955240458631</v>
      </c>
      <c r="P507" s="155">
        <v>-355.78819836931939</v>
      </c>
      <c r="Q507" s="156">
        <v>-0.18124717186414641</v>
      </c>
      <c r="R507" s="156">
        <v>6986.923288665309</v>
      </c>
      <c r="S507" s="156">
        <v>3885.3385888945495</v>
      </c>
      <c r="T507" s="156">
        <v>264.77094791656981</v>
      </c>
      <c r="U507" s="156">
        <v>1865.3662275365984</v>
      </c>
      <c r="V507" s="156">
        <v>596.77402294622914</v>
      </c>
      <c r="W507" s="156">
        <v>153.18976057055528</v>
      </c>
      <c r="X507" s="156">
        <v>-221.48374080080663</v>
      </c>
      <c r="Y507" s="156">
        <v>-0.11282921080020715</v>
      </c>
      <c r="Z507" s="156">
        <v>-134.30445756851276</v>
      </c>
      <c r="AA507" s="156">
        <v>-6.8417961063939256E-2</v>
      </c>
      <c r="AB507" s="158"/>
      <c r="AC507" s="158"/>
      <c r="AD507" s="158"/>
      <c r="AE507" s="158"/>
    </row>
    <row r="508" spans="1:31" s="154" customFormat="1" ht="15.75">
      <c r="A508" s="165">
        <v>635</v>
      </c>
      <c r="B508" s="165" t="s">
        <v>506</v>
      </c>
      <c r="C508" s="165">
        <v>6</v>
      </c>
      <c r="D508" s="165">
        <v>6347</v>
      </c>
      <c r="E508" s="155">
        <v>2598.3061761327758</v>
      </c>
      <c r="F508" s="155">
        <v>1549.1150921695289</v>
      </c>
      <c r="G508" s="155">
        <v>386.43264534425714</v>
      </c>
      <c r="H508" s="155">
        <v>187.3234209632804</v>
      </c>
      <c r="I508" s="155">
        <v>539.14540631879515</v>
      </c>
      <c r="J508" s="155">
        <v>199.86674032291606</v>
      </c>
      <c r="K508" s="155">
        <v>-18.17229857172871</v>
      </c>
      <c r="L508" s="155">
        <v>-102.07342051362849</v>
      </c>
      <c r="M508" s="155">
        <v>12.094931463683629</v>
      </c>
      <c r="N508" s="155">
        <v>9.1162067310652191</v>
      </c>
      <c r="O508" s="155">
        <v>-90.469955240458646</v>
      </c>
      <c r="P508" s="155">
        <v>74.07259285493474</v>
      </c>
      <c r="Q508" s="156">
        <v>1.1670488869534385E-2</v>
      </c>
      <c r="R508" s="156">
        <v>7053.8443422089176</v>
      </c>
      <c r="S508" s="156">
        <v>3469.9079060973691</v>
      </c>
      <c r="T508" s="156">
        <v>280.94375822395182</v>
      </c>
      <c r="U508" s="156">
        <v>2387.4900147338085</v>
      </c>
      <c r="V508" s="156">
        <v>666.58258799588805</v>
      </c>
      <c r="W508" s="156">
        <v>296.45415629431227</v>
      </c>
      <c r="X508" s="156">
        <v>47.534081136411913</v>
      </c>
      <c r="Y508" s="156">
        <v>7.4892202830332301E-3</v>
      </c>
      <c r="Z508" s="156">
        <v>26.538511718522827</v>
      </c>
      <c r="AA508" s="156">
        <v>4.1812685865011542E-3</v>
      </c>
      <c r="AB508" s="158"/>
      <c r="AC508" s="158"/>
      <c r="AD508" s="158"/>
      <c r="AE508" s="158"/>
    </row>
    <row r="509" spans="1:31" s="154" customFormat="1" ht="15.75">
      <c r="A509" s="165">
        <v>636</v>
      </c>
      <c r="B509" s="165" t="s">
        <v>507</v>
      </c>
      <c r="C509" s="165">
        <v>2</v>
      </c>
      <c r="D509" s="165">
        <v>8154</v>
      </c>
      <c r="E509" s="155">
        <v>2914.6328597549009</v>
      </c>
      <c r="F509" s="155">
        <v>1416.1244677458917</v>
      </c>
      <c r="G509" s="155">
        <v>269.48896247240617</v>
      </c>
      <c r="H509" s="155">
        <v>227.37321625242441</v>
      </c>
      <c r="I509" s="155">
        <v>801.89029298631579</v>
      </c>
      <c r="J509" s="155">
        <v>200.32860900336487</v>
      </c>
      <c r="K509" s="155">
        <v>90.169853234987613</v>
      </c>
      <c r="L509" s="155">
        <v>-90.844738778513616</v>
      </c>
      <c r="M509" s="155">
        <v>6.2827176845719892</v>
      </c>
      <c r="N509" s="155">
        <v>8.549340898661077</v>
      </c>
      <c r="O509" s="155">
        <v>-90.469955240458646</v>
      </c>
      <c r="P509" s="155">
        <v>-75.740093495249511</v>
      </c>
      <c r="Q509" s="156">
        <v>-9.2887041323582911E-3</v>
      </c>
      <c r="R509" s="156">
        <v>6704.7543520652443</v>
      </c>
      <c r="S509" s="156">
        <v>3191.6405788570028</v>
      </c>
      <c r="T509" s="156">
        <v>341.00960555244814</v>
      </c>
      <c r="U509" s="156">
        <v>2281.936874257105</v>
      </c>
      <c r="V509" s="156">
        <v>668.12298245987131</v>
      </c>
      <c r="W509" s="156">
        <v>184.92694137846456</v>
      </c>
      <c r="X509" s="156">
        <v>-37.117369560351669</v>
      </c>
      <c r="Y509" s="156">
        <v>-4.5520443414706485E-3</v>
      </c>
      <c r="Z509" s="156">
        <v>-38.622723934897842</v>
      </c>
      <c r="AA509" s="156">
        <v>-4.7366597908876434E-3</v>
      </c>
      <c r="AB509" s="158"/>
      <c r="AC509" s="158"/>
      <c r="AD509" s="158"/>
      <c r="AE509" s="158"/>
    </row>
    <row r="510" spans="1:31" s="154" customFormat="1" ht="15.75">
      <c r="A510" s="165">
        <v>638</v>
      </c>
      <c r="B510" s="165" t="s">
        <v>508</v>
      </c>
      <c r="C510" s="165">
        <v>34</v>
      </c>
      <c r="D510" s="165">
        <v>51232</v>
      </c>
      <c r="E510" s="155">
        <v>3153.0246823010598</v>
      </c>
      <c r="F510" s="155">
        <v>1639.0651337054967</v>
      </c>
      <c r="G510" s="155">
        <v>347.45535993129295</v>
      </c>
      <c r="H510" s="155">
        <v>852.61394755119579</v>
      </c>
      <c r="I510" s="155">
        <v>447.12818601959094</v>
      </c>
      <c r="J510" s="155">
        <v>139.9345017936746</v>
      </c>
      <c r="K510" s="155">
        <v>283.34460328302163</v>
      </c>
      <c r="L510" s="155">
        <v>-21.751132104934417</v>
      </c>
      <c r="M510" s="155">
        <v>64.456118831980007</v>
      </c>
      <c r="N510" s="155">
        <v>14.100574530435086</v>
      </c>
      <c r="O510" s="155">
        <v>-90.469955240458646</v>
      </c>
      <c r="P510" s="155">
        <v>522.85265600023502</v>
      </c>
      <c r="Q510" s="156">
        <v>1.0205587445351246E-2</v>
      </c>
      <c r="R510" s="156">
        <v>6688.9908689881331</v>
      </c>
      <c r="S510" s="156">
        <v>4328.7580828388509</v>
      </c>
      <c r="T510" s="156">
        <v>1278.7326085943455</v>
      </c>
      <c r="U510" s="156">
        <v>867.39970583860463</v>
      </c>
      <c r="V510" s="156">
        <v>466.70047354971501</v>
      </c>
      <c r="W510" s="156">
        <v>390.16034665833854</v>
      </c>
      <c r="X510" s="156">
        <v>642.76034849172083</v>
      </c>
      <c r="Y510" s="156">
        <v>1.2546071761627905E-2</v>
      </c>
      <c r="Z510" s="156">
        <v>-119.90769249148583</v>
      </c>
      <c r="AA510" s="156">
        <v>-2.3404843162766597E-3</v>
      </c>
      <c r="AB510" s="158"/>
      <c r="AC510" s="158"/>
      <c r="AD510" s="158"/>
      <c r="AE510" s="158"/>
    </row>
    <row r="511" spans="1:31" s="154" customFormat="1" ht="15.75">
      <c r="A511" s="165">
        <v>678</v>
      </c>
      <c r="B511" s="165" t="s">
        <v>225</v>
      </c>
      <c r="C511" s="165">
        <v>17</v>
      </c>
      <c r="D511" s="165">
        <v>24073</v>
      </c>
      <c r="E511" s="155">
        <v>3256.8909899346918</v>
      </c>
      <c r="F511" s="155">
        <v>1639.2901877622232</v>
      </c>
      <c r="G511" s="155">
        <v>299.0906409670585</v>
      </c>
      <c r="H511" s="155">
        <v>144.62821088531291</v>
      </c>
      <c r="I511" s="155">
        <v>752.41664068619366</v>
      </c>
      <c r="J511" s="155">
        <v>143.39055390017916</v>
      </c>
      <c r="K511" s="155">
        <v>62.732690092436769</v>
      </c>
      <c r="L511" s="155">
        <v>-38.142234038134006</v>
      </c>
      <c r="M511" s="155">
        <v>-7.1202783201096658</v>
      </c>
      <c r="N511" s="155">
        <v>10.309127344631857</v>
      </c>
      <c r="O511" s="155">
        <v>-90.469955240458646</v>
      </c>
      <c r="P511" s="155">
        <v>-340.76540589535733</v>
      </c>
      <c r="Q511" s="156">
        <v>-1.4155502259600272E-2</v>
      </c>
      <c r="R511" s="156">
        <v>7573.8930840908897</v>
      </c>
      <c r="S511" s="156">
        <v>3845.0214925435134</v>
      </c>
      <c r="T511" s="156">
        <v>216.91037299223211</v>
      </c>
      <c r="U511" s="156">
        <v>2476.075272357979</v>
      </c>
      <c r="V511" s="156">
        <v>478.22687435897609</v>
      </c>
      <c r="W511" s="156">
        <v>253.82812860881486</v>
      </c>
      <c r="X511" s="156">
        <v>-303.83094322937444</v>
      </c>
      <c r="Y511" s="156">
        <v>-1.2621233050694739E-2</v>
      </c>
      <c r="Z511" s="156">
        <v>-36.934462665982913</v>
      </c>
      <c r="AA511" s="156">
        <v>-1.5342692089055337E-3</v>
      </c>
      <c r="AB511" s="158"/>
      <c r="AC511" s="158"/>
      <c r="AD511" s="158"/>
      <c r="AE511" s="158"/>
    </row>
    <row r="512" spans="1:31" s="154" customFormat="1" ht="15.75">
      <c r="A512" s="165">
        <v>680</v>
      </c>
      <c r="B512" s="165" t="s">
        <v>509</v>
      </c>
      <c r="C512" s="165">
        <v>2</v>
      </c>
      <c r="D512" s="165">
        <v>24942</v>
      </c>
      <c r="E512" s="155">
        <v>2407.2915004676634</v>
      </c>
      <c r="F512" s="155">
        <v>1629.0786212011867</v>
      </c>
      <c r="G512" s="155">
        <v>315.04883329324031</v>
      </c>
      <c r="H512" s="155">
        <v>238.95727626704081</v>
      </c>
      <c r="I512" s="155">
        <v>330.14466570029799</v>
      </c>
      <c r="J512" s="155">
        <v>135.01487139268863</v>
      </c>
      <c r="K512" s="155">
        <v>31.43078547180404</v>
      </c>
      <c r="L512" s="155">
        <v>-37.983120840349613</v>
      </c>
      <c r="M512" s="155">
        <v>0.98192927592013468</v>
      </c>
      <c r="N512" s="155">
        <v>11.575935233839651</v>
      </c>
      <c r="O512" s="155">
        <v>-90.469955240458646</v>
      </c>
      <c r="P512" s="155">
        <v>156.48834128754675</v>
      </c>
      <c r="Q512" s="156">
        <v>6.2740895392328902E-3</v>
      </c>
      <c r="R512" s="156">
        <v>6125.1457663242727</v>
      </c>
      <c r="S512" s="156">
        <v>4067.593454414241</v>
      </c>
      <c r="T512" s="156">
        <v>358.38313705887987</v>
      </c>
      <c r="U512" s="156">
        <v>1170.4769674899321</v>
      </c>
      <c r="V512" s="156">
        <v>450.29284134750776</v>
      </c>
      <c r="W512" s="156">
        <v>278.04764172881085</v>
      </c>
      <c r="X512" s="156">
        <v>199.64827571509858</v>
      </c>
      <c r="Y512" s="156">
        <v>8.004501472019027E-3</v>
      </c>
      <c r="Z512" s="156">
        <v>-43.159934427551839</v>
      </c>
      <c r="AA512" s="156">
        <v>-1.7304119327861375E-3</v>
      </c>
      <c r="AB512" s="158"/>
      <c r="AC512" s="158"/>
      <c r="AD512" s="158"/>
      <c r="AE512" s="158"/>
    </row>
    <row r="513" spans="1:31" s="154" customFormat="1" ht="15.75">
      <c r="A513" s="165">
        <v>681</v>
      </c>
      <c r="B513" s="165" t="s">
        <v>510</v>
      </c>
      <c r="C513" s="165">
        <v>10</v>
      </c>
      <c r="D513" s="165">
        <v>3308</v>
      </c>
      <c r="E513" s="155">
        <v>2709.8694308208733</v>
      </c>
      <c r="F513" s="155">
        <v>1416.2730894800484</v>
      </c>
      <c r="G513" s="155">
        <v>429.02418379685611</v>
      </c>
      <c r="H513" s="155">
        <v>349.97851091361133</v>
      </c>
      <c r="I513" s="155">
        <v>368.02661137555947</v>
      </c>
      <c r="J513" s="155">
        <v>235.52863285403055</v>
      </c>
      <c r="K513" s="155">
        <v>101.39232389074114</v>
      </c>
      <c r="L513" s="155">
        <v>-29.906287787182588</v>
      </c>
      <c r="M513" s="155">
        <v>90.356738210399044</v>
      </c>
      <c r="N513" s="155">
        <v>8.1500746165105316</v>
      </c>
      <c r="O513" s="155">
        <v>-90.469955240458646</v>
      </c>
      <c r="P513" s="155">
        <v>168.48449128924193</v>
      </c>
      <c r="Q513" s="156">
        <v>5.0932433884293207E-2</v>
      </c>
      <c r="R513" s="156">
        <v>7580.9778657799279</v>
      </c>
      <c r="S513" s="156">
        <v>3042.287545344619</v>
      </c>
      <c r="T513" s="156">
        <v>524.89046830383302</v>
      </c>
      <c r="U513" s="156">
        <v>3008.4020746577844</v>
      </c>
      <c r="V513" s="156">
        <v>785.51981876182128</v>
      </c>
      <c r="W513" s="156">
        <v>489.47463422007257</v>
      </c>
      <c r="X513" s="156">
        <v>269.59667550820291</v>
      </c>
      <c r="Y513" s="156">
        <v>8.1498390419650207E-2</v>
      </c>
      <c r="Z513" s="156">
        <v>-101.11218421896098</v>
      </c>
      <c r="AA513" s="156">
        <v>-3.0565956535357007E-2</v>
      </c>
      <c r="AB513" s="158"/>
      <c r="AC513" s="158"/>
      <c r="AD513" s="158"/>
      <c r="AE513" s="158"/>
    </row>
    <row r="514" spans="1:31" s="154" customFormat="1" ht="15.75">
      <c r="A514" s="165">
        <v>683</v>
      </c>
      <c r="B514" s="165" t="s">
        <v>511</v>
      </c>
      <c r="C514" s="165">
        <v>19</v>
      </c>
      <c r="D514" s="165">
        <v>3618</v>
      </c>
      <c r="E514" s="155">
        <v>3525.851870861195</v>
      </c>
      <c r="F514" s="155">
        <v>945.51948590381426</v>
      </c>
      <c r="G514" s="155">
        <v>297.98811498065231</v>
      </c>
      <c r="H514" s="155">
        <v>181.23640539163654</v>
      </c>
      <c r="I514" s="155">
        <v>2039.4632854659769</v>
      </c>
      <c r="J514" s="155">
        <v>208.75377693555444</v>
      </c>
      <c r="K514" s="155">
        <v>-35.845522175282994</v>
      </c>
      <c r="L514" s="155">
        <v>40.165284687672745</v>
      </c>
      <c r="M514" s="155">
        <v>54.177866224433387</v>
      </c>
      <c r="N514" s="155">
        <v>6.8864864517208577</v>
      </c>
      <c r="O514" s="155">
        <v>-90.469955240458646</v>
      </c>
      <c r="P514" s="155">
        <v>122.02335776452536</v>
      </c>
      <c r="Q514" s="156">
        <v>3.3726743439614529E-2</v>
      </c>
      <c r="R514" s="156">
        <v>8788.5111663902717</v>
      </c>
      <c r="S514" s="156">
        <v>2376.6519624101716</v>
      </c>
      <c r="T514" s="156">
        <v>271.81457927627201</v>
      </c>
      <c r="U514" s="156">
        <v>5227.4663017096727</v>
      </c>
      <c r="V514" s="156">
        <v>696.22205604993053</v>
      </c>
      <c r="W514" s="156">
        <v>392.33126589275844</v>
      </c>
      <c r="X514" s="156">
        <v>175.97499894853445</v>
      </c>
      <c r="Y514" s="156">
        <v>4.8638750400368837E-2</v>
      </c>
      <c r="Z514" s="156">
        <v>-53.951641184009091</v>
      </c>
      <c r="AA514" s="156">
        <v>-1.491200696075431E-2</v>
      </c>
      <c r="AB514" s="158"/>
      <c r="AC514" s="158"/>
      <c r="AD514" s="158"/>
      <c r="AE514" s="158"/>
    </row>
    <row r="515" spans="1:31" s="154" customFormat="1" ht="15.75">
      <c r="A515" s="165">
        <v>684</v>
      </c>
      <c r="B515" s="165" t="s">
        <v>512</v>
      </c>
      <c r="C515" s="165">
        <v>4</v>
      </c>
      <c r="D515" s="165">
        <v>38667</v>
      </c>
      <c r="E515" s="155">
        <v>2644.7827928067632</v>
      </c>
      <c r="F515" s="155">
        <v>1716.1202371531281</v>
      </c>
      <c r="G515" s="155">
        <v>234.99252592650063</v>
      </c>
      <c r="H515" s="155">
        <v>311.65572019209708</v>
      </c>
      <c r="I515" s="155">
        <v>186.53376721785477</v>
      </c>
      <c r="J515" s="155">
        <v>180.09621318997279</v>
      </c>
      <c r="K515" s="155">
        <v>-8.5248729080870316</v>
      </c>
      <c r="L515" s="155">
        <v>-33.659089145783227</v>
      </c>
      <c r="M515" s="155">
        <v>46.563334367807172</v>
      </c>
      <c r="N515" s="155">
        <v>12.051729708930987</v>
      </c>
      <c r="O515" s="155">
        <v>-90.469955240458646</v>
      </c>
      <c r="P515" s="155">
        <v>-89.423182344800892</v>
      </c>
      <c r="Q515" s="156">
        <v>-2.3126485722916412E-3</v>
      </c>
      <c r="R515" s="156">
        <v>6753.481854035741</v>
      </c>
      <c r="S515" s="156">
        <v>4223.4384684614788</v>
      </c>
      <c r="T515" s="156">
        <v>467.41474639160776</v>
      </c>
      <c r="U515" s="156">
        <v>1160.0612077513485</v>
      </c>
      <c r="V515" s="156">
        <v>600.64520831466643</v>
      </c>
      <c r="W515" s="156">
        <v>247.89677114852455</v>
      </c>
      <c r="X515" s="156">
        <v>-54.025451968115895</v>
      </c>
      <c r="Y515" s="156">
        <v>-1.3971979198829983E-3</v>
      </c>
      <c r="Z515" s="156">
        <v>-35.397730376685004</v>
      </c>
      <c r="AA515" s="156">
        <v>-9.1545065240864311E-4</v>
      </c>
      <c r="AB515" s="158"/>
      <c r="AC515" s="158"/>
      <c r="AD515" s="158"/>
      <c r="AE515" s="158"/>
    </row>
    <row r="516" spans="1:31" s="154" customFormat="1" ht="15.75">
      <c r="A516" s="165">
        <v>686</v>
      </c>
      <c r="B516" s="165" t="s">
        <v>513</v>
      </c>
      <c r="C516" s="165">
        <v>11</v>
      </c>
      <c r="D516" s="165">
        <v>2964</v>
      </c>
      <c r="E516" s="155">
        <v>2867.1855390862984</v>
      </c>
      <c r="F516" s="155">
        <v>1518.8380735492576</v>
      </c>
      <c r="G516" s="155">
        <v>429.76079622132255</v>
      </c>
      <c r="H516" s="155">
        <v>245.06744517962329</v>
      </c>
      <c r="I516" s="155">
        <v>653.43680452132185</v>
      </c>
      <c r="J516" s="155">
        <v>221.24954028552941</v>
      </c>
      <c r="K516" s="155">
        <v>-61.176976773850726</v>
      </c>
      <c r="L516" s="155">
        <v>127.22874493927125</v>
      </c>
      <c r="M516" s="155">
        <v>133.66858974358973</v>
      </c>
      <c r="N516" s="155">
        <v>8.1727379362101775</v>
      </c>
      <c r="O516" s="155">
        <v>-90.469955240458631</v>
      </c>
      <c r="P516" s="155">
        <v>318.59026127551743</v>
      </c>
      <c r="Q516" s="156">
        <v>0.1074865928729816</v>
      </c>
      <c r="R516" s="156">
        <v>8420.4195546558694</v>
      </c>
      <c r="S516" s="156">
        <v>3202.2928171390013</v>
      </c>
      <c r="T516" s="156">
        <v>367.5470409042008</v>
      </c>
      <c r="U516" s="156">
        <v>3649.5015964523627</v>
      </c>
      <c r="V516" s="156">
        <v>737.89711543876604</v>
      </c>
      <c r="W516" s="156">
        <v>690.65813090418351</v>
      </c>
      <c r="X516" s="156">
        <v>227.47714618264413</v>
      </c>
      <c r="Y516" s="156">
        <v>7.6746675500217312E-2</v>
      </c>
      <c r="Z516" s="156">
        <v>91.113115092873315</v>
      </c>
      <c r="AA516" s="156">
        <v>3.0739917372764276E-2</v>
      </c>
      <c r="AB516" s="158"/>
      <c r="AC516" s="158"/>
      <c r="AD516" s="158"/>
      <c r="AE516" s="158"/>
    </row>
    <row r="517" spans="1:31" s="154" customFormat="1" ht="15.75">
      <c r="A517" s="165">
        <v>687</v>
      </c>
      <c r="B517" s="165" t="s">
        <v>514</v>
      </c>
      <c r="C517" s="165">
        <v>11</v>
      </c>
      <c r="D517" s="165">
        <v>1477</v>
      </c>
      <c r="E517" s="155">
        <v>3064.2521642260594</v>
      </c>
      <c r="F517" s="155">
        <v>1210.8717806364252</v>
      </c>
      <c r="G517" s="155">
        <v>316.98781313473256</v>
      </c>
      <c r="H517" s="155">
        <v>879.17245689033007</v>
      </c>
      <c r="I517" s="155">
        <v>675.41194109930393</v>
      </c>
      <c r="J517" s="155">
        <v>254.88532610780848</v>
      </c>
      <c r="K517" s="155">
        <v>54.807301417069333</v>
      </c>
      <c r="L517" s="155">
        <v>107.90859851049424</v>
      </c>
      <c r="M517" s="155">
        <v>255.25454976303317</v>
      </c>
      <c r="N517" s="155">
        <v>8.2893736906972606</v>
      </c>
      <c r="O517" s="155">
        <v>-90.469955240458646</v>
      </c>
      <c r="P517" s="155">
        <v>608.86702178337669</v>
      </c>
      <c r="Q517" s="156">
        <v>0.41223224223654481</v>
      </c>
      <c r="R517" s="156">
        <v>9664.0387000677056</v>
      </c>
      <c r="S517" s="156">
        <v>2603.1871360866621</v>
      </c>
      <c r="T517" s="156">
        <v>1318.5645067531184</v>
      </c>
      <c r="U517" s="156">
        <v>4746.0641641215498</v>
      </c>
      <c r="V517" s="156">
        <v>850.07700653252925</v>
      </c>
      <c r="W517" s="156">
        <v>680.15096140825995</v>
      </c>
      <c r="X517" s="156">
        <v>534.00507483441447</v>
      </c>
      <c r="Y517" s="156">
        <v>0.36154710550738961</v>
      </c>
      <c r="Z517" s="156">
        <v>74.861946948962228</v>
      </c>
      <c r="AA517" s="156">
        <v>5.06851367291552E-2</v>
      </c>
      <c r="AB517" s="158"/>
      <c r="AC517" s="158"/>
      <c r="AD517" s="158"/>
      <c r="AE517" s="158"/>
    </row>
    <row r="518" spans="1:31" s="154" customFormat="1" ht="15.75">
      <c r="A518" s="165">
        <v>689</v>
      </c>
      <c r="B518" s="165" t="s">
        <v>515</v>
      </c>
      <c r="C518" s="165">
        <v>9</v>
      </c>
      <c r="D518" s="165">
        <v>3093</v>
      </c>
      <c r="E518" s="155">
        <v>2882.2132612173946</v>
      </c>
      <c r="F518" s="155">
        <v>1457.2962366634335</v>
      </c>
      <c r="G518" s="155">
        <v>279.73747171031363</v>
      </c>
      <c r="H518" s="155">
        <v>671.98983030189618</v>
      </c>
      <c r="I518" s="155">
        <v>-48.87071922906599</v>
      </c>
      <c r="J518" s="155">
        <v>192.26941067818146</v>
      </c>
      <c r="K518" s="155">
        <v>459.05477641698917</v>
      </c>
      <c r="L518" s="155">
        <v>-150.55771096023278</v>
      </c>
      <c r="M518" s="155">
        <v>24.777778855480115</v>
      </c>
      <c r="N518" s="155">
        <v>10.642658815172737</v>
      </c>
      <c r="O518" s="155">
        <v>-90.469955240458646</v>
      </c>
      <c r="P518" s="155">
        <v>-76.343483205684763</v>
      </c>
      <c r="Q518" s="156">
        <v>-2.4682665116613243E-2</v>
      </c>
      <c r="R518" s="156">
        <v>8137.3587714193354</v>
      </c>
      <c r="S518" s="156">
        <v>3473.1638376980277</v>
      </c>
      <c r="T518" s="156">
        <v>1007.8363262984486</v>
      </c>
      <c r="U518" s="156">
        <v>3098.1082435902836</v>
      </c>
      <c r="V518" s="156">
        <v>641.24446696452981</v>
      </c>
      <c r="W518" s="156">
        <v>153.95753960556092</v>
      </c>
      <c r="X518" s="156">
        <v>236.95164273751644</v>
      </c>
      <c r="Y518" s="156">
        <v>7.6609001855000469E-2</v>
      </c>
      <c r="Z518" s="156">
        <v>-313.29512594320119</v>
      </c>
      <c r="AA518" s="156">
        <v>-0.10129166697161371</v>
      </c>
      <c r="AB518" s="158"/>
      <c r="AC518" s="158"/>
      <c r="AD518" s="158"/>
      <c r="AE518" s="158"/>
    </row>
    <row r="519" spans="1:31" s="154" customFormat="1" ht="15.75">
      <c r="A519" s="165">
        <v>691</v>
      </c>
      <c r="B519" s="165" t="s">
        <v>516</v>
      </c>
      <c r="C519" s="165">
        <v>17</v>
      </c>
      <c r="D519" s="165">
        <v>2636</v>
      </c>
      <c r="E519" s="155">
        <v>3081.7638779545546</v>
      </c>
      <c r="F519" s="155">
        <v>1441.9810394537178</v>
      </c>
      <c r="G519" s="155">
        <v>295.83080424886191</v>
      </c>
      <c r="H519" s="155">
        <v>160.60797243688617</v>
      </c>
      <c r="I519" s="155">
        <v>1348.8791984412401</v>
      </c>
      <c r="J519" s="155">
        <v>216.53089769543118</v>
      </c>
      <c r="K519" s="155">
        <v>204.83874551345005</v>
      </c>
      <c r="L519" s="155">
        <v>5.1513657056145679</v>
      </c>
      <c r="M519" s="155">
        <v>-263.76552731411232</v>
      </c>
      <c r="N519" s="155">
        <v>7.5557897766122153</v>
      </c>
      <c r="O519" s="155">
        <v>-90.469955240458646</v>
      </c>
      <c r="P519" s="155">
        <v>245.37645276268867</v>
      </c>
      <c r="Q519" s="156">
        <v>9.3086666450185387E-2</v>
      </c>
      <c r="R519" s="156">
        <v>7903.4487822458268</v>
      </c>
      <c r="S519" s="156">
        <v>3031.319495447648</v>
      </c>
      <c r="T519" s="156">
        <v>240.87648594669082</v>
      </c>
      <c r="U519" s="156">
        <v>4133.9588831945675</v>
      </c>
      <c r="V519" s="156">
        <v>722.15980474638434</v>
      </c>
      <c r="W519" s="156">
        <v>37.216642640364171</v>
      </c>
      <c r="X519" s="156">
        <v>262.08252972982859</v>
      </c>
      <c r="Y519" s="156">
        <v>9.9424328425579897E-2</v>
      </c>
      <c r="Z519" s="156">
        <v>-16.7060769671399</v>
      </c>
      <c r="AA519" s="156">
        <v>-6.3376619753944992E-3</v>
      </c>
      <c r="AB519" s="158"/>
      <c r="AC519" s="158"/>
      <c r="AD519" s="158"/>
      <c r="AE519" s="158"/>
    </row>
    <row r="520" spans="1:31" s="154" customFormat="1" ht="15.75">
      <c r="A520" s="165">
        <v>694</v>
      </c>
      <c r="B520" s="165" t="s">
        <v>517</v>
      </c>
      <c r="C520" s="165">
        <v>5</v>
      </c>
      <c r="D520" s="165">
        <v>28349</v>
      </c>
      <c r="E520" s="155">
        <v>2454.5602017134861</v>
      </c>
      <c r="F520" s="155">
        <v>1638.3315199830681</v>
      </c>
      <c r="G520" s="155">
        <v>352.06818582666057</v>
      </c>
      <c r="H520" s="155">
        <v>346.91787659975682</v>
      </c>
      <c r="I520" s="155">
        <v>303.30425742517951</v>
      </c>
      <c r="J520" s="155">
        <v>148.17628782576142</v>
      </c>
      <c r="K520" s="155">
        <v>-52.111719439471031</v>
      </c>
      <c r="L520" s="155">
        <v>-16.983738403471023</v>
      </c>
      <c r="M520" s="155">
        <v>28.351298105753287</v>
      </c>
      <c r="N520" s="155">
        <v>11.569206660384999</v>
      </c>
      <c r="O520" s="155">
        <v>-90.46995524045866</v>
      </c>
      <c r="P520" s="155">
        <v>214.59301762967749</v>
      </c>
      <c r="Q520" s="156">
        <v>7.5696856195871989E-3</v>
      </c>
      <c r="R520" s="156">
        <v>6419.0083604359943</v>
      </c>
      <c r="S520" s="156">
        <v>4021.4030812374335</v>
      </c>
      <c r="T520" s="156">
        <v>520.300192820598</v>
      </c>
      <c r="U520" s="156">
        <v>1250.713359439517</v>
      </c>
      <c r="V520" s="156">
        <v>494.1879437215938</v>
      </c>
      <c r="W520" s="156">
        <v>363.43574552894279</v>
      </c>
      <c r="X520" s="156">
        <v>231.0319623120912</v>
      </c>
      <c r="Y520" s="156">
        <v>8.1495630291047727E-3</v>
      </c>
      <c r="Z520" s="156">
        <v>-16.438944682413727</v>
      </c>
      <c r="AA520" s="156">
        <v>-5.7987740951757471E-4</v>
      </c>
      <c r="AB520" s="158"/>
      <c r="AC520" s="158"/>
      <c r="AD520" s="158"/>
      <c r="AE520" s="158"/>
    </row>
    <row r="521" spans="1:31" s="154" customFormat="1" ht="15.75">
      <c r="A521" s="165">
        <v>697</v>
      </c>
      <c r="B521" s="165" t="s">
        <v>518</v>
      </c>
      <c r="C521" s="165">
        <v>18</v>
      </c>
      <c r="D521" s="165">
        <v>1174</v>
      </c>
      <c r="E521" s="155">
        <v>2987.6240873418319</v>
      </c>
      <c r="F521" s="155">
        <v>1496.0358603066441</v>
      </c>
      <c r="G521" s="155">
        <v>725.21294718909712</v>
      </c>
      <c r="H521" s="155">
        <v>367.71984964803141</v>
      </c>
      <c r="I521" s="155">
        <v>616.75699215145778</v>
      </c>
      <c r="J521" s="155">
        <v>248.23930381351238</v>
      </c>
      <c r="K521" s="155">
        <v>-110.53707089285656</v>
      </c>
      <c r="L521" s="155">
        <v>-219.36201022146508</v>
      </c>
      <c r="M521" s="155">
        <v>-2.1920357751277684</v>
      </c>
      <c r="N521" s="155">
        <v>8.84501386266788</v>
      </c>
      <c r="O521" s="155">
        <v>-90.469955240458646</v>
      </c>
      <c r="P521" s="155">
        <v>52.624807499670005</v>
      </c>
      <c r="Q521" s="156">
        <v>4.4825219335323685E-2</v>
      </c>
      <c r="R521" s="156">
        <v>9738.9090821940918</v>
      </c>
      <c r="S521" s="156">
        <v>3266.7446678023853</v>
      </c>
      <c r="T521" s="156">
        <v>551.49855796150155</v>
      </c>
      <c r="U521" s="156">
        <v>4573.2093971125305</v>
      </c>
      <c r="V521" s="156">
        <v>827.91162406993089</v>
      </c>
      <c r="W521" s="156">
        <v>503.65890119250429</v>
      </c>
      <c r="X521" s="156">
        <v>-15.885934055238657</v>
      </c>
      <c r="Y521" s="156">
        <v>-1.3531460012980117E-2</v>
      </c>
      <c r="Z521" s="156">
        <v>68.510741554908662</v>
      </c>
      <c r="AA521" s="156">
        <v>5.8356679348303804E-2</v>
      </c>
      <c r="AB521" s="158"/>
      <c r="AC521" s="158"/>
      <c r="AD521" s="158"/>
      <c r="AE521" s="158"/>
    </row>
    <row r="522" spans="1:31" s="154" customFormat="1" ht="15.75">
      <c r="A522" s="165">
        <v>698</v>
      </c>
      <c r="B522" s="165" t="s">
        <v>519</v>
      </c>
      <c r="C522" s="165">
        <v>19</v>
      </c>
      <c r="D522" s="165">
        <v>64535</v>
      </c>
      <c r="E522" s="155">
        <v>2826.1751115031489</v>
      </c>
      <c r="F522" s="155">
        <v>1691.9597571860231</v>
      </c>
      <c r="G522" s="155">
        <v>525.9094289920198</v>
      </c>
      <c r="H522" s="155">
        <v>187.65821073782524</v>
      </c>
      <c r="I522" s="155">
        <v>589.79250709554799</v>
      </c>
      <c r="J522" s="155">
        <v>147.56602492079332</v>
      </c>
      <c r="K522" s="155">
        <v>-281.70081530423289</v>
      </c>
      <c r="L522" s="155">
        <v>-53.308840164251954</v>
      </c>
      <c r="M522" s="155">
        <v>301.21650375765091</v>
      </c>
      <c r="N522" s="155">
        <v>10.170233539990798</v>
      </c>
      <c r="O522" s="155">
        <v>-90.469955240458646</v>
      </c>
      <c r="P522" s="155">
        <v>202.61794401775899</v>
      </c>
      <c r="Q522" s="156">
        <v>3.1396597817890909E-3</v>
      </c>
      <c r="R522" s="156">
        <v>6858.3525905322695</v>
      </c>
      <c r="S522" s="156">
        <v>3845.4941264430154</v>
      </c>
      <c r="T522" s="156">
        <v>281.44586894236545</v>
      </c>
      <c r="U522" s="156">
        <v>1480.9644741751385</v>
      </c>
      <c r="V522" s="156">
        <v>492.15263446556509</v>
      </c>
      <c r="W522" s="156">
        <v>773.81709258541878</v>
      </c>
      <c r="X522" s="156">
        <v>15.521606079233674</v>
      </c>
      <c r="Y522" s="156">
        <v>2.4051454372408265E-4</v>
      </c>
      <c r="Z522" s="156">
        <v>187.09633793852529</v>
      </c>
      <c r="AA522" s="156">
        <v>2.8991452380650079E-3</v>
      </c>
      <c r="AB522" s="158"/>
      <c r="AC522" s="158"/>
      <c r="AD522" s="158"/>
      <c r="AE522" s="158"/>
    </row>
    <row r="523" spans="1:31" s="154" customFormat="1" ht="15.75">
      <c r="A523" s="165">
        <v>700</v>
      </c>
      <c r="B523" s="165" t="s">
        <v>520</v>
      </c>
      <c r="C523" s="165">
        <v>9</v>
      </c>
      <c r="D523" s="165">
        <v>4842</v>
      </c>
      <c r="E523" s="155">
        <v>2490.1397889661002</v>
      </c>
      <c r="F523" s="155">
        <v>1524.5379677819083</v>
      </c>
      <c r="G523" s="155">
        <v>386.99029326724497</v>
      </c>
      <c r="H523" s="155">
        <v>306.64755378960444</v>
      </c>
      <c r="I523" s="155">
        <v>104.26890408111346</v>
      </c>
      <c r="J523" s="155">
        <v>171.76864484337136</v>
      </c>
      <c r="K523" s="155">
        <v>65.587637640775924</v>
      </c>
      <c r="L523" s="155">
        <v>-206.72304832713755</v>
      </c>
      <c r="M523" s="155">
        <v>-40.896352746798847</v>
      </c>
      <c r="N523" s="155">
        <v>10.809841365160919</v>
      </c>
      <c r="O523" s="155">
        <v>-90.469955240458646</v>
      </c>
      <c r="P523" s="155">
        <v>-257.61830251131636</v>
      </c>
      <c r="Q523" s="156">
        <v>-5.3204936495521757E-2</v>
      </c>
      <c r="R523" s="156">
        <v>7260.7329553903346</v>
      </c>
      <c r="S523" s="156">
        <v>3759.9384345311851</v>
      </c>
      <c r="T523" s="156">
        <v>459.90360291743957</v>
      </c>
      <c r="U523" s="156">
        <v>2181.717649751422</v>
      </c>
      <c r="V523" s="156">
        <v>572.87164253167657</v>
      </c>
      <c r="W523" s="156">
        <v>139.37089219330855</v>
      </c>
      <c r="X523" s="156">
        <v>-146.93073346530144</v>
      </c>
      <c r="Y523" s="156">
        <v>-3.034505028197056E-2</v>
      </c>
      <c r="Z523" s="156">
        <v>-110.68756904601489</v>
      </c>
      <c r="AA523" s="156">
        <v>-2.2859886213551193E-2</v>
      </c>
      <c r="AB523" s="158"/>
      <c r="AC523" s="158"/>
      <c r="AD523" s="158"/>
      <c r="AE523" s="158"/>
    </row>
    <row r="524" spans="1:31" s="154" customFormat="1" ht="15.75">
      <c r="A524" s="165">
        <v>702</v>
      </c>
      <c r="B524" s="165" t="s">
        <v>521</v>
      </c>
      <c r="C524" s="165">
        <v>6</v>
      </c>
      <c r="D524" s="165">
        <v>4114</v>
      </c>
      <c r="E524" s="155">
        <v>2922.3742193295884</v>
      </c>
      <c r="F524" s="155">
        <v>1491.4262007778318</v>
      </c>
      <c r="G524" s="155">
        <v>480.64414195430237</v>
      </c>
      <c r="H524" s="155">
        <v>357.49269719678307</v>
      </c>
      <c r="I524" s="155">
        <v>280.53167221433529</v>
      </c>
      <c r="J524" s="155">
        <v>217.94875529103399</v>
      </c>
      <c r="K524" s="155">
        <v>153.37302219931669</v>
      </c>
      <c r="L524" s="155">
        <v>-192.60209042294605</v>
      </c>
      <c r="M524" s="155">
        <v>1.1545405930967427</v>
      </c>
      <c r="N524" s="155">
        <v>8.6987871998286845</v>
      </c>
      <c r="O524" s="155">
        <v>-90.469955240458646</v>
      </c>
      <c r="P524" s="155">
        <v>-214.17644756646465</v>
      </c>
      <c r="Q524" s="156">
        <v>-5.2060390755095928E-2</v>
      </c>
      <c r="R524" s="156">
        <v>8046.4578172095289</v>
      </c>
      <c r="S524" s="156">
        <v>3234.9345405930967</v>
      </c>
      <c r="T524" s="156">
        <v>536.16008810648941</v>
      </c>
      <c r="U524" s="156">
        <v>3099.4545554591732</v>
      </c>
      <c r="V524" s="156">
        <v>726.88855143009755</v>
      </c>
      <c r="W524" s="156">
        <v>289.1965921244531</v>
      </c>
      <c r="X524" s="156">
        <v>-159.82348949621817</v>
      </c>
      <c r="Y524" s="156">
        <v>-3.8848684855668003E-2</v>
      </c>
      <c r="Z524" s="156">
        <v>-54.352958070246459</v>
      </c>
      <c r="AA524" s="156">
        <v>-1.3211705899427918E-2</v>
      </c>
      <c r="AB524" s="158"/>
      <c r="AC524" s="158"/>
      <c r="AD524" s="158"/>
      <c r="AE524" s="158"/>
    </row>
    <row r="525" spans="1:31" s="154" customFormat="1" ht="15.75">
      <c r="A525" s="165">
        <v>704</v>
      </c>
      <c r="B525" s="165" t="s">
        <v>522</v>
      </c>
      <c r="C525" s="165">
        <v>2</v>
      </c>
      <c r="D525" s="165">
        <v>6428</v>
      </c>
      <c r="E525" s="155">
        <v>2582.9091531513918</v>
      </c>
      <c r="F525" s="155">
        <v>1514.6517890479151</v>
      </c>
      <c r="G525" s="155">
        <v>195.58945239576852</v>
      </c>
      <c r="H525" s="155">
        <v>158.37177771617246</v>
      </c>
      <c r="I525" s="155">
        <v>670.79372696062637</v>
      </c>
      <c r="J525" s="155">
        <v>133.80532302094863</v>
      </c>
      <c r="K525" s="155">
        <v>142.86509616691151</v>
      </c>
      <c r="L525" s="155">
        <v>-151.12492221530803</v>
      </c>
      <c r="M525" s="155">
        <v>8.6188487865588055</v>
      </c>
      <c r="N525" s="155">
        <v>11.392310227407256</v>
      </c>
      <c r="O525" s="155">
        <v>-90.469955240458646</v>
      </c>
      <c r="P525" s="155">
        <v>11.584293715149864</v>
      </c>
      <c r="Q525" s="156">
        <v>1.8021614367065748E-3</v>
      </c>
      <c r="R525" s="156">
        <v>5552.8840339141261</v>
      </c>
      <c r="S525" s="156">
        <v>3952.8658556316113</v>
      </c>
      <c r="T525" s="156">
        <v>237.52268776316836</v>
      </c>
      <c r="U525" s="156">
        <v>917.3731443395136</v>
      </c>
      <c r="V525" s="156">
        <v>446.25883407527209</v>
      </c>
      <c r="W525" s="156">
        <v>53.083378967019293</v>
      </c>
      <c r="X525" s="156">
        <v>54.219866862459142</v>
      </c>
      <c r="Y525" s="156">
        <v>8.4349512853856782E-3</v>
      </c>
      <c r="Z525" s="156">
        <v>-42.63557314730928</v>
      </c>
      <c r="AA525" s="156">
        <v>-6.6327898486791036E-3</v>
      </c>
      <c r="AB525" s="158"/>
      <c r="AC525" s="158"/>
      <c r="AD525" s="158"/>
      <c r="AE525" s="158"/>
    </row>
    <row r="526" spans="1:31" s="154" customFormat="1" ht="15.75">
      <c r="A526" s="165">
        <v>707</v>
      </c>
      <c r="B526" s="165" t="s">
        <v>523</v>
      </c>
      <c r="C526" s="165">
        <v>12</v>
      </c>
      <c r="D526" s="165">
        <v>1960</v>
      </c>
      <c r="E526" s="155">
        <v>1425.498375065886</v>
      </c>
      <c r="F526" s="155">
        <v>1172.1439285714287</v>
      </c>
      <c r="G526" s="155">
        <v>338.97142857142859</v>
      </c>
      <c r="H526" s="155">
        <v>241.41526995694525</v>
      </c>
      <c r="I526" s="155">
        <v>598.88675453566577</v>
      </c>
      <c r="J526" s="155">
        <v>263.38099275982347</v>
      </c>
      <c r="K526" s="155">
        <v>-108.65604488981072</v>
      </c>
      <c r="L526" s="155">
        <v>-271.35561224489794</v>
      </c>
      <c r="M526" s="155">
        <v>47.540204081632652</v>
      </c>
      <c r="N526" s="155">
        <v>6.9692950747865012</v>
      </c>
      <c r="O526" s="155">
        <v>-90.469955240458646</v>
      </c>
      <c r="P526" s="155">
        <v>773.32788611065735</v>
      </c>
      <c r="Q526" s="156">
        <v>0.39455504393400886</v>
      </c>
      <c r="R526" s="156">
        <v>7629.4817061000085</v>
      </c>
      <c r="S526" s="156">
        <v>2591.4985306122448</v>
      </c>
      <c r="T526" s="156">
        <v>362.06958470851936</v>
      </c>
      <c r="U526" s="156">
        <v>4464.9854935518451</v>
      </c>
      <c r="V526" s="156">
        <v>878.41120288006027</v>
      </c>
      <c r="W526" s="156">
        <v>115.15602040816326</v>
      </c>
      <c r="X526" s="156">
        <v>782.6391260608242</v>
      </c>
      <c r="Y526" s="156">
        <v>0.39930567656164501</v>
      </c>
      <c r="Z526" s="156">
        <v>-9.3112399501669003</v>
      </c>
      <c r="AA526" s="156">
        <v>-4.7506326276361734E-3</v>
      </c>
      <c r="AB526" s="158"/>
      <c r="AC526" s="158"/>
      <c r="AD526" s="158"/>
      <c r="AE526" s="158"/>
    </row>
    <row r="527" spans="1:31" s="154" customFormat="1" ht="15.75">
      <c r="A527" s="165">
        <v>710</v>
      </c>
      <c r="B527" s="165" t="s">
        <v>226</v>
      </c>
      <c r="C527" s="165">
        <v>33</v>
      </c>
      <c r="D527" s="165">
        <v>27306</v>
      </c>
      <c r="E527" s="155">
        <v>2903.0759954157634</v>
      </c>
      <c r="F527" s="155">
        <v>1814.6535226690105</v>
      </c>
      <c r="G527" s="155">
        <v>432.95400278327105</v>
      </c>
      <c r="H527" s="155">
        <v>134.91287764865302</v>
      </c>
      <c r="I527" s="155">
        <v>643.6653076151099</v>
      </c>
      <c r="J527" s="155">
        <v>176.26127899746899</v>
      </c>
      <c r="K527" s="155">
        <v>-86.286570867519785</v>
      </c>
      <c r="L527" s="155">
        <v>-27.155680070314215</v>
      </c>
      <c r="M527" s="155">
        <v>44.227743353109204</v>
      </c>
      <c r="N527" s="155">
        <v>10.21364514874168</v>
      </c>
      <c r="O527" s="155">
        <v>-90.469955240458646</v>
      </c>
      <c r="P527" s="155">
        <v>149.9001766213083</v>
      </c>
      <c r="Q527" s="156">
        <v>5.489642445664261E-3</v>
      </c>
      <c r="R527" s="156">
        <v>7159.3991730755142</v>
      </c>
      <c r="S527" s="156">
        <v>4004.1415956200103</v>
      </c>
      <c r="T527" s="156">
        <v>202.33951891606011</v>
      </c>
      <c r="U527" s="156">
        <v>2063.7177534946159</v>
      </c>
      <c r="V527" s="156">
        <v>587.85518454831572</v>
      </c>
      <c r="W527" s="156">
        <v>450.02606606606605</v>
      </c>
      <c r="X527" s="156">
        <v>148.68094556955316</v>
      </c>
      <c r="Y527" s="156">
        <v>5.4449917809109042E-3</v>
      </c>
      <c r="Z527" s="156">
        <v>1.2192310517551366</v>
      </c>
      <c r="AA527" s="156">
        <v>4.4650664753355912E-5</v>
      </c>
      <c r="AB527" s="158"/>
      <c r="AC527" s="158"/>
      <c r="AD527" s="158"/>
      <c r="AE527" s="158"/>
    </row>
    <row r="528" spans="1:31" s="154" customFormat="1" ht="15.75">
      <c r="A528" s="165">
        <v>729</v>
      </c>
      <c r="B528" s="165" t="s">
        <v>524</v>
      </c>
      <c r="C528" s="165">
        <v>13</v>
      </c>
      <c r="D528" s="165">
        <v>8975</v>
      </c>
      <c r="E528" s="155">
        <v>2615.1968134398721</v>
      </c>
      <c r="F528" s="155">
        <v>1413.6315242339833</v>
      </c>
      <c r="G528" s="155">
        <v>304.83565459610026</v>
      </c>
      <c r="H528" s="155">
        <v>220.31874892123597</v>
      </c>
      <c r="I528" s="155">
        <v>711.20917963890042</v>
      </c>
      <c r="J528" s="155">
        <v>210.67841230911787</v>
      </c>
      <c r="K528" s="155">
        <v>-56.589783193814085</v>
      </c>
      <c r="L528" s="155">
        <v>26.86384401114206</v>
      </c>
      <c r="M528" s="155">
        <v>-1.5041649025069637</v>
      </c>
      <c r="N528" s="155">
        <v>7.9098645562388983</v>
      </c>
      <c r="O528" s="155">
        <v>-90.469955240458646</v>
      </c>
      <c r="P528" s="155">
        <v>131.68651149006732</v>
      </c>
      <c r="Q528" s="156">
        <v>1.4672591809478252E-2</v>
      </c>
      <c r="R528" s="156">
        <v>7611.3962406685241</v>
      </c>
      <c r="S528" s="156">
        <v>3051.3678763231201</v>
      </c>
      <c r="T528" s="156">
        <v>330.42946264185781</v>
      </c>
      <c r="U528" s="156">
        <v>3308.393346473867</v>
      </c>
      <c r="V528" s="156">
        <v>702.640975106626</v>
      </c>
      <c r="W528" s="156">
        <v>330.19533370473539</v>
      </c>
      <c r="X528" s="156">
        <v>111.63075358168162</v>
      </c>
      <c r="Y528" s="156">
        <v>1.2437966972889316E-2</v>
      </c>
      <c r="Z528" s="156">
        <v>20.055757908385694</v>
      </c>
      <c r="AA528" s="156">
        <v>2.234624836588935E-3</v>
      </c>
      <c r="AB528" s="158"/>
      <c r="AC528" s="158"/>
      <c r="AD528" s="158"/>
      <c r="AE528" s="158"/>
    </row>
    <row r="529" spans="1:31" s="154" customFormat="1" ht="15.75">
      <c r="A529" s="165">
        <v>732</v>
      </c>
      <c r="B529" s="165" t="s">
        <v>525</v>
      </c>
      <c r="C529" s="165">
        <v>19</v>
      </c>
      <c r="D529" s="165">
        <v>3336</v>
      </c>
      <c r="E529" s="155">
        <v>2513.2255831118682</v>
      </c>
      <c r="F529" s="155">
        <v>1198.4861990407674</v>
      </c>
      <c r="G529" s="155">
        <v>414.02547961630694</v>
      </c>
      <c r="H529" s="155">
        <v>309.4768795198417</v>
      </c>
      <c r="I529" s="155">
        <v>1148.5581795183541</v>
      </c>
      <c r="J529" s="155">
        <v>223.70030666848473</v>
      </c>
      <c r="K529" s="155">
        <v>-213.10836690080754</v>
      </c>
      <c r="L529" s="155">
        <v>52.345923261390887</v>
      </c>
      <c r="M529" s="155">
        <v>192.23597422062349</v>
      </c>
      <c r="N529" s="155">
        <v>8.5226876058956442</v>
      </c>
      <c r="O529" s="155">
        <v>-90.469955240458646</v>
      </c>
      <c r="P529" s="155">
        <v>730.54772419852986</v>
      </c>
      <c r="Q529" s="156">
        <v>0.21898912595879191</v>
      </c>
      <c r="R529" s="156">
        <v>9639.2560521582745</v>
      </c>
      <c r="S529" s="156">
        <v>2927.0790197841725</v>
      </c>
      <c r="T529" s="156">
        <v>464.14696661326059</v>
      </c>
      <c r="U529" s="156">
        <v>5721.6811143424347</v>
      </c>
      <c r="V529" s="156">
        <v>746.07075251056835</v>
      </c>
      <c r="W529" s="156">
        <v>658.60737709832131</v>
      </c>
      <c r="X529" s="156">
        <v>878.32917819048305</v>
      </c>
      <c r="Y529" s="156">
        <v>0.2632881229587779</v>
      </c>
      <c r="Z529" s="156">
        <v>-147.78145399195313</v>
      </c>
      <c r="AA529" s="156">
        <v>-4.4298996999985948E-2</v>
      </c>
      <c r="AB529" s="158"/>
      <c r="AC529" s="158"/>
      <c r="AD529" s="158"/>
      <c r="AE529" s="158"/>
    </row>
    <row r="530" spans="1:31" s="154" customFormat="1" ht="15.75">
      <c r="A530" s="165">
        <v>734</v>
      </c>
      <c r="B530" s="165" t="s">
        <v>526</v>
      </c>
      <c r="C530" s="165">
        <v>2</v>
      </c>
      <c r="D530" s="165">
        <v>50933</v>
      </c>
      <c r="E530" s="155">
        <v>2504.3658935175417</v>
      </c>
      <c r="F530" s="155">
        <v>1506.9029823493609</v>
      </c>
      <c r="G530" s="155">
        <v>297.82669389197571</v>
      </c>
      <c r="H530" s="155">
        <v>227.07796086636191</v>
      </c>
      <c r="I530" s="155">
        <v>477.65576495343777</v>
      </c>
      <c r="J530" s="155">
        <v>177.84308338847828</v>
      </c>
      <c r="K530" s="155">
        <v>-29.359959970358844</v>
      </c>
      <c r="L530" s="155">
        <v>-47.037107572693536</v>
      </c>
      <c r="M530" s="155">
        <v>37.704079476959926</v>
      </c>
      <c r="N530" s="155">
        <v>9.8570623150420591</v>
      </c>
      <c r="O530" s="155">
        <v>-90.469955240458646</v>
      </c>
      <c r="P530" s="155">
        <v>63.634710940563998</v>
      </c>
      <c r="Q530" s="156">
        <v>1.2493807735763454E-3</v>
      </c>
      <c r="R530" s="156">
        <v>6754.462931896609</v>
      </c>
      <c r="S530" s="156">
        <v>3571.5345673728234</v>
      </c>
      <c r="T530" s="156">
        <v>340.56678768498818</v>
      </c>
      <c r="U530" s="156">
        <v>2038.7589242742752</v>
      </c>
      <c r="V530" s="156">
        <v>593.13071594968198</v>
      </c>
      <c r="W530" s="156">
        <v>288.49366579624211</v>
      </c>
      <c r="X530" s="156">
        <v>78.021729181401142</v>
      </c>
      <c r="Y530" s="156">
        <v>1.5318502578171547E-3</v>
      </c>
      <c r="Z530" s="156">
        <v>-14.387018240837145</v>
      </c>
      <c r="AA530" s="156">
        <v>-2.8246948424080938E-4</v>
      </c>
      <c r="AB530" s="158"/>
      <c r="AC530" s="158"/>
      <c r="AD530" s="158"/>
      <c r="AE530" s="158"/>
    </row>
    <row r="531" spans="1:31" s="154" customFormat="1" ht="15.75">
      <c r="A531" s="165">
        <v>738</v>
      </c>
      <c r="B531" s="165" t="s">
        <v>527</v>
      </c>
      <c r="C531" s="165">
        <v>2</v>
      </c>
      <c r="D531" s="165">
        <v>2917</v>
      </c>
      <c r="E531" s="155">
        <v>2546.6602247009328</v>
      </c>
      <c r="F531" s="155">
        <v>1666.1362667123758</v>
      </c>
      <c r="G531" s="155">
        <v>425.6955776482688</v>
      </c>
      <c r="H531" s="155">
        <v>168.81165446896796</v>
      </c>
      <c r="I531" s="155">
        <v>468.59267153046079</v>
      </c>
      <c r="J531" s="155">
        <v>196.8620388558677</v>
      </c>
      <c r="K531" s="155">
        <v>33.217818351253186</v>
      </c>
      <c r="L531" s="155">
        <v>-196.07541995200549</v>
      </c>
      <c r="M531" s="155">
        <v>9.9906239286938643</v>
      </c>
      <c r="N531" s="155">
        <v>9.8397262709970938</v>
      </c>
      <c r="O531" s="155">
        <v>-90.469955240458646</v>
      </c>
      <c r="P531" s="155">
        <v>145.9407778734882</v>
      </c>
      <c r="Q531" s="156">
        <v>5.0031120285734726E-2</v>
      </c>
      <c r="R531" s="156">
        <v>6170.5516615632496</v>
      </c>
      <c r="S531" s="156">
        <v>3756.0573808707577</v>
      </c>
      <c r="T531" s="156">
        <v>253.18019708711012</v>
      </c>
      <c r="U531" s="156">
        <v>1415.4947814040354</v>
      </c>
      <c r="V531" s="156">
        <v>656.56150256254284</v>
      </c>
      <c r="W531" s="156">
        <v>239.61078162495716</v>
      </c>
      <c r="X531" s="156">
        <v>150.35298198615294</v>
      </c>
      <c r="Y531" s="156">
        <v>5.154370311489645E-2</v>
      </c>
      <c r="Z531" s="156">
        <v>-4.4122041126647389</v>
      </c>
      <c r="AA531" s="156">
        <v>-1.5125828291617206E-3</v>
      </c>
      <c r="AB531" s="158"/>
      <c r="AC531" s="158"/>
      <c r="AD531" s="158"/>
      <c r="AE531" s="158"/>
    </row>
    <row r="532" spans="1:31" s="154" customFormat="1" ht="15.75">
      <c r="A532" s="165">
        <v>739</v>
      </c>
      <c r="B532" s="165" t="s">
        <v>528</v>
      </c>
      <c r="C532" s="165">
        <v>9</v>
      </c>
      <c r="D532" s="165">
        <v>3256</v>
      </c>
      <c r="E532" s="155">
        <v>3077.2570283047539</v>
      </c>
      <c r="F532" s="155">
        <v>1404.1120085995087</v>
      </c>
      <c r="G532" s="155">
        <v>430.55712530712532</v>
      </c>
      <c r="H532" s="155">
        <v>260.54060196592621</v>
      </c>
      <c r="I532" s="155">
        <v>189.71324617325899</v>
      </c>
      <c r="J532" s="155">
        <v>223.26203841537608</v>
      </c>
      <c r="K532" s="155">
        <v>372.46192497812552</v>
      </c>
      <c r="L532" s="155">
        <v>107.71253071253071</v>
      </c>
      <c r="M532" s="155">
        <v>-6.1145669533169533</v>
      </c>
      <c r="N532" s="155">
        <v>8.5841544184368885</v>
      </c>
      <c r="O532" s="155">
        <v>-90.46995524045866</v>
      </c>
      <c r="P532" s="155">
        <v>-176.89791992824084</v>
      </c>
      <c r="Q532" s="156">
        <v>-5.4329827987788952E-2</v>
      </c>
      <c r="R532" s="156">
        <v>8112.6949815724811</v>
      </c>
      <c r="S532" s="156">
        <v>3170.7445147420149</v>
      </c>
      <c r="T532" s="156">
        <v>390.75335860210635</v>
      </c>
      <c r="U532" s="156">
        <v>3416.57193681751</v>
      </c>
      <c r="V532" s="156">
        <v>744.60906866101141</v>
      </c>
      <c r="W532" s="156">
        <v>532.15508906633909</v>
      </c>
      <c r="X532" s="156">
        <v>142.13898631650039</v>
      </c>
      <c r="Y532" s="156">
        <v>4.365447982693501E-2</v>
      </c>
      <c r="Z532" s="156">
        <v>-319.03690624474126</v>
      </c>
      <c r="AA532" s="156">
        <v>-9.7984307814723975E-2</v>
      </c>
      <c r="AB532" s="158"/>
      <c r="AC532" s="158"/>
      <c r="AD532" s="158"/>
      <c r="AE532" s="158"/>
    </row>
    <row r="533" spans="1:31" s="154" customFormat="1" ht="15.75">
      <c r="A533" s="165">
        <v>740</v>
      </c>
      <c r="B533" s="165" t="s">
        <v>248</v>
      </c>
      <c r="C533" s="165">
        <v>10</v>
      </c>
      <c r="D533" s="165">
        <v>32085</v>
      </c>
      <c r="E533" s="155">
        <v>2354.7867038785193</v>
      </c>
      <c r="F533" s="155">
        <v>1654.2477219884681</v>
      </c>
      <c r="G533" s="155">
        <v>438.84572230014027</v>
      </c>
      <c r="H533" s="155">
        <v>267.02463329360222</v>
      </c>
      <c r="I533" s="155">
        <v>237.41265894025921</v>
      </c>
      <c r="J533" s="155">
        <v>190.22021820823923</v>
      </c>
      <c r="K533" s="155">
        <v>-171.07617180258373</v>
      </c>
      <c r="L533" s="155">
        <v>-50.531619136668226</v>
      </c>
      <c r="M533" s="155">
        <v>27.68808072307932</v>
      </c>
      <c r="N533" s="155">
        <v>9.585695659590451</v>
      </c>
      <c r="O533" s="155">
        <v>-90.469955240458646</v>
      </c>
      <c r="P533" s="155">
        <v>158.1602810551486</v>
      </c>
      <c r="Q533" s="156">
        <v>4.9294150243150573E-3</v>
      </c>
      <c r="R533" s="156">
        <v>7479.5996711859125</v>
      </c>
      <c r="S533" s="156">
        <v>3638.9507564282376</v>
      </c>
      <c r="T533" s="156">
        <v>400.47797349687823</v>
      </c>
      <c r="U533" s="156">
        <v>2478.3000943173151</v>
      </c>
      <c r="V533" s="156">
        <v>634.41013315937118</v>
      </c>
      <c r="W533" s="156">
        <v>416.00218388655134</v>
      </c>
      <c r="X533" s="156">
        <v>88.541470102441266</v>
      </c>
      <c r="Y533" s="156">
        <v>2.7595907776980294E-3</v>
      </c>
      <c r="Z533" s="156">
        <v>69.618810952707335</v>
      </c>
      <c r="AA533" s="156">
        <v>2.1698242466170279E-3</v>
      </c>
      <c r="AB533" s="158"/>
      <c r="AC533" s="158"/>
      <c r="AD533" s="158"/>
      <c r="AE533" s="158"/>
    </row>
    <row r="534" spans="1:31" s="154" customFormat="1" ht="15.75">
      <c r="A534" s="165">
        <v>742</v>
      </c>
      <c r="B534" s="165" t="s">
        <v>529</v>
      </c>
      <c r="C534" s="165">
        <v>19</v>
      </c>
      <c r="D534" s="165">
        <v>988</v>
      </c>
      <c r="E534" s="155">
        <v>3440.4829549827832</v>
      </c>
      <c r="F534" s="155">
        <v>1495.4408198380568</v>
      </c>
      <c r="G534" s="155">
        <v>422.32388663967612</v>
      </c>
      <c r="H534" s="155">
        <v>908.73673413133361</v>
      </c>
      <c r="I534" s="155">
        <v>857.70737150312232</v>
      </c>
      <c r="J534" s="155">
        <v>230.68027590580667</v>
      </c>
      <c r="K534" s="155">
        <v>-3.2625513711974516</v>
      </c>
      <c r="L534" s="155">
        <v>285.82894736842104</v>
      </c>
      <c r="M534" s="155">
        <v>146.42408906882591</v>
      </c>
      <c r="N534" s="155">
        <v>10.364307595946959</v>
      </c>
      <c r="O534" s="155">
        <v>-90.469955240458646</v>
      </c>
      <c r="P534" s="155">
        <v>823.29097045674973</v>
      </c>
      <c r="Q534" s="156">
        <v>0.83329045592788431</v>
      </c>
      <c r="R534" s="156">
        <v>9176.1253036437247</v>
      </c>
      <c r="S534" s="156">
        <v>3331.4798380566804</v>
      </c>
      <c r="T534" s="156">
        <v>1362.9043928952283</v>
      </c>
      <c r="U534" s="156">
        <v>3908.170382614654</v>
      </c>
      <c r="V534" s="156">
        <v>769.34989315612302</v>
      </c>
      <c r="W534" s="156">
        <v>854.57692307692309</v>
      </c>
      <c r="X534" s="156">
        <v>1050.3561261558834</v>
      </c>
      <c r="Y534" s="156">
        <v>1.0631134880120279</v>
      </c>
      <c r="Z534" s="156">
        <v>-227.06515569913367</v>
      </c>
      <c r="AA534" s="156">
        <v>-0.2298230320841434</v>
      </c>
      <c r="AB534" s="158"/>
      <c r="AC534" s="158"/>
      <c r="AD534" s="158"/>
      <c r="AE534" s="158"/>
    </row>
    <row r="535" spans="1:31" s="154" customFormat="1" ht="15.75">
      <c r="A535" s="165">
        <v>743</v>
      </c>
      <c r="B535" s="165" t="s">
        <v>530</v>
      </c>
      <c r="C535" s="165">
        <v>14</v>
      </c>
      <c r="D535" s="165">
        <v>65323</v>
      </c>
      <c r="E535" s="155">
        <v>2693.087041772962</v>
      </c>
      <c r="F535" s="155">
        <v>1605.6792143655373</v>
      </c>
      <c r="G535" s="155">
        <v>434.01913567962282</v>
      </c>
      <c r="H535" s="155">
        <v>240.21223843690794</v>
      </c>
      <c r="I535" s="155">
        <v>480.78884548925089</v>
      </c>
      <c r="J535" s="155">
        <v>148.57866534729015</v>
      </c>
      <c r="K535" s="155">
        <v>-130.73666322443418</v>
      </c>
      <c r="L535" s="155">
        <v>-41.813006138726024</v>
      </c>
      <c r="M535" s="155">
        <v>123.25967974526583</v>
      </c>
      <c r="N535" s="155">
        <v>10.276621527864704</v>
      </c>
      <c r="O535" s="155">
        <v>-90.469955240458646</v>
      </c>
      <c r="P535" s="155">
        <v>86.707734215158354</v>
      </c>
      <c r="Q535" s="156">
        <v>1.3273691382079567E-3</v>
      </c>
      <c r="R535" s="156">
        <v>6561.9043558930243</v>
      </c>
      <c r="S535" s="156">
        <v>3756.4567885737033</v>
      </c>
      <c r="T535" s="156">
        <v>360.26530313623584</v>
      </c>
      <c r="U535" s="156">
        <v>1444.1187538504221</v>
      </c>
      <c r="V535" s="156">
        <v>495.52992713123274</v>
      </c>
      <c r="W535" s="156">
        <v>515.46580928616265</v>
      </c>
      <c r="X535" s="156">
        <v>9.9322260847319495</v>
      </c>
      <c r="Y535" s="156">
        <v>1.5204791703889823E-4</v>
      </c>
      <c r="Z535" s="156">
        <v>76.775508130426417</v>
      </c>
      <c r="AA535" s="156">
        <v>1.1753212211690585E-3</v>
      </c>
      <c r="AB535" s="158"/>
      <c r="AC535" s="158"/>
      <c r="AD535" s="158"/>
      <c r="AE535" s="158"/>
    </row>
    <row r="536" spans="1:31" s="154" customFormat="1" ht="15.75">
      <c r="A536" s="165">
        <v>746</v>
      </c>
      <c r="B536" s="165" t="s">
        <v>531</v>
      </c>
      <c r="C536" s="165">
        <v>17</v>
      </c>
      <c r="D536" s="165">
        <v>4735</v>
      </c>
      <c r="E536" s="155">
        <v>3248.8412646327552</v>
      </c>
      <c r="F536" s="155">
        <v>1303.8361774023231</v>
      </c>
      <c r="G536" s="155">
        <v>294.77106652587116</v>
      </c>
      <c r="H536" s="155">
        <v>568.62552637734245</v>
      </c>
      <c r="I536" s="155">
        <v>1675.9220765440634</v>
      </c>
      <c r="J536" s="155">
        <v>187.80762798547161</v>
      </c>
      <c r="K536" s="155">
        <v>-31.548705889600701</v>
      </c>
      <c r="L536" s="155">
        <v>44.393453009503695</v>
      </c>
      <c r="M536" s="155">
        <v>4.7905406546990497</v>
      </c>
      <c r="N536" s="155">
        <v>8.1947453327131505</v>
      </c>
      <c r="O536" s="155">
        <v>-90.469955240458646</v>
      </c>
      <c r="P536" s="155">
        <v>717.4812880691735</v>
      </c>
      <c r="Q536" s="156">
        <v>0.15152719916983601</v>
      </c>
      <c r="R536" s="156">
        <v>7854.0676887265054</v>
      </c>
      <c r="S536" s="156">
        <v>2830.446329461457</v>
      </c>
      <c r="T536" s="156">
        <v>852.81269998714345</v>
      </c>
      <c r="U536" s="156">
        <v>3778.8033310535252</v>
      </c>
      <c r="V536" s="156">
        <v>626.36381874073538</v>
      </c>
      <c r="W536" s="156">
        <v>343.95506019007394</v>
      </c>
      <c r="X536" s="156">
        <v>578.31355070642962</v>
      </c>
      <c r="Y536" s="156">
        <v>0.12213591355996402</v>
      </c>
      <c r="Z536" s="156">
        <v>139.16773736274388</v>
      </c>
      <c r="AA536" s="156">
        <v>2.9391285609871993E-2</v>
      </c>
      <c r="AB536" s="158"/>
      <c r="AC536" s="158"/>
      <c r="AD536" s="158"/>
      <c r="AE536" s="158"/>
    </row>
    <row r="537" spans="1:31" s="154" customFormat="1" ht="15.75">
      <c r="A537" s="165">
        <v>747</v>
      </c>
      <c r="B537" s="165" t="s">
        <v>532</v>
      </c>
      <c r="C537" s="165">
        <v>4</v>
      </c>
      <c r="D537" s="165">
        <v>1308</v>
      </c>
      <c r="E537" s="155">
        <v>3315.0023495745381</v>
      </c>
      <c r="F537" s="155">
        <v>1280.9193195718653</v>
      </c>
      <c r="G537" s="155">
        <v>562.67431192660547</v>
      </c>
      <c r="H537" s="155">
        <v>428.33163187070136</v>
      </c>
      <c r="I537" s="155">
        <v>680.86898708765307</v>
      </c>
      <c r="J537" s="155">
        <v>256.05385418455023</v>
      </c>
      <c r="K537" s="155">
        <v>277.80981425429445</v>
      </c>
      <c r="L537" s="155">
        <v>-166.27217125382262</v>
      </c>
      <c r="M537" s="155">
        <v>-3.4387996941896022</v>
      </c>
      <c r="N537" s="155">
        <v>7.6165539944834197</v>
      </c>
      <c r="O537" s="155">
        <v>-90.469955240458646</v>
      </c>
      <c r="P537" s="155">
        <v>-80.908802872856185</v>
      </c>
      <c r="Q537" s="156">
        <v>-6.1856882930318186E-2</v>
      </c>
      <c r="R537" s="156">
        <v>8242.7942660550452</v>
      </c>
      <c r="S537" s="156">
        <v>2749.8821788990826</v>
      </c>
      <c r="T537" s="156">
        <v>642.40284426335472</v>
      </c>
      <c r="U537" s="156">
        <v>3754.1883691467797</v>
      </c>
      <c r="V537" s="156">
        <v>853.97420557766259</v>
      </c>
      <c r="W537" s="156">
        <v>392.96334097859324</v>
      </c>
      <c r="X537" s="156">
        <v>150.61667281042767</v>
      </c>
      <c r="Y537" s="156">
        <v>0.11515036147586213</v>
      </c>
      <c r="Z537" s="156">
        <v>-231.52547568328384</v>
      </c>
      <c r="AA537" s="156">
        <v>-0.17700724440618032</v>
      </c>
      <c r="AB537" s="158"/>
      <c r="AC537" s="158"/>
      <c r="AD537" s="158"/>
      <c r="AE537" s="158"/>
    </row>
    <row r="538" spans="1:31" s="154" customFormat="1" ht="15.75">
      <c r="A538" s="165">
        <v>748</v>
      </c>
      <c r="B538" s="165" t="s">
        <v>533</v>
      </c>
      <c r="C538" s="165">
        <v>17</v>
      </c>
      <c r="D538" s="165">
        <v>4897</v>
      </c>
      <c r="E538" s="155">
        <v>2791.0178090825725</v>
      </c>
      <c r="F538" s="155">
        <v>1470.0843802327956</v>
      </c>
      <c r="G538" s="155">
        <v>312.65652440269554</v>
      </c>
      <c r="H538" s="155">
        <v>224.66436673186348</v>
      </c>
      <c r="I538" s="155">
        <v>1405.2772567543007</v>
      </c>
      <c r="J538" s="155">
        <v>198.23515261752632</v>
      </c>
      <c r="K538" s="155">
        <v>-184.11260266863312</v>
      </c>
      <c r="L538" s="155">
        <v>12.027772105370635</v>
      </c>
      <c r="M538" s="155">
        <v>25.092305493159078</v>
      </c>
      <c r="N538" s="155">
        <v>8.3390263442387038</v>
      </c>
      <c r="O538" s="155">
        <v>-90.469955240458646</v>
      </c>
      <c r="P538" s="155">
        <v>590.77641769028651</v>
      </c>
      <c r="Q538" s="156">
        <v>0.12064047737191883</v>
      </c>
      <c r="R538" s="156">
        <v>7579.2085455340002</v>
      </c>
      <c r="S538" s="156">
        <v>3200.4809965284867</v>
      </c>
      <c r="T538" s="156">
        <v>336.94692956214186</v>
      </c>
      <c r="U538" s="156">
        <v>3414.1929274067802</v>
      </c>
      <c r="V538" s="156">
        <v>661.14102251358827</v>
      </c>
      <c r="W538" s="156">
        <v>349.77660200122523</v>
      </c>
      <c r="X538" s="156">
        <v>383.32993247822361</v>
      </c>
      <c r="Y538" s="156">
        <v>7.8278524091938653E-2</v>
      </c>
      <c r="Z538" s="156">
        <v>207.44648521206284</v>
      </c>
      <c r="AA538" s="156">
        <v>4.2361953279980158E-2</v>
      </c>
      <c r="AB538" s="158"/>
      <c r="AC538" s="158"/>
      <c r="AD538" s="158"/>
      <c r="AE538" s="158"/>
    </row>
    <row r="539" spans="1:31" s="154" customFormat="1" ht="15.75">
      <c r="A539" s="165">
        <v>749</v>
      </c>
      <c r="B539" s="165" t="s">
        <v>534</v>
      </c>
      <c r="C539" s="165">
        <v>11</v>
      </c>
      <c r="D539" s="165">
        <v>21232</v>
      </c>
      <c r="E539" s="155">
        <v>2983.5436853913684</v>
      </c>
      <c r="F539" s="155">
        <v>1858.9294833270535</v>
      </c>
      <c r="G539" s="155">
        <v>285.61501507159005</v>
      </c>
      <c r="H539" s="155">
        <v>204.52454886531618</v>
      </c>
      <c r="I539" s="155">
        <v>705.76839633525208</v>
      </c>
      <c r="J539" s="155">
        <v>143.63624830751971</v>
      </c>
      <c r="K539" s="155">
        <v>-94.02958066023038</v>
      </c>
      <c r="L539" s="155">
        <v>-96.220940090429536</v>
      </c>
      <c r="M539" s="155">
        <v>52.306850037678977</v>
      </c>
      <c r="N539" s="155">
        <v>10.651665747518004</v>
      </c>
      <c r="O539" s="155">
        <v>-90.469955240458646</v>
      </c>
      <c r="P539" s="155">
        <v>-2.8319536905585538</v>
      </c>
      <c r="Q539" s="156">
        <v>-1.3338139085147672E-4</v>
      </c>
      <c r="R539" s="156">
        <v>6944.2646406367758</v>
      </c>
      <c r="S539" s="156">
        <v>4110.4167450075356</v>
      </c>
      <c r="T539" s="156">
        <v>306.74165094680626</v>
      </c>
      <c r="U539" s="156">
        <v>1686.61076537742</v>
      </c>
      <c r="V539" s="156">
        <v>479.04629840940385</v>
      </c>
      <c r="W539" s="156">
        <v>241.70092501883948</v>
      </c>
      <c r="X539" s="156">
        <v>-119.74825587677093</v>
      </c>
      <c r="Y539" s="156">
        <v>-5.6399894440830314E-3</v>
      </c>
      <c r="Z539" s="156">
        <v>116.91630218621236</v>
      </c>
      <c r="AA539" s="156">
        <v>5.5066080532315542E-3</v>
      </c>
      <c r="AB539" s="158"/>
      <c r="AC539" s="158"/>
      <c r="AD539" s="158"/>
      <c r="AE539" s="158"/>
    </row>
    <row r="540" spans="1:31" s="154" customFormat="1" ht="15.75">
      <c r="A540" s="165">
        <v>751</v>
      </c>
      <c r="B540" s="165" t="s">
        <v>535</v>
      </c>
      <c r="C540" s="165">
        <v>19</v>
      </c>
      <c r="D540" s="165">
        <v>2877</v>
      </c>
      <c r="E540" s="155">
        <v>3130.3374153163918</v>
      </c>
      <c r="F540" s="155">
        <v>1738.5725060827249</v>
      </c>
      <c r="G540" s="155">
        <v>804.29231838720887</v>
      </c>
      <c r="H540" s="155">
        <v>94.468687820258097</v>
      </c>
      <c r="I540" s="155">
        <v>858.12238717989783</v>
      </c>
      <c r="J540" s="155">
        <v>184.00343359950338</v>
      </c>
      <c r="K540" s="155">
        <v>96.645660300503138</v>
      </c>
      <c r="L540" s="155">
        <v>77.926659714980886</v>
      </c>
      <c r="M540" s="155">
        <v>-11.316200903719151</v>
      </c>
      <c r="N540" s="155">
        <v>9.9018187896576215</v>
      </c>
      <c r="O540" s="155">
        <v>-90.469955240458646</v>
      </c>
      <c r="P540" s="155">
        <v>631.80990041416499</v>
      </c>
      <c r="Q540" s="156">
        <v>0.21960719513874347</v>
      </c>
      <c r="R540" s="156">
        <v>7702.711480709072</v>
      </c>
      <c r="S540" s="156">
        <v>3879.369301355579</v>
      </c>
      <c r="T540" s="156">
        <v>141.68216688670813</v>
      </c>
      <c r="U540" s="156">
        <v>2789.3302507039548</v>
      </c>
      <c r="V540" s="156">
        <v>613.67631638320893</v>
      </c>
      <c r="W540" s="156">
        <v>870.90277719847063</v>
      </c>
      <c r="X540" s="156">
        <v>592.24933181884887</v>
      </c>
      <c r="Y540" s="156">
        <v>0.20585656302358321</v>
      </c>
      <c r="Z540" s="156">
        <v>39.560568595316091</v>
      </c>
      <c r="AA540" s="156">
        <v>1.3750632115160269E-2</v>
      </c>
      <c r="AB540" s="158"/>
      <c r="AC540" s="158"/>
      <c r="AD540" s="158"/>
      <c r="AE540" s="158"/>
    </row>
    <row r="541" spans="1:31" s="154" customFormat="1" ht="15.75">
      <c r="A541" s="165">
        <v>753</v>
      </c>
      <c r="B541" s="165" t="s">
        <v>536</v>
      </c>
      <c r="C541" s="165">
        <v>34</v>
      </c>
      <c r="D541" s="165">
        <v>22320</v>
      </c>
      <c r="E541" s="155">
        <v>2728.255673958588</v>
      </c>
      <c r="F541" s="155">
        <v>1664.3322894265234</v>
      </c>
      <c r="G541" s="155">
        <v>466.27732974910396</v>
      </c>
      <c r="H541" s="155">
        <v>196.64548312762918</v>
      </c>
      <c r="I541" s="155">
        <v>528.96120187977999</v>
      </c>
      <c r="J541" s="155">
        <v>109.91153941233091</v>
      </c>
      <c r="K541" s="155">
        <v>296.49918554047531</v>
      </c>
      <c r="L541" s="155">
        <v>-93.561559139784947</v>
      </c>
      <c r="M541" s="155">
        <v>-8.050794802867383</v>
      </c>
      <c r="N541" s="155">
        <v>13.851121844457015</v>
      </c>
      <c r="O541" s="155">
        <v>-90.469955240458646</v>
      </c>
      <c r="P541" s="155">
        <v>356.14016783860075</v>
      </c>
      <c r="Q541" s="156">
        <v>1.5956100709614729E-2</v>
      </c>
      <c r="R541" s="156">
        <v>5716.7028749999999</v>
      </c>
      <c r="S541" s="156">
        <v>4626.7428947132612</v>
      </c>
      <c r="T541" s="156">
        <v>294.92479255154308</v>
      </c>
      <c r="U541" s="156">
        <v>596.06410780930139</v>
      </c>
      <c r="V541" s="156">
        <v>366.56983685085521</v>
      </c>
      <c r="W541" s="156">
        <v>364.66497580645159</v>
      </c>
      <c r="X541" s="156">
        <v>532.26373273141246</v>
      </c>
      <c r="Y541" s="156">
        <v>2.3846941430618839E-2</v>
      </c>
      <c r="Z541" s="156">
        <v>-176.12356489281166</v>
      </c>
      <c r="AA541" s="156">
        <v>-7.8908407210041068E-3</v>
      </c>
      <c r="AB541" s="158"/>
      <c r="AC541" s="158"/>
      <c r="AD541" s="158"/>
      <c r="AE541" s="158"/>
    </row>
    <row r="542" spans="1:31" s="154" customFormat="1" ht="15.75">
      <c r="A542" s="165">
        <v>755</v>
      </c>
      <c r="B542" s="165" t="s">
        <v>537</v>
      </c>
      <c r="C542" s="165">
        <v>33</v>
      </c>
      <c r="D542" s="165">
        <v>6217</v>
      </c>
      <c r="E542" s="155">
        <v>3152.3434975990012</v>
      </c>
      <c r="F542" s="155">
        <v>2043.7751745214734</v>
      </c>
      <c r="G542" s="155">
        <v>382.61331832073347</v>
      </c>
      <c r="H542" s="155">
        <v>117.51904489762396</v>
      </c>
      <c r="I542" s="155">
        <v>541.69152537349908</v>
      </c>
      <c r="J542" s="155">
        <v>146.53441748210375</v>
      </c>
      <c r="K542" s="155">
        <v>152.02401690864377</v>
      </c>
      <c r="L542" s="155">
        <v>-245.58903007881614</v>
      </c>
      <c r="M542" s="155">
        <v>-12.095562168248351</v>
      </c>
      <c r="N542" s="155">
        <v>12.801800174890175</v>
      </c>
      <c r="O542" s="155">
        <v>-90.469955240458646</v>
      </c>
      <c r="P542" s="155">
        <v>-103.5387474075565</v>
      </c>
      <c r="Q542" s="156">
        <v>-1.665413340961179E-2</v>
      </c>
      <c r="R542" s="156">
        <v>6349.3642930673959</v>
      </c>
      <c r="S542" s="156">
        <v>4813.862343574071</v>
      </c>
      <c r="T542" s="156">
        <v>176.25261148150676</v>
      </c>
      <c r="U542" s="156">
        <v>823.65671902245651</v>
      </c>
      <c r="V542" s="156">
        <v>488.71208425112474</v>
      </c>
      <c r="W542" s="156">
        <v>124.92872607366897</v>
      </c>
      <c r="X542" s="156">
        <v>78.048191335431554</v>
      </c>
      <c r="Y542" s="156">
        <v>1.2553995711023251E-2</v>
      </c>
      <c r="Z542" s="156">
        <v>-181.58693874298805</v>
      </c>
      <c r="AA542" s="156">
        <v>-2.9208129120635043E-2</v>
      </c>
      <c r="AB542" s="158"/>
      <c r="AC542" s="158"/>
      <c r="AD542" s="158"/>
      <c r="AE542" s="158"/>
    </row>
    <row r="543" spans="1:31" s="154" customFormat="1" ht="15.75">
      <c r="A543" s="165">
        <v>758</v>
      </c>
      <c r="B543" s="165" t="s">
        <v>538</v>
      </c>
      <c r="C543" s="165">
        <v>19</v>
      </c>
      <c r="D543" s="165">
        <v>8134</v>
      </c>
      <c r="E543" s="155">
        <v>2950.4926449523496</v>
      </c>
      <c r="F543" s="155">
        <v>1609.1641812146545</v>
      </c>
      <c r="G543" s="155">
        <v>996.05470863044013</v>
      </c>
      <c r="H543" s="155">
        <v>325.19654983352598</v>
      </c>
      <c r="I543" s="155">
        <v>923.05082378394491</v>
      </c>
      <c r="J543" s="155">
        <v>186.33814966957914</v>
      </c>
      <c r="K543" s="155">
        <v>-285.20383245595718</v>
      </c>
      <c r="L543" s="155">
        <v>-133.70236046225719</v>
      </c>
      <c r="M543" s="155">
        <v>336.0113732480944</v>
      </c>
      <c r="N543" s="155">
        <v>10.586978658315914</v>
      </c>
      <c r="O543" s="155">
        <v>-90.469955240458646</v>
      </c>
      <c r="P543" s="155">
        <v>926.53397192753243</v>
      </c>
      <c r="Q543" s="156">
        <v>0.11390877451776893</v>
      </c>
      <c r="R543" s="156">
        <v>8162.1939107450216</v>
      </c>
      <c r="S543" s="156">
        <v>3786.0481534300466</v>
      </c>
      <c r="T543" s="156">
        <v>487.72300015598375</v>
      </c>
      <c r="U543" s="156">
        <v>2872.0921280389111</v>
      </c>
      <c r="V543" s="156">
        <v>621.46290997908318</v>
      </c>
      <c r="W543" s="156">
        <v>1198.3637214162773</v>
      </c>
      <c r="X543" s="156">
        <v>803.4960022752806</v>
      </c>
      <c r="Y543" s="156">
        <v>9.8782395165389794E-2</v>
      </c>
      <c r="Z543" s="156">
        <v>123.0379696522519</v>
      </c>
      <c r="AA543" s="156">
        <v>1.5126379352379137E-2</v>
      </c>
      <c r="AB543" s="158"/>
      <c r="AC543" s="158"/>
      <c r="AD543" s="158"/>
      <c r="AE543" s="158"/>
    </row>
    <row r="544" spans="1:31" s="154" customFormat="1" ht="15.75">
      <c r="A544" s="165">
        <v>759</v>
      </c>
      <c r="B544" s="165" t="s">
        <v>539</v>
      </c>
      <c r="C544" s="165">
        <v>14</v>
      </c>
      <c r="D544" s="165">
        <v>1942</v>
      </c>
      <c r="E544" s="155">
        <v>2591.4568121890497</v>
      </c>
      <c r="F544" s="155">
        <v>1241.081632337796</v>
      </c>
      <c r="G544" s="155">
        <v>336.39701338825955</v>
      </c>
      <c r="H544" s="155">
        <v>445.05535125282245</v>
      </c>
      <c r="I544" s="155">
        <v>1006.2198715727615</v>
      </c>
      <c r="J544" s="155">
        <v>239.99643183869142</v>
      </c>
      <c r="K544" s="155">
        <v>42.579461253246798</v>
      </c>
      <c r="L544" s="155">
        <v>-271.86199794026777</v>
      </c>
      <c r="M544" s="155">
        <v>-7.8619515962924815</v>
      </c>
      <c r="N544" s="155">
        <v>7.3881779703007036</v>
      </c>
      <c r="O544" s="155">
        <v>-90.469955240458646</v>
      </c>
      <c r="P544" s="155">
        <v>357.06722264780916</v>
      </c>
      <c r="Q544" s="156">
        <v>0.18386571712039607</v>
      </c>
      <c r="R544" s="156">
        <v>7776.7541606591139</v>
      </c>
      <c r="S544" s="156">
        <v>2651.2219515962925</v>
      </c>
      <c r="T544" s="156">
        <v>667.48472964925543</v>
      </c>
      <c r="U544" s="156">
        <v>3874.9825084168283</v>
      </c>
      <c r="V544" s="156">
        <v>800.42053213228485</v>
      </c>
      <c r="W544" s="156">
        <v>56.673063851699276</v>
      </c>
      <c r="X544" s="156">
        <v>274.02862498724602</v>
      </c>
      <c r="Y544" s="156">
        <v>0.14110639803668693</v>
      </c>
      <c r="Z544" s="156">
        <v>83.038597660563141</v>
      </c>
      <c r="AA544" s="156">
        <v>4.2759319083709134E-2</v>
      </c>
      <c r="AB544" s="158"/>
      <c r="AC544" s="158"/>
      <c r="AD544" s="158"/>
      <c r="AE544" s="158"/>
    </row>
    <row r="545" spans="1:31" s="154" customFormat="1" ht="15.75">
      <c r="A545" s="165">
        <v>761</v>
      </c>
      <c r="B545" s="165" t="s">
        <v>540</v>
      </c>
      <c r="C545" s="165">
        <v>2</v>
      </c>
      <c r="D545" s="165">
        <v>8426</v>
      </c>
      <c r="E545" s="155">
        <v>2738.5453194103766</v>
      </c>
      <c r="F545" s="155">
        <v>1341.884856396867</v>
      </c>
      <c r="G545" s="155">
        <v>228.41265131735105</v>
      </c>
      <c r="H545" s="155">
        <v>165.88201151456875</v>
      </c>
      <c r="I545" s="155">
        <v>534.10365697159693</v>
      </c>
      <c r="J545" s="155">
        <v>211.94678640031796</v>
      </c>
      <c r="K545" s="155">
        <v>140.39744847387095</v>
      </c>
      <c r="L545" s="155">
        <v>10.046760028483266</v>
      </c>
      <c r="M545" s="155">
        <v>16.087497032993117</v>
      </c>
      <c r="N545" s="155">
        <v>8.8966415827687708</v>
      </c>
      <c r="O545" s="155">
        <v>-90.469955240458646</v>
      </c>
      <c r="P545" s="155">
        <v>-171.35696493201763</v>
      </c>
      <c r="Q545" s="156">
        <v>-2.0336691779256781E-2</v>
      </c>
      <c r="R545" s="156">
        <v>7370.9708094422022</v>
      </c>
      <c r="S545" s="156">
        <v>3224.8762093520058</v>
      </c>
      <c r="T545" s="156">
        <v>248.78637971162792</v>
      </c>
      <c r="U545" s="156">
        <v>2860.5145650714639</v>
      </c>
      <c r="V545" s="156">
        <v>706.8711741026824</v>
      </c>
      <c r="W545" s="156">
        <v>254.54690837882742</v>
      </c>
      <c r="X545" s="156">
        <v>-75.375572825594759</v>
      </c>
      <c r="Y545" s="156">
        <v>-8.9455937367190555E-3</v>
      </c>
      <c r="Z545" s="156">
        <v>-95.981392106422859</v>
      </c>
      <c r="AA545" s="156">
        <v>-1.1391098042537724E-2</v>
      </c>
      <c r="AB545" s="158"/>
      <c r="AC545" s="158"/>
      <c r="AD545" s="158"/>
      <c r="AE545" s="158"/>
    </row>
    <row r="546" spans="1:31" s="154" customFormat="1" ht="15.75">
      <c r="A546" s="165">
        <v>762</v>
      </c>
      <c r="B546" s="165" t="s">
        <v>541</v>
      </c>
      <c r="C546" s="165">
        <v>11</v>
      </c>
      <c r="D546" s="165">
        <v>3672</v>
      </c>
      <c r="E546" s="155">
        <v>3140.111306240568</v>
      </c>
      <c r="F546" s="155">
        <v>1283.4839896514161</v>
      </c>
      <c r="G546" s="155">
        <v>287.62881263616561</v>
      </c>
      <c r="H546" s="155">
        <v>482.26060717296281</v>
      </c>
      <c r="I546" s="155">
        <v>485.23289813409264</v>
      </c>
      <c r="J546" s="155">
        <v>231.75829440807513</v>
      </c>
      <c r="K546" s="155">
        <v>308.48616273725065</v>
      </c>
      <c r="L546" s="155">
        <v>-46.803376906318086</v>
      </c>
      <c r="M546" s="155">
        <v>155.06571623093683</v>
      </c>
      <c r="N546" s="155">
        <v>8.3757699067613043</v>
      </c>
      <c r="O546" s="155">
        <v>-90.469955240458646</v>
      </c>
      <c r="P546" s="155">
        <v>-35.092387509682929</v>
      </c>
      <c r="Q546" s="156">
        <v>-9.5567504111336958E-3</v>
      </c>
      <c r="R546" s="156">
        <v>8338.4291394335505</v>
      </c>
      <c r="S546" s="156">
        <v>2893.258624727669</v>
      </c>
      <c r="T546" s="156">
        <v>723.28439618394418</v>
      </c>
      <c r="U546" s="156">
        <v>3694.3519281922404</v>
      </c>
      <c r="V546" s="156">
        <v>772.94523053936439</v>
      </c>
      <c r="W546" s="156">
        <v>395.89115196078433</v>
      </c>
      <c r="X546" s="156">
        <v>141.30219217045192</v>
      </c>
      <c r="Y546" s="156">
        <v>3.8480989153173183E-2</v>
      </c>
      <c r="Z546" s="156">
        <v>-176.39457968013485</v>
      </c>
      <c r="AA546" s="156">
        <v>-4.8037739564306875E-2</v>
      </c>
      <c r="AB546" s="158"/>
      <c r="AC546" s="158"/>
      <c r="AD546" s="158"/>
      <c r="AE546" s="158"/>
    </row>
    <row r="547" spans="1:31" s="154" customFormat="1" ht="15.75">
      <c r="A547" s="165">
        <v>765</v>
      </c>
      <c r="B547" s="165" t="s">
        <v>542</v>
      </c>
      <c r="C547" s="165">
        <v>18</v>
      </c>
      <c r="D547" s="165">
        <v>10354</v>
      </c>
      <c r="E547" s="155">
        <v>3307.425874351105</v>
      </c>
      <c r="F547" s="155">
        <v>1322.6594678385165</v>
      </c>
      <c r="G547" s="155">
        <v>472.15819972957308</v>
      </c>
      <c r="H547" s="155">
        <v>278.12719736329734</v>
      </c>
      <c r="I547" s="155">
        <v>555.49825243621126</v>
      </c>
      <c r="J547" s="155">
        <v>181.37577188115537</v>
      </c>
      <c r="K547" s="155">
        <v>-100.95763482963345</v>
      </c>
      <c r="L547" s="155">
        <v>55.519316206297084</v>
      </c>
      <c r="M547" s="155">
        <v>315.61241259416647</v>
      </c>
      <c r="N547" s="155">
        <v>10.019004225986487</v>
      </c>
      <c r="O547" s="155">
        <v>-90.469955240458646</v>
      </c>
      <c r="P547" s="155">
        <v>-307.88384214599319</v>
      </c>
      <c r="Q547" s="156">
        <v>-2.9735739052153098E-2</v>
      </c>
      <c r="R547" s="156">
        <v>7813.9804419523934</v>
      </c>
      <c r="S547" s="156">
        <v>3397.5621016032451</v>
      </c>
      <c r="T547" s="156">
        <v>417.12936743161634</v>
      </c>
      <c r="U547" s="156">
        <v>2238.0387003880842</v>
      </c>
      <c r="V547" s="156">
        <v>604.91270946309669</v>
      </c>
      <c r="W547" s="156">
        <v>843.28992853003672</v>
      </c>
      <c r="X547" s="156">
        <v>-313.04763453631375</v>
      </c>
      <c r="Y547" s="156">
        <v>-3.0234463447586804E-2</v>
      </c>
      <c r="Z547" s="156">
        <v>5.1637923903205616</v>
      </c>
      <c r="AA547" s="156">
        <v>4.9872439543370312E-4</v>
      </c>
      <c r="AB547" s="158"/>
      <c r="AC547" s="158"/>
      <c r="AD547" s="158"/>
      <c r="AE547" s="158"/>
    </row>
    <row r="548" spans="1:31" s="154" customFormat="1" ht="15.75">
      <c r="A548" s="165">
        <v>768</v>
      </c>
      <c r="B548" s="165" t="s">
        <v>543</v>
      </c>
      <c r="C548" s="165">
        <v>10</v>
      </c>
      <c r="D548" s="165">
        <v>2375</v>
      </c>
      <c r="E548" s="155">
        <v>3089.2304624164412</v>
      </c>
      <c r="F548" s="155">
        <v>1208.3743326315789</v>
      </c>
      <c r="G548" s="155">
        <v>427.24042105263158</v>
      </c>
      <c r="H548" s="155">
        <v>420.90981764886135</v>
      </c>
      <c r="I548" s="155">
        <v>451.677833466381</v>
      </c>
      <c r="J548" s="155">
        <v>238.451930001665</v>
      </c>
      <c r="K548" s="155">
        <v>149.79651631587214</v>
      </c>
      <c r="L548" s="155">
        <v>101.98147368421053</v>
      </c>
      <c r="M548" s="155">
        <v>73.102109473684209</v>
      </c>
      <c r="N548" s="155">
        <v>8.0904867106581975</v>
      </c>
      <c r="O548" s="155">
        <v>-90.469955240458646</v>
      </c>
      <c r="P548" s="155">
        <v>-100.07549667135704</v>
      </c>
      <c r="Q548" s="156">
        <v>-4.2137051230045068E-2</v>
      </c>
      <c r="R548" s="156">
        <v>8509.2043873684197</v>
      </c>
      <c r="S548" s="156">
        <v>2785.7716294736842</v>
      </c>
      <c r="T548" s="156">
        <v>631.27176215092402</v>
      </c>
      <c r="U548" s="156">
        <v>3853.5636714940847</v>
      </c>
      <c r="V548" s="156">
        <v>795.26940978933737</v>
      </c>
      <c r="W548" s="156">
        <v>602.32400421052637</v>
      </c>
      <c r="X548" s="156">
        <v>158.99608975013777</v>
      </c>
      <c r="Y548" s="156">
        <v>6.6945722000058008E-2</v>
      </c>
      <c r="Z548" s="156">
        <v>-259.07158642149483</v>
      </c>
      <c r="AA548" s="156">
        <v>-0.10908277323010308</v>
      </c>
      <c r="AB548" s="158"/>
      <c r="AC548" s="158"/>
      <c r="AD548" s="158"/>
      <c r="AE548" s="158"/>
    </row>
    <row r="549" spans="1:31" s="154" customFormat="1" ht="15.75">
      <c r="A549" s="165">
        <v>777</v>
      </c>
      <c r="B549" s="165" t="s">
        <v>544</v>
      </c>
      <c r="C549" s="165">
        <v>18</v>
      </c>
      <c r="D549" s="165">
        <v>7367</v>
      </c>
      <c r="E549" s="155">
        <v>2900.039023076562</v>
      </c>
      <c r="F549" s="155">
        <v>1369.5522573639203</v>
      </c>
      <c r="G549" s="155">
        <v>460.57621827066646</v>
      </c>
      <c r="H549" s="155">
        <v>349.31348367600299</v>
      </c>
      <c r="I549" s="155">
        <v>819.17386351674929</v>
      </c>
      <c r="J549" s="155">
        <v>209.80110629830588</v>
      </c>
      <c r="K549" s="155">
        <v>40.473928047172542</v>
      </c>
      <c r="L549" s="155">
        <v>-54.12854621962807</v>
      </c>
      <c r="M549" s="155">
        <v>219.71607302836978</v>
      </c>
      <c r="N549" s="155">
        <v>8.5152610673895417</v>
      </c>
      <c r="O549" s="155">
        <v>-90.469955240458646</v>
      </c>
      <c r="P549" s="155">
        <v>432.48466673192763</v>
      </c>
      <c r="Q549" s="156">
        <v>5.8705669435581323E-2</v>
      </c>
      <c r="R549" s="156">
        <v>8559.8064061470322</v>
      </c>
      <c r="S549" s="156">
        <v>3076.5945283018868</v>
      </c>
      <c r="T549" s="156">
        <v>523.8930743287807</v>
      </c>
      <c r="U549" s="156">
        <v>4156.613283987871</v>
      </c>
      <c r="V549" s="156">
        <v>699.71504100570155</v>
      </c>
      <c r="W549" s="156">
        <v>626.16374507940827</v>
      </c>
      <c r="X549" s="156">
        <v>523.17326655661816</v>
      </c>
      <c r="Y549" s="156">
        <v>7.1015782076370049E-2</v>
      </c>
      <c r="Z549" s="156">
        <v>-90.688599824690485</v>
      </c>
      <c r="AA549" s="156">
        <v>-1.2310112640788719E-2</v>
      </c>
      <c r="AB549" s="158"/>
      <c r="AC549" s="158"/>
      <c r="AD549" s="158"/>
      <c r="AE549" s="158"/>
    </row>
    <row r="550" spans="1:31" s="154" customFormat="1" ht="15.75">
      <c r="A550" s="165">
        <v>778</v>
      </c>
      <c r="B550" s="165" t="s">
        <v>545</v>
      </c>
      <c r="C550" s="165">
        <v>11</v>
      </c>
      <c r="D550" s="165">
        <v>6763</v>
      </c>
      <c r="E550" s="155">
        <v>2712.5425604383336</v>
      </c>
      <c r="F550" s="155">
        <v>1483.0926112671891</v>
      </c>
      <c r="G550" s="155">
        <v>291.60062102617184</v>
      </c>
      <c r="H550" s="155">
        <v>230.44902206922615</v>
      </c>
      <c r="I550" s="155">
        <v>463.95227704755189</v>
      </c>
      <c r="J550" s="155">
        <v>199.06999219052409</v>
      </c>
      <c r="K550" s="155">
        <v>108.54280446359977</v>
      </c>
      <c r="L550" s="155">
        <v>-21.966878604169747</v>
      </c>
      <c r="M550" s="155">
        <v>109.73547833801568</v>
      </c>
      <c r="N550" s="155">
        <v>8.5901886182239107</v>
      </c>
      <c r="O550" s="155">
        <v>-90.469955240458646</v>
      </c>
      <c r="P550" s="155">
        <v>70.053600737540535</v>
      </c>
      <c r="Q550" s="156">
        <v>1.0358361782868629E-2</v>
      </c>
      <c r="R550" s="156">
        <v>7958.0781502291884</v>
      </c>
      <c r="S550" s="156">
        <v>3266.0976415791811</v>
      </c>
      <c r="T550" s="156">
        <v>345.62263493924723</v>
      </c>
      <c r="U550" s="156">
        <v>3420.648925323464</v>
      </c>
      <c r="V550" s="156">
        <v>663.92532530569429</v>
      </c>
      <c r="W550" s="156">
        <v>379.36922076001775</v>
      </c>
      <c r="X550" s="156">
        <v>117.58559767841525</v>
      </c>
      <c r="Y550" s="156">
        <v>1.7386603235016302E-2</v>
      </c>
      <c r="Z550" s="156">
        <v>-47.531996940874727</v>
      </c>
      <c r="AA550" s="156">
        <v>-7.0282414521476754E-3</v>
      </c>
      <c r="AB550" s="158"/>
      <c r="AC550" s="158"/>
      <c r="AD550" s="158"/>
      <c r="AE550" s="158"/>
    </row>
    <row r="551" spans="1:31" s="154" customFormat="1" ht="15.75">
      <c r="A551" s="165">
        <v>781</v>
      </c>
      <c r="B551" s="165" t="s">
        <v>546</v>
      </c>
      <c r="C551" s="165">
        <v>7</v>
      </c>
      <c r="D551" s="165">
        <v>3504</v>
      </c>
      <c r="E551" s="155">
        <v>2909.3288263662998</v>
      </c>
      <c r="F551" s="155">
        <v>985.49735730593613</v>
      </c>
      <c r="G551" s="155">
        <v>600.24857305936075</v>
      </c>
      <c r="H551" s="155">
        <v>362.59772194546059</v>
      </c>
      <c r="I551" s="155">
        <v>23.810483282276724</v>
      </c>
      <c r="J551" s="155">
        <v>226.14887504260651</v>
      </c>
      <c r="K551" s="155">
        <v>508.98687535449994</v>
      </c>
      <c r="L551" s="155">
        <v>-105.49029680365297</v>
      </c>
      <c r="M551" s="155">
        <v>71.266095890410952</v>
      </c>
      <c r="N551" s="155">
        <v>8.6446932830818408</v>
      </c>
      <c r="O551" s="155">
        <v>-90.469955240458631</v>
      </c>
      <c r="P551" s="155">
        <v>-318.08840324677743</v>
      </c>
      <c r="Q551" s="156">
        <v>-9.0778653894628261E-2</v>
      </c>
      <c r="R551" s="156">
        <v>8185.2498929610801</v>
      </c>
      <c r="S551" s="156">
        <v>2714.5011501141553</v>
      </c>
      <c r="T551" s="156">
        <v>543.81649770729905</v>
      </c>
      <c r="U551" s="156">
        <v>3758.3414290268311</v>
      </c>
      <c r="V551" s="156">
        <v>754.23705892588271</v>
      </c>
      <c r="W551" s="156">
        <v>566.02437214611871</v>
      </c>
      <c r="X551" s="156">
        <v>151.67061495920538</v>
      </c>
      <c r="Y551" s="156">
        <v>4.3284992853654503E-2</v>
      </c>
      <c r="Z551" s="156">
        <v>-469.75901820598284</v>
      </c>
      <c r="AA551" s="156">
        <v>-0.13406364674828278</v>
      </c>
      <c r="AB551" s="158"/>
      <c r="AC551" s="158"/>
      <c r="AD551" s="158"/>
      <c r="AE551" s="158"/>
    </row>
    <row r="552" spans="1:31" s="154" customFormat="1" ht="15.75">
      <c r="A552" s="165">
        <v>783</v>
      </c>
      <c r="B552" s="165" t="s">
        <v>547</v>
      </c>
      <c r="C552" s="165">
        <v>4</v>
      </c>
      <c r="D552" s="165">
        <v>6419</v>
      </c>
      <c r="E552" s="155">
        <v>2406.2270409965449</v>
      </c>
      <c r="F552" s="155">
        <v>1723.6775058420315</v>
      </c>
      <c r="G552" s="155">
        <v>341.03598691384951</v>
      </c>
      <c r="H552" s="155">
        <v>210.68027092516488</v>
      </c>
      <c r="I552" s="155">
        <v>267.56766591364146</v>
      </c>
      <c r="J552" s="155">
        <v>193.18565041382291</v>
      </c>
      <c r="K552" s="155">
        <v>-18.127407088845409</v>
      </c>
      <c r="L552" s="155">
        <v>-59.04611310172924</v>
      </c>
      <c r="M552" s="155">
        <v>5.6784810718180401</v>
      </c>
      <c r="N552" s="155">
        <v>10.401206225124652</v>
      </c>
      <c r="O552" s="155">
        <v>-90.469955240458646</v>
      </c>
      <c r="P552" s="155">
        <v>178.35625087787531</v>
      </c>
      <c r="Q552" s="156">
        <v>2.778567547559983E-2</v>
      </c>
      <c r="R552" s="156">
        <v>6942.3490512540902</v>
      </c>
      <c r="S552" s="156">
        <v>3916.7440894220281</v>
      </c>
      <c r="T552" s="156">
        <v>315.97387445192248</v>
      </c>
      <c r="U552" s="156">
        <v>1936.5890088076835</v>
      </c>
      <c r="V552" s="156">
        <v>644.30025029907449</v>
      </c>
      <c r="W552" s="156">
        <v>287.66835488393832</v>
      </c>
      <c r="X552" s="156">
        <v>158.92652661055743</v>
      </c>
      <c r="Y552" s="156">
        <v>2.4758767192795985E-2</v>
      </c>
      <c r="Z552" s="156">
        <v>19.429724267317866</v>
      </c>
      <c r="AA552" s="156">
        <v>3.0269082828038424E-3</v>
      </c>
      <c r="AB552" s="158"/>
      <c r="AC552" s="158"/>
      <c r="AD552" s="158"/>
      <c r="AE552" s="158"/>
    </row>
    <row r="553" spans="1:31" s="154" customFormat="1" ht="15.75">
      <c r="A553" s="165">
        <v>785</v>
      </c>
      <c r="B553" s="165" t="s">
        <v>548</v>
      </c>
      <c r="C553" s="165">
        <v>17</v>
      </c>
      <c r="D553" s="165">
        <v>2626</v>
      </c>
      <c r="E553" s="155">
        <v>4201.8730437520198</v>
      </c>
      <c r="F553" s="155">
        <v>1269.9102970297029</v>
      </c>
      <c r="G553" s="155">
        <v>1155.2235338918508</v>
      </c>
      <c r="H553" s="155">
        <v>229.37675330475597</v>
      </c>
      <c r="I553" s="155">
        <v>958.06569069140778</v>
      </c>
      <c r="J553" s="155">
        <v>223.66531462296956</v>
      </c>
      <c r="K553" s="155">
        <v>529.07110770604834</v>
      </c>
      <c r="L553" s="155">
        <v>12.394135567402895</v>
      </c>
      <c r="M553" s="155">
        <v>-4.7838956587966486</v>
      </c>
      <c r="N553" s="155">
        <v>8.0852101936939409</v>
      </c>
      <c r="O553" s="155">
        <v>-90.469955240458646</v>
      </c>
      <c r="P553" s="155">
        <v>88.66514835655633</v>
      </c>
      <c r="Q553" s="156">
        <v>3.3764336769442627E-2</v>
      </c>
      <c r="R553" s="156">
        <v>9752.2219213404405</v>
      </c>
      <c r="S553" s="156">
        <v>2941.8658682406699</v>
      </c>
      <c r="T553" s="156">
        <v>344.01446861937501</v>
      </c>
      <c r="U553" s="156">
        <v>5040.7996893610352</v>
      </c>
      <c r="V553" s="156">
        <v>745.95404931012069</v>
      </c>
      <c r="W553" s="156">
        <v>1162.833773800457</v>
      </c>
      <c r="X553" s="156">
        <v>483.24592799121785</v>
      </c>
      <c r="Y553" s="156">
        <v>0.18402358263184229</v>
      </c>
      <c r="Z553" s="156">
        <v>-394.5807796346615</v>
      </c>
      <c r="AA553" s="156">
        <v>-0.15025924586239967</v>
      </c>
      <c r="AB553" s="158"/>
      <c r="AC553" s="158"/>
      <c r="AD553" s="158"/>
      <c r="AE553" s="158"/>
    </row>
    <row r="554" spans="1:31" s="154" customFormat="1" ht="15.75">
      <c r="A554" s="165">
        <v>790</v>
      </c>
      <c r="B554" s="165" t="s">
        <v>245</v>
      </c>
      <c r="C554" s="165">
        <v>6</v>
      </c>
      <c r="D554" s="165">
        <v>23734</v>
      </c>
      <c r="E554" s="155">
        <v>2468.7587880041647</v>
      </c>
      <c r="F554" s="155">
        <v>1516.2577403724615</v>
      </c>
      <c r="G554" s="155">
        <v>261.47568888514365</v>
      </c>
      <c r="H554" s="155">
        <v>208.05481014858196</v>
      </c>
      <c r="I554" s="155">
        <v>540.08951296672626</v>
      </c>
      <c r="J554" s="155">
        <v>186.91970171520913</v>
      </c>
      <c r="K554" s="155">
        <v>99.049489642150746</v>
      </c>
      <c r="L554" s="155">
        <v>-89.715892811999666</v>
      </c>
      <c r="M554" s="155">
        <v>10.136572427740793</v>
      </c>
      <c r="N554" s="155">
        <v>9.0264232665327953</v>
      </c>
      <c r="O554" s="155">
        <v>-90.469955240458646</v>
      </c>
      <c r="P554" s="155">
        <v>182.065303367924</v>
      </c>
      <c r="Q554" s="156">
        <v>7.6710753925981296E-3</v>
      </c>
      <c r="R554" s="156">
        <v>6957.8876662172415</v>
      </c>
      <c r="S554" s="156">
        <v>3406.849937642201</v>
      </c>
      <c r="T554" s="156">
        <v>312.0362631599134</v>
      </c>
      <c r="U554" s="156">
        <v>2666.0593445582845</v>
      </c>
      <c r="V554" s="156">
        <v>623.40246463937353</v>
      </c>
      <c r="W554" s="156">
        <v>181.89636850088482</v>
      </c>
      <c r="X554" s="156">
        <v>232.3567122834167</v>
      </c>
      <c r="Y554" s="156">
        <v>9.7900359098094161E-3</v>
      </c>
      <c r="Z554" s="156">
        <v>-50.291408915492703</v>
      </c>
      <c r="AA554" s="156">
        <v>-2.1189605172112877E-3</v>
      </c>
      <c r="AB554" s="158"/>
      <c r="AC554" s="158"/>
      <c r="AD554" s="158"/>
      <c r="AE554" s="158"/>
    </row>
    <row r="555" spans="1:31" s="154" customFormat="1" ht="15.75">
      <c r="A555" s="165">
        <v>791</v>
      </c>
      <c r="B555" s="165" t="s">
        <v>254</v>
      </c>
      <c r="C555" s="165">
        <v>17</v>
      </c>
      <c r="D555" s="165">
        <v>5029</v>
      </c>
      <c r="E555" s="155">
        <v>3110.6265258463059</v>
      </c>
      <c r="F555" s="155">
        <v>1326.8791489361702</v>
      </c>
      <c r="G555" s="155">
        <v>287.47067011334263</v>
      </c>
      <c r="H555" s="155">
        <v>234.93659924076795</v>
      </c>
      <c r="I555" s="155">
        <v>1127.0045356156186</v>
      </c>
      <c r="J555" s="155">
        <v>241.74631378681127</v>
      </c>
      <c r="K555" s="155">
        <v>110.14454216977482</v>
      </c>
      <c r="L555" s="155">
        <v>-19.8711473453967</v>
      </c>
      <c r="M555" s="155">
        <v>72.756108570292298</v>
      </c>
      <c r="N555" s="155">
        <v>7.5591819574489056</v>
      </c>
      <c r="O555" s="155">
        <v>-90.469955240458646</v>
      </c>
      <c r="P555" s="155">
        <v>187.52947195806499</v>
      </c>
      <c r="Q555" s="156">
        <v>3.7289614626777684E-2</v>
      </c>
      <c r="R555" s="156">
        <v>8418.8176055199838</v>
      </c>
      <c r="S555" s="156">
        <v>2879.8192801749851</v>
      </c>
      <c r="T555" s="156">
        <v>352.35300954702313</v>
      </c>
      <c r="U555" s="156">
        <v>4207.1586101022467</v>
      </c>
      <c r="V555" s="156">
        <v>806.256624899798</v>
      </c>
      <c r="W555" s="156">
        <v>340.3556313382382</v>
      </c>
      <c r="X555" s="156">
        <v>167.12555054230751</v>
      </c>
      <c r="Y555" s="156">
        <v>3.3232362406503776E-2</v>
      </c>
      <c r="Z555" s="156">
        <v>20.403921415757473</v>
      </c>
      <c r="AA555" s="156">
        <v>4.0572522202739058E-3</v>
      </c>
      <c r="AB555" s="158"/>
      <c r="AC555" s="158"/>
      <c r="AD555" s="158"/>
      <c r="AE555" s="158"/>
    </row>
    <row r="556" spans="1:31" s="154" customFormat="1" ht="15.75">
      <c r="A556" s="165">
        <v>831</v>
      </c>
      <c r="B556" s="165" t="s">
        <v>549</v>
      </c>
      <c r="C556" s="165">
        <v>9</v>
      </c>
      <c r="D556" s="165">
        <v>4559</v>
      </c>
      <c r="E556" s="155">
        <v>2841.228664563509</v>
      </c>
      <c r="F556" s="155">
        <v>1722.4271704321122</v>
      </c>
      <c r="G556" s="155">
        <v>469.15836806317174</v>
      </c>
      <c r="H556" s="155">
        <v>122.65226429023666</v>
      </c>
      <c r="I556" s="155">
        <v>531.70527481772012</v>
      </c>
      <c r="J556" s="155">
        <v>152.32905625894031</v>
      </c>
      <c r="K556" s="155">
        <v>32.074980335722373</v>
      </c>
      <c r="L556" s="155">
        <v>-243.61680193024787</v>
      </c>
      <c r="M556" s="155">
        <v>-24.503257293266067</v>
      </c>
      <c r="N556" s="155">
        <v>11.039865642168989</v>
      </c>
      <c r="O556" s="155">
        <v>-90.469955240458646</v>
      </c>
      <c r="P556" s="155">
        <v>-158.43169918740963</v>
      </c>
      <c r="Q556" s="156">
        <v>-3.4751414605705119E-2</v>
      </c>
      <c r="R556" s="156">
        <v>6394.3963500767713</v>
      </c>
      <c r="S556" s="156">
        <v>4100.6132331651679</v>
      </c>
      <c r="T556" s="156">
        <v>183.95130682100401</v>
      </c>
      <c r="U556" s="156">
        <v>1305.2421737694849</v>
      </c>
      <c r="V556" s="156">
        <v>508.03798763116873</v>
      </c>
      <c r="W556" s="156">
        <v>201.03830883965782</v>
      </c>
      <c r="X556" s="156">
        <v>-95.513339850288375</v>
      </c>
      <c r="Y556" s="156">
        <v>-2.0950502270297953E-2</v>
      </c>
      <c r="Z556" s="156">
        <v>-62.91835933712126</v>
      </c>
      <c r="AA556" s="156">
        <v>-1.3800912335407164E-2</v>
      </c>
      <c r="AB556" s="158"/>
      <c r="AC556" s="158"/>
      <c r="AD556" s="158"/>
      <c r="AE556" s="158"/>
    </row>
    <row r="557" spans="1:31" s="154" customFormat="1" ht="15.75">
      <c r="A557" s="165">
        <v>832</v>
      </c>
      <c r="B557" s="165" t="s">
        <v>550</v>
      </c>
      <c r="C557" s="165">
        <v>17</v>
      </c>
      <c r="D557" s="165">
        <v>3825</v>
      </c>
      <c r="E557" s="155">
        <v>3515.2244410164526</v>
      </c>
      <c r="F557" s="155">
        <v>1170.8349202614379</v>
      </c>
      <c r="G557" s="155">
        <v>244.80601307189542</v>
      </c>
      <c r="H557" s="155">
        <v>337.18719883598084</v>
      </c>
      <c r="I557" s="155">
        <v>1334.8586174492775</v>
      </c>
      <c r="J557" s="155">
        <v>200.84571320264942</v>
      </c>
      <c r="K557" s="155">
        <v>421.79118221505973</v>
      </c>
      <c r="L557" s="155">
        <v>-42.603398692810458</v>
      </c>
      <c r="M557" s="155">
        <v>10.806549019607845</v>
      </c>
      <c r="N557" s="155">
        <v>7.9867915840402244</v>
      </c>
      <c r="O557" s="155">
        <v>-90.469955240458646</v>
      </c>
      <c r="P557" s="155">
        <v>80.819190690227686</v>
      </c>
      <c r="Q557" s="156">
        <v>2.1129200180451682E-2</v>
      </c>
      <c r="R557" s="156">
        <v>8524.7406970248358</v>
      </c>
      <c r="S557" s="156">
        <v>2767.1614666666665</v>
      </c>
      <c r="T557" s="156">
        <v>505.70632534282356</v>
      </c>
      <c r="U557" s="156">
        <v>4723.6996739043989</v>
      </c>
      <c r="V557" s="156">
        <v>669.84759484343112</v>
      </c>
      <c r="W557" s="156">
        <v>213.00916339869283</v>
      </c>
      <c r="X557" s="156">
        <v>354.68352713117605</v>
      </c>
      <c r="Y557" s="156">
        <v>9.2727719511418574E-2</v>
      </c>
      <c r="Z557" s="156">
        <v>-273.86433644094836</v>
      </c>
      <c r="AA557" s="156">
        <v>-7.1598519330966892E-2</v>
      </c>
      <c r="AB557" s="158"/>
      <c r="AC557" s="158"/>
      <c r="AD557" s="158"/>
      <c r="AE557" s="158"/>
    </row>
    <row r="558" spans="1:31" s="154" customFormat="1" ht="15.75">
      <c r="A558" s="165">
        <v>833</v>
      </c>
      <c r="B558" s="165" t="s">
        <v>551</v>
      </c>
      <c r="C558" s="165">
        <v>2</v>
      </c>
      <c r="D558" s="165">
        <v>1691</v>
      </c>
      <c r="E558" s="155">
        <v>2949.6931487177972</v>
      </c>
      <c r="F558" s="155">
        <v>1226.2091011235955</v>
      </c>
      <c r="G558" s="155">
        <v>748.26079243051447</v>
      </c>
      <c r="H558" s="155">
        <v>130.35743810361637</v>
      </c>
      <c r="I558" s="155">
        <v>293.59908582304149</v>
      </c>
      <c r="J558" s="155">
        <v>195.69845121144812</v>
      </c>
      <c r="K558" s="155">
        <v>263.65258278005012</v>
      </c>
      <c r="L558" s="155">
        <v>-223.27380248373743</v>
      </c>
      <c r="M558" s="155">
        <v>-113.04751034890597</v>
      </c>
      <c r="N558" s="155">
        <v>9.4166431492000893</v>
      </c>
      <c r="O558" s="155">
        <v>-90.469955240458646</v>
      </c>
      <c r="P558" s="155">
        <v>-509.29032216943267</v>
      </c>
      <c r="Q558" s="156">
        <v>-0.30117700897068755</v>
      </c>
      <c r="R558" s="156">
        <v>7222.8907609580119</v>
      </c>
      <c r="S558" s="156">
        <v>3241.8599231224125</v>
      </c>
      <c r="T558" s="156">
        <v>195.50736573647728</v>
      </c>
      <c r="U558" s="156">
        <v>2561.8163229280713</v>
      </c>
      <c r="V558" s="156">
        <v>652.68078052682995</v>
      </c>
      <c r="W558" s="156">
        <v>411.93947959787113</v>
      </c>
      <c r="X558" s="156">
        <v>-159.08688904634951</v>
      </c>
      <c r="Y558" s="156">
        <v>-9.4078586071170617E-2</v>
      </c>
      <c r="Z558" s="156">
        <v>-350.20343312308319</v>
      </c>
      <c r="AA558" s="156">
        <v>-0.20709842289951697</v>
      </c>
      <c r="AB558" s="158"/>
      <c r="AC558" s="158"/>
      <c r="AD558" s="158"/>
      <c r="AE558" s="158"/>
    </row>
    <row r="559" spans="1:31" s="154" customFormat="1" ht="15.75">
      <c r="A559" s="165">
        <v>834</v>
      </c>
      <c r="B559" s="165" t="s">
        <v>552</v>
      </c>
      <c r="C559" s="165">
        <v>5</v>
      </c>
      <c r="D559" s="165">
        <v>5879</v>
      </c>
      <c r="E559" s="155">
        <v>2627.0203883946456</v>
      </c>
      <c r="F559" s="155">
        <v>1634.7887633951352</v>
      </c>
      <c r="G559" s="155">
        <v>322.67307365198161</v>
      </c>
      <c r="H559" s="155">
        <v>210.48334101957062</v>
      </c>
      <c r="I559" s="155">
        <v>505.16505364824826</v>
      </c>
      <c r="J559" s="155">
        <v>189.16359012509102</v>
      </c>
      <c r="K559" s="155">
        <v>276.29509106960165</v>
      </c>
      <c r="L559" s="155">
        <v>-243.60435448205476</v>
      </c>
      <c r="M559" s="155">
        <v>4.7648443612859328</v>
      </c>
      <c r="N559" s="155">
        <v>10.112267805332628</v>
      </c>
      <c r="O559" s="155">
        <v>-90.469955240458646</v>
      </c>
      <c r="P559" s="155">
        <v>192.35132695908788</v>
      </c>
      <c r="Q559" s="156">
        <v>3.2718375056827335E-2</v>
      </c>
      <c r="R559" s="156">
        <v>6464.9913811872775</v>
      </c>
      <c r="S559" s="156">
        <v>3764.106888926688</v>
      </c>
      <c r="T559" s="156">
        <v>315.67852308848995</v>
      </c>
      <c r="U559" s="156">
        <v>2036.7664793821239</v>
      </c>
      <c r="V559" s="156">
        <v>630.88613571449309</v>
      </c>
      <c r="W559" s="156">
        <v>83.833563531212789</v>
      </c>
      <c r="X559" s="156">
        <v>366.28020945572973</v>
      </c>
      <c r="Y559" s="156">
        <v>6.2303148402063233E-2</v>
      </c>
      <c r="Z559" s="156">
        <v>-173.92888249664185</v>
      </c>
      <c r="AA559" s="156">
        <v>-2.9584773345235897E-2</v>
      </c>
      <c r="AB559" s="158"/>
      <c r="AC559" s="158"/>
      <c r="AD559" s="158"/>
      <c r="AE559" s="158"/>
    </row>
    <row r="560" spans="1:31" s="154" customFormat="1" ht="15.75">
      <c r="A560" s="165">
        <v>837</v>
      </c>
      <c r="B560" s="165" t="s">
        <v>553</v>
      </c>
      <c r="C560" s="165">
        <v>6</v>
      </c>
      <c r="D560" s="165">
        <v>249009</v>
      </c>
      <c r="E560" s="155">
        <v>2556.3197109448097</v>
      </c>
      <c r="F560" s="155">
        <v>1554.1403798256288</v>
      </c>
      <c r="G560" s="155">
        <v>393.06489323679062</v>
      </c>
      <c r="H560" s="155">
        <v>335.33653132900452</v>
      </c>
      <c r="I560" s="155">
        <v>69.65149607203891</v>
      </c>
      <c r="J560" s="155">
        <v>140.95563054718977</v>
      </c>
      <c r="K560" s="155">
        <v>-140.43769699691583</v>
      </c>
      <c r="L560" s="155">
        <v>315.68852933026517</v>
      </c>
      <c r="M560" s="155">
        <v>74.869194045195158</v>
      </c>
      <c r="N560" s="155">
        <v>11.298154642604437</v>
      </c>
      <c r="O560" s="155">
        <v>-90.469955240458646</v>
      </c>
      <c r="P560" s="155">
        <v>107.77744584653318</v>
      </c>
      <c r="Q560" s="156">
        <v>4.3282550368273107E-4</v>
      </c>
      <c r="R560" s="156">
        <v>6278.8183135950903</v>
      </c>
      <c r="S560" s="156">
        <v>3883.1055442574366</v>
      </c>
      <c r="T560" s="156">
        <v>502.93073283036989</v>
      </c>
      <c r="U560" s="156">
        <v>721.05163174934012</v>
      </c>
      <c r="V560" s="156">
        <v>470.10607593306014</v>
      </c>
      <c r="W560" s="156">
        <v>783.62261661225091</v>
      </c>
      <c r="X560" s="156">
        <v>81.998287787366451</v>
      </c>
      <c r="Y560" s="156">
        <v>3.2929849036527373E-4</v>
      </c>
      <c r="Z560" s="156">
        <v>25.779158059166733</v>
      </c>
      <c r="AA560" s="156">
        <v>1.0352701331745733E-4</v>
      </c>
      <c r="AB560" s="158"/>
      <c r="AC560" s="158"/>
      <c r="AD560" s="158"/>
      <c r="AE560" s="158"/>
    </row>
    <row r="561" spans="1:31" s="154" customFormat="1" ht="15.75">
      <c r="A561" s="165">
        <v>844</v>
      </c>
      <c r="B561" s="165" t="s">
        <v>554</v>
      </c>
      <c r="C561" s="165">
        <v>11</v>
      </c>
      <c r="D561" s="165">
        <v>1441</v>
      </c>
      <c r="E561" s="155">
        <v>2568.1057716485084</v>
      </c>
      <c r="F561" s="155">
        <v>1271.680693962526</v>
      </c>
      <c r="G561" s="155">
        <v>376.17210270645387</v>
      </c>
      <c r="H561" s="155">
        <v>286.08439734049318</v>
      </c>
      <c r="I561" s="155">
        <v>413.63053358851647</v>
      </c>
      <c r="J561" s="155">
        <v>252.16783150270552</v>
      </c>
      <c r="K561" s="155">
        <v>107.92561369519497</v>
      </c>
      <c r="L561" s="155">
        <v>-223.74809160305344</v>
      </c>
      <c r="M561" s="155">
        <v>69.981304649548917</v>
      </c>
      <c r="N561" s="155">
        <v>7.6647895312478864</v>
      </c>
      <c r="O561" s="155">
        <v>-90.469955240458646</v>
      </c>
      <c r="P561" s="155">
        <v>-97.016551515333731</v>
      </c>
      <c r="Q561" s="156">
        <v>-6.7325851155679198E-2</v>
      </c>
      <c r="R561" s="156">
        <v>8608.0911172796677</v>
      </c>
      <c r="S561" s="156">
        <v>2822.3943858431644</v>
      </c>
      <c r="T561" s="156">
        <v>429.06340992900994</v>
      </c>
      <c r="U561" s="156">
        <v>4165.1042480770138</v>
      </c>
      <c r="V561" s="156">
        <v>841.01379479551019</v>
      </c>
      <c r="W561" s="156">
        <v>222.40531575294935</v>
      </c>
      <c r="X561" s="156">
        <v>-128.10996288202037</v>
      </c>
      <c r="Y561" s="156">
        <v>-8.8903513450395821E-2</v>
      </c>
      <c r="Z561" s="156">
        <v>31.093411366686635</v>
      </c>
      <c r="AA561" s="156">
        <v>2.157766229471661E-2</v>
      </c>
      <c r="AB561" s="158"/>
      <c r="AC561" s="158"/>
      <c r="AD561" s="158"/>
      <c r="AE561" s="158"/>
    </row>
    <row r="562" spans="1:31" s="154" customFormat="1" ht="15.75">
      <c r="A562" s="165">
        <v>845</v>
      </c>
      <c r="B562" s="165" t="s">
        <v>555</v>
      </c>
      <c r="C562" s="165">
        <v>19</v>
      </c>
      <c r="D562" s="165">
        <v>2863</v>
      </c>
      <c r="E562" s="155">
        <v>3831.6293742736352</v>
      </c>
      <c r="F562" s="155">
        <v>1226.4578414250784</v>
      </c>
      <c r="G562" s="155">
        <v>991.17149842822209</v>
      </c>
      <c r="H562" s="155">
        <v>186.19181747709376</v>
      </c>
      <c r="I562" s="155">
        <v>1136.0142201511312</v>
      </c>
      <c r="J562" s="155">
        <v>199.37365162213567</v>
      </c>
      <c r="K562" s="155">
        <v>73.824414033304649</v>
      </c>
      <c r="L562" s="155">
        <v>-58.280475026196299</v>
      </c>
      <c r="M562" s="155">
        <v>658.64228431714992</v>
      </c>
      <c r="N562" s="155">
        <v>8.8434490088647557</v>
      </c>
      <c r="O562" s="155">
        <v>-90.469955240458646</v>
      </c>
      <c r="P562" s="155">
        <v>500.13937192269054</v>
      </c>
      <c r="Q562" s="156">
        <v>0.17469066431110392</v>
      </c>
      <c r="R562" s="156">
        <v>8674.4366975193916</v>
      </c>
      <c r="S562" s="156">
        <v>3087.54478519036</v>
      </c>
      <c r="T562" s="156">
        <v>279.24660292647877</v>
      </c>
      <c r="U562" s="156">
        <v>3568.5112332534131</v>
      </c>
      <c r="V562" s="156">
        <v>664.9380705451772</v>
      </c>
      <c r="W562" s="156">
        <v>1591.5333077191758</v>
      </c>
      <c r="X562" s="156">
        <v>517.3373021152114</v>
      </c>
      <c r="Y562" s="156">
        <v>0.18069762560782796</v>
      </c>
      <c r="Z562" s="156">
        <v>-17.197930192520861</v>
      </c>
      <c r="AA562" s="156">
        <v>-6.0069612967240168E-3</v>
      </c>
      <c r="AB562" s="158"/>
      <c r="AC562" s="158"/>
      <c r="AD562" s="158"/>
      <c r="AE562" s="158"/>
    </row>
    <row r="563" spans="1:31" s="154" customFormat="1" ht="15.75">
      <c r="A563" s="165">
        <v>846</v>
      </c>
      <c r="B563" s="165" t="s">
        <v>556</v>
      </c>
      <c r="C563" s="165">
        <v>14</v>
      </c>
      <c r="D563" s="165">
        <v>4862</v>
      </c>
      <c r="E563" s="155">
        <v>2587.1465329121506</v>
      </c>
      <c r="F563" s="155">
        <v>1530.8698745372276</v>
      </c>
      <c r="G563" s="155">
        <v>274.01522007404361</v>
      </c>
      <c r="H563" s="155">
        <v>175.24770915852838</v>
      </c>
      <c r="I563" s="155">
        <v>702.43719948647288</v>
      </c>
      <c r="J563" s="155">
        <v>230.56000537304899</v>
      </c>
      <c r="K563" s="155">
        <v>269.68119992072991</v>
      </c>
      <c r="L563" s="155">
        <v>-113.25689016865488</v>
      </c>
      <c r="M563" s="155">
        <v>0.26408062525709586</v>
      </c>
      <c r="N563" s="155">
        <v>7.9460898178417247</v>
      </c>
      <c r="O563" s="155">
        <v>-90.469955240458646</v>
      </c>
      <c r="P563" s="155">
        <v>400.14800067188611</v>
      </c>
      <c r="Q563" s="156">
        <v>8.2301110792243129E-2</v>
      </c>
      <c r="R563" s="156">
        <v>7536.8942163718621</v>
      </c>
      <c r="S563" s="156">
        <v>3199.1365076100369</v>
      </c>
      <c r="T563" s="156">
        <v>262.83285762107738</v>
      </c>
      <c r="U563" s="156">
        <v>3629.0580922065051</v>
      </c>
      <c r="V563" s="156">
        <v>768.94877467660149</v>
      </c>
      <c r="W563" s="156">
        <v>161.02241053064583</v>
      </c>
      <c r="X563" s="156">
        <v>484.10442627300421</v>
      </c>
      <c r="Y563" s="156">
        <v>9.9568989360963436E-2</v>
      </c>
      <c r="Z563" s="156">
        <v>-83.956425601118085</v>
      </c>
      <c r="AA563" s="156">
        <v>-1.7267878568720297E-2</v>
      </c>
      <c r="AB563" s="158"/>
      <c r="AC563" s="158"/>
      <c r="AD563" s="158"/>
      <c r="AE563" s="158"/>
    </row>
    <row r="564" spans="1:31" s="154" customFormat="1" ht="15.75">
      <c r="A564" s="165">
        <v>848</v>
      </c>
      <c r="B564" s="165" t="s">
        <v>557</v>
      </c>
      <c r="C564" s="165">
        <v>12</v>
      </c>
      <c r="D564" s="165">
        <v>4160</v>
      </c>
      <c r="E564" s="155">
        <v>3058.1567183422667</v>
      </c>
      <c r="F564" s="155">
        <v>1325.3781947115385</v>
      </c>
      <c r="G564" s="155">
        <v>247.27932692307692</v>
      </c>
      <c r="H564" s="155">
        <v>207.32955060860627</v>
      </c>
      <c r="I564" s="155">
        <v>801.78471250793473</v>
      </c>
      <c r="J564" s="155">
        <v>229.30511668088539</v>
      </c>
      <c r="K564" s="155">
        <v>9.0508563411569725</v>
      </c>
      <c r="L564" s="155">
        <v>129.19807692307691</v>
      </c>
      <c r="M564" s="155">
        <v>41.224704326923074</v>
      </c>
      <c r="N564" s="155">
        <v>7.5871065355651259</v>
      </c>
      <c r="O564" s="155">
        <v>-90.469955240458646</v>
      </c>
      <c r="P564" s="155">
        <v>-150.48902802396154</v>
      </c>
      <c r="Q564" s="156">
        <v>-3.6175247121144602E-2</v>
      </c>
      <c r="R564" s="156">
        <v>8151.69029104324</v>
      </c>
      <c r="S564" s="156">
        <v>2898.2862620192309</v>
      </c>
      <c r="T564" s="156">
        <v>310.94853403452828</v>
      </c>
      <c r="U564" s="156">
        <v>3658.3517599013671</v>
      </c>
      <c r="V564" s="156">
        <v>764.76355130868296</v>
      </c>
      <c r="W564" s="156">
        <v>417.70210817307691</v>
      </c>
      <c r="X564" s="156">
        <v>-101.6380756063548</v>
      </c>
      <c r="Y564" s="156">
        <v>-2.4432229713066057E-2</v>
      </c>
      <c r="Z564" s="156">
        <v>-48.850952417606742</v>
      </c>
      <c r="AA564" s="156">
        <v>-1.1743017408078543E-2</v>
      </c>
      <c r="AB564" s="158"/>
      <c r="AC564" s="158"/>
      <c r="AD564" s="158"/>
      <c r="AE564" s="158"/>
    </row>
    <row r="565" spans="1:31" s="154" customFormat="1" ht="15.75">
      <c r="A565" s="165">
        <v>849</v>
      </c>
      <c r="B565" s="165" t="s">
        <v>558</v>
      </c>
      <c r="C565" s="165">
        <v>16</v>
      </c>
      <c r="D565" s="165">
        <v>2903</v>
      </c>
      <c r="E565" s="155">
        <v>3310.9748985451915</v>
      </c>
      <c r="F565" s="155">
        <v>1322.6357078883914</v>
      </c>
      <c r="G565" s="155">
        <v>273.0406476059249</v>
      </c>
      <c r="H565" s="155">
        <v>255.07677018970116</v>
      </c>
      <c r="I565" s="155">
        <v>1223.6780368841253</v>
      </c>
      <c r="J565" s="155">
        <v>223.61520863877087</v>
      </c>
      <c r="K565" s="155">
        <v>240.80478833274734</v>
      </c>
      <c r="L565" s="155">
        <v>65.698932139166374</v>
      </c>
      <c r="M565" s="155">
        <v>18.052180502928007</v>
      </c>
      <c r="N565" s="155">
        <v>7.6412748834979682</v>
      </c>
      <c r="O565" s="155">
        <v>-90.469955240458646</v>
      </c>
      <c r="P565" s="155">
        <v>228.79869327960324</v>
      </c>
      <c r="Q565" s="156">
        <v>7.8814568818326991E-2</v>
      </c>
      <c r="R565" s="156">
        <v>7429.4427178780579</v>
      </c>
      <c r="S565" s="156">
        <v>2883.6503203582502</v>
      </c>
      <c r="T565" s="156">
        <v>382.55881770795401</v>
      </c>
      <c r="U565" s="156">
        <v>3349.1328348549537</v>
      </c>
      <c r="V565" s="156">
        <v>745.78693908173898</v>
      </c>
      <c r="W565" s="156">
        <v>356.79176024801927</v>
      </c>
      <c r="X565" s="156">
        <v>288.47795437285862</v>
      </c>
      <c r="Y565" s="156">
        <v>9.9372357689582719E-2</v>
      </c>
      <c r="Z565" s="156">
        <v>-59.679261093255349</v>
      </c>
      <c r="AA565" s="156">
        <v>-2.0557788871255717E-2</v>
      </c>
      <c r="AB565" s="158"/>
      <c r="AC565" s="158"/>
      <c r="AD565" s="158"/>
      <c r="AE565" s="158"/>
    </row>
    <row r="566" spans="1:31" s="154" customFormat="1" ht="15.75">
      <c r="A566" s="165">
        <v>850</v>
      </c>
      <c r="B566" s="165" t="s">
        <v>559</v>
      </c>
      <c r="C566" s="165">
        <v>13</v>
      </c>
      <c r="D566" s="165">
        <v>2407</v>
      </c>
      <c r="E566" s="155">
        <v>2928.2278064724096</v>
      </c>
      <c r="F566" s="155">
        <v>1364.4119277108432</v>
      </c>
      <c r="G566" s="155">
        <v>316.18653926049024</v>
      </c>
      <c r="H566" s="155">
        <v>248.91509095679368</v>
      </c>
      <c r="I566" s="155">
        <v>870.73747383202351</v>
      </c>
      <c r="J566" s="155">
        <v>177.86343841810492</v>
      </c>
      <c r="K566" s="155">
        <v>105.47460495805325</v>
      </c>
      <c r="L566" s="155">
        <v>-198.89281262982968</v>
      </c>
      <c r="M566" s="155">
        <v>-0.9972039883672621</v>
      </c>
      <c r="N566" s="155">
        <v>8.7626151466905942</v>
      </c>
      <c r="O566" s="155">
        <v>-90.469955240458646</v>
      </c>
      <c r="P566" s="155">
        <v>-126.23608804806544</v>
      </c>
      <c r="Q566" s="156">
        <v>-5.2445404257609241E-2</v>
      </c>
      <c r="R566" s="156">
        <v>6850.2617823016199</v>
      </c>
      <c r="S566" s="156">
        <v>3176.2891857083509</v>
      </c>
      <c r="T566" s="156">
        <v>373.31765975898168</v>
      </c>
      <c r="U566" s="156">
        <v>2573.9109688782132</v>
      </c>
      <c r="V566" s="156">
        <v>593.19860272416634</v>
      </c>
      <c r="W566" s="156">
        <v>116.2965226422933</v>
      </c>
      <c r="X566" s="156">
        <v>-17.248842589614437</v>
      </c>
      <c r="Y566" s="156">
        <v>-7.1661165723366999E-3</v>
      </c>
      <c r="Z566" s="156">
        <v>-108.987245458451</v>
      </c>
      <c r="AA566" s="156">
        <v>-4.5279287685272541E-2</v>
      </c>
      <c r="AB566" s="158"/>
      <c r="AC566" s="158"/>
      <c r="AD566" s="158"/>
      <c r="AE566" s="158"/>
    </row>
    <row r="567" spans="1:31" s="154" customFormat="1" ht="15.75">
      <c r="A567" s="165">
        <v>851</v>
      </c>
      <c r="B567" s="165" t="s">
        <v>560</v>
      </c>
      <c r="C567" s="165">
        <v>19</v>
      </c>
      <c r="D567" s="165">
        <v>21227</v>
      </c>
      <c r="E567" s="155">
        <v>2476.2727576636853</v>
      </c>
      <c r="F567" s="155">
        <v>1630.9834310076787</v>
      </c>
      <c r="G567" s="155">
        <v>323.86649079003155</v>
      </c>
      <c r="H567" s="155">
        <v>141.30332505403774</v>
      </c>
      <c r="I567" s="155">
        <v>619.98334203986587</v>
      </c>
      <c r="J567" s="155">
        <v>153.75610962387117</v>
      </c>
      <c r="K567" s="155">
        <v>-162.05077312578669</v>
      </c>
      <c r="L567" s="155">
        <v>-13.353229377679371</v>
      </c>
      <c r="M567" s="155">
        <v>13.515089273095585</v>
      </c>
      <c r="N567" s="155">
        <v>10.436257111697129</v>
      </c>
      <c r="O567" s="155">
        <v>-90.469955240458646</v>
      </c>
      <c r="P567" s="155">
        <v>151.69732949266785</v>
      </c>
      <c r="Q567" s="156">
        <v>7.1464328210612826E-3</v>
      </c>
      <c r="R567" s="156">
        <v>6596.8763654779295</v>
      </c>
      <c r="S567" s="156">
        <v>3866.4683780091395</v>
      </c>
      <c r="T567" s="156">
        <v>211.92377859682486</v>
      </c>
      <c r="U567" s="156">
        <v>1706.9422858815058</v>
      </c>
      <c r="V567" s="156">
        <v>512.79740344826246</v>
      </c>
      <c r="W567" s="156">
        <v>324.02835068544778</v>
      </c>
      <c r="X567" s="156">
        <v>25.283831143250605</v>
      </c>
      <c r="Y567" s="156">
        <v>1.191116556425807E-3</v>
      </c>
      <c r="Z567" s="156">
        <v>126.41349834941722</v>
      </c>
      <c r="AA567" s="156">
        <v>5.9553162646354746E-3</v>
      </c>
      <c r="AB567" s="158"/>
      <c r="AC567" s="158"/>
      <c r="AD567" s="158"/>
      <c r="AE567" s="158"/>
    </row>
    <row r="568" spans="1:31" s="154" customFormat="1" ht="15.75">
      <c r="A568" s="165">
        <v>853</v>
      </c>
      <c r="B568" s="165" t="s">
        <v>561</v>
      </c>
      <c r="C568" s="165">
        <v>2</v>
      </c>
      <c r="D568" s="165">
        <v>197900</v>
      </c>
      <c r="E568" s="155">
        <v>2671.6315739546681</v>
      </c>
      <c r="F568" s="155">
        <v>1346.1299417887822</v>
      </c>
      <c r="G568" s="155">
        <v>348.29303688731682</v>
      </c>
      <c r="H568" s="155">
        <v>560.08810904069003</v>
      </c>
      <c r="I568" s="155">
        <v>98.703509565508341</v>
      </c>
      <c r="J568" s="155">
        <v>153.10456589505301</v>
      </c>
      <c r="K568" s="155">
        <v>-107.03502503050632</v>
      </c>
      <c r="L568" s="155">
        <v>234.88613946437596</v>
      </c>
      <c r="M568" s="155">
        <v>178.38895901970693</v>
      </c>
      <c r="N568" s="155">
        <v>11.302714237307077</v>
      </c>
      <c r="O568" s="155">
        <v>-90.469955240458646</v>
      </c>
      <c r="P568" s="155">
        <v>61.760421673107651</v>
      </c>
      <c r="Q568" s="156">
        <v>3.1207893720620341E-4</v>
      </c>
      <c r="R568" s="156">
        <v>6497.6838670035368</v>
      </c>
      <c r="S568" s="156">
        <v>3563.7764932794339</v>
      </c>
      <c r="T568" s="156">
        <v>840.00845960037611</v>
      </c>
      <c r="U568" s="156">
        <v>874.33980249122078</v>
      </c>
      <c r="V568" s="156">
        <v>510.6244170662041</v>
      </c>
      <c r="W568" s="156">
        <v>761.56813537139976</v>
      </c>
      <c r="X568" s="156">
        <v>52.633440805097131</v>
      </c>
      <c r="Y568" s="156">
        <v>2.6595978173368941E-4</v>
      </c>
      <c r="Z568" s="156">
        <v>9.1269808680105236</v>
      </c>
      <c r="AA568" s="156">
        <v>4.6119155472514017E-5</v>
      </c>
      <c r="AB568" s="158"/>
      <c r="AC568" s="158"/>
      <c r="AD568" s="158"/>
      <c r="AE568" s="158"/>
    </row>
    <row r="569" spans="1:31" s="154" customFormat="1" ht="15.75">
      <c r="A569" s="165">
        <v>854</v>
      </c>
      <c r="B569" s="165" t="s">
        <v>562</v>
      </c>
      <c r="C569" s="165">
        <v>19</v>
      </c>
      <c r="D569" s="165">
        <v>3262</v>
      </c>
      <c r="E569" s="155">
        <v>2716.2720097440047</v>
      </c>
      <c r="F569" s="155">
        <v>1418.0383415082772</v>
      </c>
      <c r="G569" s="155">
        <v>299.96167995095033</v>
      </c>
      <c r="H569" s="155">
        <v>241.71784081925719</v>
      </c>
      <c r="I569" s="155">
        <v>797.71965871930388</v>
      </c>
      <c r="J569" s="155">
        <v>208.48268561763345</v>
      </c>
      <c r="K569" s="155">
        <v>-79.381306354218268</v>
      </c>
      <c r="L569" s="155">
        <v>-105.4653586756591</v>
      </c>
      <c r="M569" s="155">
        <v>232.37135193133045</v>
      </c>
      <c r="N569" s="155">
        <v>8.9402971590053095</v>
      </c>
      <c r="O569" s="155">
        <v>-90.469955240458646</v>
      </c>
      <c r="P569" s="155">
        <v>215.64322569141831</v>
      </c>
      <c r="Q569" s="156">
        <v>6.6107671885781205E-2</v>
      </c>
      <c r="R569" s="156">
        <v>9259.2415052115266</v>
      </c>
      <c r="S569" s="156">
        <v>3272.7751256897614</v>
      </c>
      <c r="T569" s="156">
        <v>362.52337417461945</v>
      </c>
      <c r="U569" s="156">
        <v>4614.0192767861072</v>
      </c>
      <c r="V569" s="156">
        <v>695.3179298707023</v>
      </c>
      <c r="W569" s="156">
        <v>426.86767320662176</v>
      </c>
      <c r="X569" s="156">
        <v>112.261874516285</v>
      </c>
      <c r="Y569" s="156">
        <v>3.4415044302969038E-2</v>
      </c>
      <c r="Z569" s="156">
        <v>103.38135117513329</v>
      </c>
      <c r="AA569" s="156">
        <v>3.1692627582812168E-2</v>
      </c>
      <c r="AB569" s="158"/>
      <c r="AC569" s="158"/>
      <c r="AD569" s="158"/>
      <c r="AE569" s="158"/>
    </row>
    <row r="570" spans="1:31" s="154" customFormat="1" ht="15.75">
      <c r="A570" s="165">
        <v>857</v>
      </c>
      <c r="B570" s="165" t="s">
        <v>563</v>
      </c>
      <c r="C570" s="165">
        <v>11</v>
      </c>
      <c r="D570" s="165">
        <v>2394</v>
      </c>
      <c r="E570" s="155">
        <v>2207.0127458576558</v>
      </c>
      <c r="F570" s="155">
        <v>1330.9474310776941</v>
      </c>
      <c r="G570" s="155">
        <v>410.16457811194653</v>
      </c>
      <c r="H570" s="155">
        <v>306.77815719050159</v>
      </c>
      <c r="I570" s="155">
        <v>469.92431872146528</v>
      </c>
      <c r="J570" s="155">
        <v>226.04167661557258</v>
      </c>
      <c r="K570" s="155">
        <v>-427.17688862465315</v>
      </c>
      <c r="L570" s="155">
        <v>79.609022556390983</v>
      </c>
      <c r="M570" s="155">
        <v>70.39409356725146</v>
      </c>
      <c r="N570" s="155">
        <v>7.7489522863549203</v>
      </c>
      <c r="O570" s="155">
        <v>-90.469955240458646</v>
      </c>
      <c r="P570" s="155">
        <v>176.94864040440993</v>
      </c>
      <c r="Q570" s="156">
        <v>7.3913383627573076E-2</v>
      </c>
      <c r="R570" s="156">
        <v>8606.4625689223049</v>
      </c>
      <c r="S570" s="156">
        <v>2889.9163032581455</v>
      </c>
      <c r="T570" s="156">
        <v>460.0994791730418</v>
      </c>
      <c r="U570" s="156">
        <v>3825.4788708299616</v>
      </c>
      <c r="V570" s="156">
        <v>753.87953768545071</v>
      </c>
      <c r="W570" s="156">
        <v>560.16769423558901</v>
      </c>
      <c r="X570" s="156">
        <v>-116.92068374011457</v>
      </c>
      <c r="Y570" s="156">
        <v>-4.8839049181334408E-2</v>
      </c>
      <c r="Z570" s="156">
        <v>293.86932414452451</v>
      </c>
      <c r="AA570" s="156">
        <v>0.12275243280890748</v>
      </c>
      <c r="AB570" s="158"/>
      <c r="AC570" s="158"/>
      <c r="AD570" s="158"/>
      <c r="AE570" s="158"/>
    </row>
    <row r="571" spans="1:31" s="154" customFormat="1" ht="15.75">
      <c r="A571" s="165">
        <v>858</v>
      </c>
      <c r="B571" s="165" t="s">
        <v>564</v>
      </c>
      <c r="C571" s="165">
        <v>35</v>
      </c>
      <c r="D571" s="165">
        <v>40384</v>
      </c>
      <c r="E571" s="155">
        <v>2815.6003742067942</v>
      </c>
      <c r="F571" s="155">
        <v>1785.3284268522186</v>
      </c>
      <c r="G571" s="155">
        <v>350.58233458795564</v>
      </c>
      <c r="H571" s="155">
        <v>203.29199117422888</v>
      </c>
      <c r="I571" s="155">
        <v>470.10469603587978</v>
      </c>
      <c r="J571" s="155">
        <v>111.69734339648757</v>
      </c>
      <c r="K571" s="155">
        <v>162.87120254593654</v>
      </c>
      <c r="L571" s="155">
        <v>-78.618017036450084</v>
      </c>
      <c r="M571" s="155">
        <v>-12.388683141838353</v>
      </c>
      <c r="N571" s="155">
        <v>13.861765208305748</v>
      </c>
      <c r="O571" s="155">
        <v>-90.469955240458646</v>
      </c>
      <c r="P571" s="155">
        <v>100.66073017547176</v>
      </c>
      <c r="Q571" s="156">
        <v>2.4925893961834328E-3</v>
      </c>
      <c r="R571" s="156">
        <v>6111.5815040610141</v>
      </c>
      <c r="S571" s="156">
        <v>4746.769115986529</v>
      </c>
      <c r="T571" s="156">
        <v>304.89308663925084</v>
      </c>
      <c r="U571" s="156">
        <v>612.07240810408041</v>
      </c>
      <c r="V571" s="156">
        <v>372.52573446288034</v>
      </c>
      <c r="W571" s="156">
        <v>259.5756344096672</v>
      </c>
      <c r="X571" s="156">
        <v>184.25447554139291</v>
      </c>
      <c r="Y571" s="156">
        <v>4.5625613000543014E-3</v>
      </c>
      <c r="Z571" s="156">
        <v>-83.593745365921151</v>
      </c>
      <c r="AA571" s="156">
        <v>-2.0699719038708687E-3</v>
      </c>
      <c r="AB571" s="158"/>
      <c r="AC571" s="158"/>
      <c r="AD571" s="158"/>
      <c r="AE571" s="158"/>
    </row>
    <row r="572" spans="1:31" s="154" customFormat="1" ht="15.75">
      <c r="A572" s="165">
        <v>859</v>
      </c>
      <c r="B572" s="165" t="s">
        <v>565</v>
      </c>
      <c r="C572" s="165">
        <v>17</v>
      </c>
      <c r="D572" s="165">
        <v>6562</v>
      </c>
      <c r="E572" s="155">
        <v>3218.9268474295695</v>
      </c>
      <c r="F572" s="155">
        <v>1431.4734471197805</v>
      </c>
      <c r="G572" s="155">
        <v>147.01188661993294</v>
      </c>
      <c r="H572" s="155">
        <v>79.881756394982119</v>
      </c>
      <c r="I572" s="155">
        <v>2165.1417940858746</v>
      </c>
      <c r="J572" s="155">
        <v>151.37261598703313</v>
      </c>
      <c r="K572" s="155">
        <v>-241.92564739350095</v>
      </c>
      <c r="L572" s="155">
        <v>-154.75038098140811</v>
      </c>
      <c r="M572" s="155">
        <v>-39.206618409021637</v>
      </c>
      <c r="N572" s="155">
        <v>7.6742182622377815</v>
      </c>
      <c r="O572" s="155">
        <v>-90.469955240458646</v>
      </c>
      <c r="P572" s="155">
        <v>237.27626901588192</v>
      </c>
      <c r="Q572" s="156">
        <v>3.6159138832045398E-2</v>
      </c>
      <c r="R572" s="156">
        <v>6775.9591069064309</v>
      </c>
      <c r="S572" s="156">
        <v>3087.3263882962515</v>
      </c>
      <c r="T572" s="156">
        <v>119.80499149401966</v>
      </c>
      <c r="U572" s="156">
        <v>3067.1035167101786</v>
      </c>
      <c r="V572" s="156">
        <v>504.84813007567294</v>
      </c>
      <c r="W572" s="156">
        <v>-46.945112770496792</v>
      </c>
      <c r="X572" s="156">
        <v>-43.821193100805644</v>
      </c>
      <c r="Y572" s="156">
        <v>-6.6780239409944594E-3</v>
      </c>
      <c r="Z572" s="156">
        <v>281.09746211668755</v>
      </c>
      <c r="AA572" s="156">
        <v>4.2837162773039859E-2</v>
      </c>
      <c r="AB572" s="158"/>
      <c r="AC572" s="158"/>
      <c r="AD572" s="158"/>
      <c r="AE572" s="158"/>
    </row>
    <row r="573" spans="1:31" s="154" customFormat="1" ht="15.75">
      <c r="A573" s="165">
        <v>886</v>
      </c>
      <c r="B573" s="165" t="s">
        <v>566</v>
      </c>
      <c r="C573" s="165">
        <v>4</v>
      </c>
      <c r="D573" s="165">
        <v>12599</v>
      </c>
      <c r="E573" s="155">
        <v>2619.423305365593</v>
      </c>
      <c r="F573" s="155">
        <v>1736.435521073101</v>
      </c>
      <c r="G573" s="155">
        <v>237.37764901976348</v>
      </c>
      <c r="H573" s="155">
        <v>182.74488312539094</v>
      </c>
      <c r="I573" s="155">
        <v>571.51177670443701</v>
      </c>
      <c r="J573" s="155">
        <v>154.11041474920123</v>
      </c>
      <c r="K573" s="155">
        <v>-45.110966483286504</v>
      </c>
      <c r="L573" s="155">
        <v>-26.995317088657831</v>
      </c>
      <c r="M573" s="155">
        <v>5.5423152631161203</v>
      </c>
      <c r="N573" s="155">
        <v>10.498269579763017</v>
      </c>
      <c r="O573" s="155">
        <v>-90.469955240458646</v>
      </c>
      <c r="P573" s="155">
        <v>116.22128533677576</v>
      </c>
      <c r="Q573" s="156">
        <v>9.2246436492400795E-3</v>
      </c>
      <c r="R573" s="156">
        <v>6551.0803738391933</v>
      </c>
      <c r="S573" s="156">
        <v>3964.9117707754581</v>
      </c>
      <c r="T573" s="156">
        <v>274.07696270669845</v>
      </c>
      <c r="U573" s="156">
        <v>1626.3249635399748</v>
      </c>
      <c r="V573" s="156">
        <v>513.97905892030917</v>
      </c>
      <c r="W573" s="156">
        <v>215.92464719422176</v>
      </c>
      <c r="X573" s="156">
        <v>44.137029297469496</v>
      </c>
      <c r="Y573" s="156">
        <v>3.5032168662171201E-3</v>
      </c>
      <c r="Z573" s="156">
        <v>72.084256039306268</v>
      </c>
      <c r="AA573" s="156">
        <v>5.7214267830229598E-3</v>
      </c>
      <c r="AB573" s="158"/>
      <c r="AC573" s="158"/>
      <c r="AD573" s="158"/>
      <c r="AE573" s="158"/>
    </row>
    <row r="574" spans="1:31" s="154" customFormat="1" ht="15.75">
      <c r="A574" s="165">
        <v>887</v>
      </c>
      <c r="B574" s="165" t="s">
        <v>567</v>
      </c>
      <c r="C574" s="165">
        <v>6</v>
      </c>
      <c r="D574" s="165">
        <v>4569</v>
      </c>
      <c r="E574" s="155">
        <v>2637.1989801503964</v>
      </c>
      <c r="F574" s="155">
        <v>1438.4395338148393</v>
      </c>
      <c r="G574" s="155">
        <v>383.1247537754432</v>
      </c>
      <c r="H574" s="155">
        <v>170.13372706991217</v>
      </c>
      <c r="I574" s="155">
        <v>544.90650493887665</v>
      </c>
      <c r="J574" s="155">
        <v>225.3961305840173</v>
      </c>
      <c r="K574" s="155">
        <v>-128.0850668687437</v>
      </c>
      <c r="L574" s="155">
        <v>-63.450426789231777</v>
      </c>
      <c r="M574" s="155">
        <v>-26.540129131100898</v>
      </c>
      <c r="N574" s="155">
        <v>7.9467947920272808</v>
      </c>
      <c r="O574" s="155">
        <v>-90.469955240458646</v>
      </c>
      <c r="P574" s="155">
        <v>-175.79711320481559</v>
      </c>
      <c r="Q574" s="156">
        <v>-3.8476058919854582E-2</v>
      </c>
      <c r="R574" s="156">
        <v>7530.656782665792</v>
      </c>
      <c r="S574" s="156">
        <v>3109.4178069599475</v>
      </c>
      <c r="T574" s="156">
        <v>255.16301398872429</v>
      </c>
      <c r="U574" s="156">
        <v>2872.9720867071892</v>
      </c>
      <c r="V574" s="156">
        <v>751.72655443426356</v>
      </c>
      <c r="W574" s="156">
        <v>293.13419785511053</v>
      </c>
      <c r="X574" s="156">
        <v>-248.24312272055647</v>
      </c>
      <c r="Y574" s="156">
        <v>-5.4332046995087868E-2</v>
      </c>
      <c r="Z574" s="156">
        <v>72.446009515740855</v>
      </c>
      <c r="AA574" s="156">
        <v>1.5855988075233279E-2</v>
      </c>
      <c r="AB574" s="158"/>
      <c r="AC574" s="158"/>
      <c r="AD574" s="158"/>
      <c r="AE574" s="158"/>
    </row>
    <row r="575" spans="1:31" s="154" customFormat="1" ht="15.75">
      <c r="A575" s="165">
        <v>889</v>
      </c>
      <c r="B575" s="165" t="s">
        <v>568</v>
      </c>
      <c r="C575" s="165">
        <v>17</v>
      </c>
      <c r="D575" s="165">
        <v>2523</v>
      </c>
      <c r="E575" s="155">
        <v>4364.412194821276</v>
      </c>
      <c r="F575" s="155">
        <v>1161.6461355529132</v>
      </c>
      <c r="G575" s="155">
        <v>1177.5620293301624</v>
      </c>
      <c r="H575" s="155">
        <v>304.2058055792242</v>
      </c>
      <c r="I575" s="155">
        <v>1213.891708351433</v>
      </c>
      <c r="J575" s="155">
        <v>215.0740466260539</v>
      </c>
      <c r="K575" s="155">
        <v>418.75051989533245</v>
      </c>
      <c r="L575" s="155">
        <v>84.919540229885058</v>
      </c>
      <c r="M575" s="155">
        <v>-29.023654379706695</v>
      </c>
      <c r="N575" s="155">
        <v>7.981450509299</v>
      </c>
      <c r="O575" s="155">
        <v>-90.469955240458646</v>
      </c>
      <c r="P575" s="155">
        <v>100.12543163286301</v>
      </c>
      <c r="Q575" s="156">
        <v>3.9685070009061837E-2</v>
      </c>
      <c r="R575" s="156">
        <v>9133.662787982561</v>
      </c>
      <c r="S575" s="156">
        <v>2773.275873959572</v>
      </c>
      <c r="T575" s="156">
        <v>456.24151989902566</v>
      </c>
      <c r="U575" s="156">
        <v>4209.9834780727488</v>
      </c>
      <c r="V575" s="156">
        <v>717.30100955824491</v>
      </c>
      <c r="W575" s="156">
        <v>1233.4579151803407</v>
      </c>
      <c r="X575" s="156">
        <v>256.59700868737059</v>
      </c>
      <c r="Y575" s="156">
        <v>0.10170313463629432</v>
      </c>
      <c r="Z575" s="156">
        <v>-156.47157705450755</v>
      </c>
      <c r="AA575" s="156">
        <v>-6.2018064627232479E-2</v>
      </c>
      <c r="AB575" s="158"/>
      <c r="AC575" s="158"/>
      <c r="AD575" s="158"/>
      <c r="AE575" s="158"/>
    </row>
    <row r="576" spans="1:31" s="154" customFormat="1" ht="15.75">
      <c r="A576" s="165">
        <v>890</v>
      </c>
      <c r="B576" s="165" t="s">
        <v>569</v>
      </c>
      <c r="C576" s="165">
        <v>19</v>
      </c>
      <c r="D576" s="165">
        <v>1180</v>
      </c>
      <c r="E576" s="155">
        <v>4972.6723811353477</v>
      </c>
      <c r="F576" s="155">
        <v>1498.2105762711865</v>
      </c>
      <c r="G576" s="155">
        <v>558.20932203389827</v>
      </c>
      <c r="H576" s="155">
        <v>91.49447157481525</v>
      </c>
      <c r="I576" s="155">
        <v>1952.7108778830479</v>
      </c>
      <c r="J576" s="155">
        <v>196.73798091484832</v>
      </c>
      <c r="K576" s="155">
        <v>-34.795377721040218</v>
      </c>
      <c r="L576" s="155">
        <v>470.24661016949153</v>
      </c>
      <c r="M576" s="155">
        <v>55.408093220338984</v>
      </c>
      <c r="N576" s="155">
        <v>9.4336854479556269</v>
      </c>
      <c r="O576" s="155">
        <v>-90.469955240458646</v>
      </c>
      <c r="P576" s="155">
        <v>-265.48609658126338</v>
      </c>
      <c r="Q576" s="156">
        <v>-0.22498821744174863</v>
      </c>
      <c r="R576" s="156">
        <v>11150.019898305083</v>
      </c>
      <c r="S576" s="156">
        <v>3537.0501440677967</v>
      </c>
      <c r="T576" s="156">
        <v>137.22149941934833</v>
      </c>
      <c r="U576" s="156">
        <v>5864.1324715581995</v>
      </c>
      <c r="V576" s="156">
        <v>656.1477525646568</v>
      </c>
      <c r="W576" s="156">
        <v>1083.8640254237289</v>
      </c>
      <c r="X576" s="156">
        <v>128.39599472864577</v>
      </c>
      <c r="Y576" s="156">
        <v>0.10881016502427608</v>
      </c>
      <c r="Z576" s="156">
        <v>-393.88209130990919</v>
      </c>
      <c r="AA576" s="156">
        <v>-0.33379838246602472</v>
      </c>
      <c r="AB576" s="158"/>
      <c r="AC576" s="158"/>
      <c r="AD576" s="158"/>
      <c r="AE576" s="158"/>
    </row>
    <row r="577" spans="1:31" s="154" customFormat="1" ht="15.75">
      <c r="A577" s="165">
        <v>892</v>
      </c>
      <c r="B577" s="165" t="s">
        <v>570</v>
      </c>
      <c r="C577" s="165">
        <v>13</v>
      </c>
      <c r="D577" s="165">
        <v>3592</v>
      </c>
      <c r="E577" s="155">
        <v>3650.5201616319387</v>
      </c>
      <c r="F577" s="155">
        <v>1392.2613947661469</v>
      </c>
      <c r="G577" s="155">
        <v>208.80289532293986</v>
      </c>
      <c r="H577" s="155">
        <v>159.20664718744774</v>
      </c>
      <c r="I577" s="155">
        <v>1597.9735149681098</v>
      </c>
      <c r="J577" s="155">
        <v>167.9386424050951</v>
      </c>
      <c r="K577" s="155">
        <v>141.40362223220075</v>
      </c>
      <c r="L577" s="155">
        <v>-173.57683741648106</v>
      </c>
      <c r="M577" s="155">
        <v>-51.004407015590196</v>
      </c>
      <c r="N577" s="155">
        <v>8.0921010043841139</v>
      </c>
      <c r="O577" s="155">
        <v>-90.469955240458646</v>
      </c>
      <c r="P577" s="155">
        <v>-289.89254341814416</v>
      </c>
      <c r="Q577" s="156">
        <v>-8.0705051062957722E-2</v>
      </c>
      <c r="R577" s="156">
        <v>6750.4928674832963</v>
      </c>
      <c r="S577" s="156">
        <v>3100.8091870824051</v>
      </c>
      <c r="T577" s="156">
        <v>238.77480757648573</v>
      </c>
      <c r="U577" s="156">
        <v>2632.581316319945</v>
      </c>
      <c r="V577" s="156">
        <v>560.09806683212844</v>
      </c>
      <c r="W577" s="156">
        <v>-15.778349109131399</v>
      </c>
      <c r="X577" s="156">
        <v>-234.00783878146257</v>
      </c>
      <c r="Y577" s="156">
        <v>-6.5146948435819196E-2</v>
      </c>
      <c r="Z577" s="156">
        <v>-55.884704636681597</v>
      </c>
      <c r="AA577" s="156">
        <v>-1.5558102627138529E-2</v>
      </c>
      <c r="AB577" s="158"/>
      <c r="AC577" s="158"/>
      <c r="AD577" s="158"/>
      <c r="AE577" s="158"/>
    </row>
    <row r="578" spans="1:31" s="154" customFormat="1" ht="15.75">
      <c r="A578" s="165">
        <v>893</v>
      </c>
      <c r="B578" s="165" t="s">
        <v>571</v>
      </c>
      <c r="C578" s="165">
        <v>15</v>
      </c>
      <c r="D578" s="165">
        <v>7434</v>
      </c>
      <c r="E578" s="155">
        <v>2889.2770300791253</v>
      </c>
      <c r="F578" s="155">
        <v>1430.9528046811945</v>
      </c>
      <c r="G578" s="155">
        <v>383.81894000538068</v>
      </c>
      <c r="H578" s="155">
        <v>294.46606795098461</v>
      </c>
      <c r="I578" s="155">
        <v>1091.3794897849048</v>
      </c>
      <c r="J578" s="155">
        <v>199.01392086170821</v>
      </c>
      <c r="K578" s="155">
        <v>-65.457508044825076</v>
      </c>
      <c r="L578" s="155">
        <v>-62.133844498251278</v>
      </c>
      <c r="M578" s="155">
        <v>40.905322841000803</v>
      </c>
      <c r="N578" s="155">
        <v>8.7901784462664843</v>
      </c>
      <c r="O578" s="155">
        <v>-90.469955240458646</v>
      </c>
      <c r="P578" s="155">
        <v>341.98838670878001</v>
      </c>
      <c r="Q578" s="156">
        <v>4.6003280428945387E-2</v>
      </c>
      <c r="R578" s="156">
        <v>7053.0689803605055</v>
      </c>
      <c r="S578" s="156">
        <v>3226.1553120796343</v>
      </c>
      <c r="T578" s="156">
        <v>441.63406462556435</v>
      </c>
      <c r="U578" s="156">
        <v>2683.1785601609172</v>
      </c>
      <c r="V578" s="156">
        <v>663.73831984688661</v>
      </c>
      <c r="W578" s="156">
        <v>362.59041834813019</v>
      </c>
      <c r="X578" s="156">
        <v>324.22769470062764</v>
      </c>
      <c r="Y578" s="156">
        <v>4.3614163936054294E-2</v>
      </c>
      <c r="Z578" s="156">
        <v>17.760692008152375</v>
      </c>
      <c r="AA578" s="156">
        <v>2.3891164928910918E-3</v>
      </c>
      <c r="AB578" s="158"/>
      <c r="AC578" s="158"/>
      <c r="AD578" s="158"/>
      <c r="AE578" s="158"/>
    </row>
    <row r="579" spans="1:31" s="154" customFormat="1" ht="15.75">
      <c r="A579" s="165">
        <v>895</v>
      </c>
      <c r="B579" s="165" t="s">
        <v>572</v>
      </c>
      <c r="C579" s="165">
        <v>2</v>
      </c>
      <c r="D579" s="165">
        <v>15092</v>
      </c>
      <c r="E579" s="155">
        <v>2917.2861151561788</v>
      </c>
      <c r="F579" s="155">
        <v>1645.5095216008481</v>
      </c>
      <c r="G579" s="155">
        <v>361.74900609594488</v>
      </c>
      <c r="H579" s="155">
        <v>285.75859861811176</v>
      </c>
      <c r="I579" s="155">
        <v>252.53309906841611</v>
      </c>
      <c r="J579" s="155">
        <v>168.13673385420273</v>
      </c>
      <c r="K579" s="155">
        <v>44.831923093415227</v>
      </c>
      <c r="L579" s="155">
        <v>-110.68354094884707</v>
      </c>
      <c r="M579" s="155">
        <v>37.862782268751658</v>
      </c>
      <c r="N579" s="155">
        <v>10.943943165589584</v>
      </c>
      <c r="O579" s="155">
        <v>-90.469955240458646</v>
      </c>
      <c r="P579" s="155">
        <v>-311.11400358020381</v>
      </c>
      <c r="Q579" s="156">
        <v>-2.061449798437608E-2</v>
      </c>
      <c r="R579" s="156">
        <v>7224.4969565200108</v>
      </c>
      <c r="S579" s="156">
        <v>3920.9823999469918</v>
      </c>
      <c r="T579" s="156">
        <v>428.57478380303104</v>
      </c>
      <c r="U579" s="156">
        <v>1804.3615207725372</v>
      </c>
      <c r="V579" s="156">
        <v>560.75872858401692</v>
      </c>
      <c r="W579" s="156">
        <v>288.92824741584946</v>
      </c>
      <c r="X579" s="156">
        <v>-220.8912759975839</v>
      </c>
      <c r="Y579" s="156">
        <v>-1.4636315663767817E-2</v>
      </c>
      <c r="Z579" s="156">
        <v>-90.222727582619882</v>
      </c>
      <c r="AA579" s="156">
        <v>-5.9781823206082616E-3</v>
      </c>
      <c r="AB579" s="158"/>
      <c r="AC579" s="158"/>
      <c r="AD579" s="158"/>
      <c r="AE579" s="158"/>
    </row>
    <row r="580" spans="1:31" s="154" customFormat="1" ht="15.75">
      <c r="A580" s="165">
        <v>905</v>
      </c>
      <c r="B580" s="165" t="s">
        <v>293</v>
      </c>
      <c r="C580" s="165">
        <v>15</v>
      </c>
      <c r="D580" s="165">
        <v>67988</v>
      </c>
      <c r="E580" s="155">
        <v>2928.5601654792276</v>
      </c>
      <c r="F580" s="155">
        <v>1683.3106083426487</v>
      </c>
      <c r="G580" s="155">
        <v>382.76297287756665</v>
      </c>
      <c r="H580" s="155">
        <v>323.40893651124981</v>
      </c>
      <c r="I580" s="155">
        <v>365.50846246865166</v>
      </c>
      <c r="J580" s="155">
        <v>149.81336856675063</v>
      </c>
      <c r="K580" s="155">
        <v>-215.771085640248</v>
      </c>
      <c r="L580" s="155">
        <v>409.45893392951695</v>
      </c>
      <c r="M580" s="155">
        <v>116.16366770606578</v>
      </c>
      <c r="N580" s="155">
        <v>11.150438200626544</v>
      </c>
      <c r="O580" s="155">
        <v>-90.469955240458646</v>
      </c>
      <c r="P580" s="155">
        <v>206.7761822431423</v>
      </c>
      <c r="Q580" s="156">
        <v>3.0413629205616037E-3</v>
      </c>
      <c r="R580" s="156">
        <v>6941.1750205918697</v>
      </c>
      <c r="S580" s="156">
        <v>3985.5959534035419</v>
      </c>
      <c r="T580" s="156">
        <v>485.04197499410657</v>
      </c>
      <c r="U580" s="156">
        <v>1157.3580449907408</v>
      </c>
      <c r="V580" s="156">
        <v>499.64782921991986</v>
      </c>
      <c r="W580" s="156">
        <v>908.38557451314932</v>
      </c>
      <c r="X580" s="156">
        <v>94.854356529589481</v>
      </c>
      <c r="Y580" s="156">
        <v>1.3951632130609736E-3</v>
      </c>
      <c r="Z580" s="156">
        <v>111.92182571355282</v>
      </c>
      <c r="AA580" s="156">
        <v>1.6461997075006298E-3</v>
      </c>
      <c r="AB580" s="158"/>
      <c r="AC580" s="158"/>
      <c r="AD580" s="158"/>
      <c r="AE580" s="158"/>
    </row>
    <row r="581" spans="1:31" s="154" customFormat="1" ht="15.75">
      <c r="A581" s="165">
        <v>908</v>
      </c>
      <c r="B581" s="165" t="s">
        <v>573</v>
      </c>
      <c r="C581" s="165">
        <v>6</v>
      </c>
      <c r="D581" s="165">
        <v>20703</v>
      </c>
      <c r="E581" s="155">
        <v>2783.6768116826188</v>
      </c>
      <c r="F581" s="155">
        <v>1523.5049596676811</v>
      </c>
      <c r="G581" s="155">
        <v>289.78061150557892</v>
      </c>
      <c r="H581" s="155">
        <v>216.88052209024247</v>
      </c>
      <c r="I581" s="155">
        <v>396.76755975619534</v>
      </c>
      <c r="J581" s="155">
        <v>138.8611834994141</v>
      </c>
      <c r="K581" s="155">
        <v>-114.46252527865856</v>
      </c>
      <c r="L581" s="155">
        <v>41.909046998019612</v>
      </c>
      <c r="M581" s="155">
        <v>104.9646437714341</v>
      </c>
      <c r="N581" s="155">
        <v>10.874283074847723</v>
      </c>
      <c r="O581" s="155">
        <v>-90.469955240458646</v>
      </c>
      <c r="P581" s="155">
        <v>-265.06648183832209</v>
      </c>
      <c r="Q581" s="156">
        <v>-1.2803288501102357E-2</v>
      </c>
      <c r="R581" s="156">
        <v>7119.7223711539391</v>
      </c>
      <c r="S581" s="156">
        <v>3818.008835434478</v>
      </c>
      <c r="T581" s="156">
        <v>325.2728817799532</v>
      </c>
      <c r="U581" s="156">
        <v>1749.6338429100913</v>
      </c>
      <c r="V581" s="156">
        <v>463.1208119953435</v>
      </c>
      <c r="W581" s="156">
        <v>436.65430227503259</v>
      </c>
      <c r="X581" s="156">
        <v>-327.03169675904019</v>
      </c>
      <c r="Y581" s="156">
        <v>-1.5796343368547561E-2</v>
      </c>
      <c r="Z581" s="156">
        <v>61.965214920718068</v>
      </c>
      <c r="AA581" s="156">
        <v>2.9930548674452044E-3</v>
      </c>
      <c r="AB581" s="158"/>
      <c r="AC581" s="158"/>
      <c r="AD581" s="158"/>
      <c r="AE581" s="158"/>
    </row>
    <row r="582" spans="1:31" s="154" customFormat="1" ht="15.75">
      <c r="A582" s="165">
        <v>915</v>
      </c>
      <c r="B582" s="165" t="s">
        <v>574</v>
      </c>
      <c r="C582" s="165">
        <v>11</v>
      </c>
      <c r="D582" s="165">
        <v>19759</v>
      </c>
      <c r="E582" s="155">
        <v>2533.139446355488</v>
      </c>
      <c r="F582" s="155">
        <v>1571.7369365858597</v>
      </c>
      <c r="G582" s="155">
        <v>341.5608077331849</v>
      </c>
      <c r="H582" s="155">
        <v>190.74118760439029</v>
      </c>
      <c r="I582" s="155">
        <v>193.52196358106752</v>
      </c>
      <c r="J582" s="155">
        <v>166.36725789582763</v>
      </c>
      <c r="K582" s="155">
        <v>-14.487823332032761</v>
      </c>
      <c r="L582" s="155">
        <v>-119.39369401285491</v>
      </c>
      <c r="M582" s="155">
        <v>123.02706007389038</v>
      </c>
      <c r="N582" s="155">
        <v>10.099200482892034</v>
      </c>
      <c r="O582" s="155">
        <v>-90.469955240458646</v>
      </c>
      <c r="P582" s="155">
        <v>-160.43650498372219</v>
      </c>
      <c r="Q582" s="156">
        <v>-8.1196672394211345E-3</v>
      </c>
      <c r="R582" s="156">
        <v>7608.1748767650197</v>
      </c>
      <c r="S582" s="156">
        <v>3708.0342851358873</v>
      </c>
      <c r="T582" s="156">
        <v>286.06965331997441</v>
      </c>
      <c r="U582" s="156">
        <v>2565.4736667957632</v>
      </c>
      <c r="V582" s="156">
        <v>554.85728714446327</v>
      </c>
      <c r="W582" s="156">
        <v>345.19417379422032</v>
      </c>
      <c r="X582" s="156">
        <v>-148.54581057471063</v>
      </c>
      <c r="Y582" s="156">
        <v>-7.5178809947219309E-3</v>
      </c>
      <c r="Z582" s="156">
        <v>-11.890694409011557</v>
      </c>
      <c r="AA582" s="156">
        <v>-6.0178624469920327E-4</v>
      </c>
      <c r="AB582" s="158"/>
      <c r="AC582" s="158"/>
      <c r="AD582" s="158"/>
      <c r="AE582" s="158"/>
    </row>
    <row r="583" spans="1:31" s="154" customFormat="1" ht="15.75">
      <c r="A583" s="165">
        <v>918</v>
      </c>
      <c r="B583" s="165" t="s">
        <v>575</v>
      </c>
      <c r="C583" s="165">
        <v>2</v>
      </c>
      <c r="D583" s="165">
        <v>2228</v>
      </c>
      <c r="E583" s="155">
        <v>2481.7913906108338</v>
      </c>
      <c r="F583" s="155">
        <v>1613.9138868940754</v>
      </c>
      <c r="G583" s="155">
        <v>429.55116696588868</v>
      </c>
      <c r="H583" s="155">
        <v>229.57433338219425</v>
      </c>
      <c r="I583" s="155">
        <v>415.08530921958982</v>
      </c>
      <c r="J583" s="155">
        <v>227.39286411260045</v>
      </c>
      <c r="K583" s="155">
        <v>-8.1194424018907263</v>
      </c>
      <c r="L583" s="155">
        <v>-223.80655296229801</v>
      </c>
      <c r="M583" s="155">
        <v>-84.222728904847386</v>
      </c>
      <c r="N583" s="155">
        <v>8.6905828979261166</v>
      </c>
      <c r="O583" s="155">
        <v>-90.469955240458646</v>
      </c>
      <c r="P583" s="155">
        <v>35.798073351946684</v>
      </c>
      <c r="Q583" s="156">
        <v>1.6067357877893484E-2</v>
      </c>
      <c r="R583" s="156">
        <v>6980.2391534111312</v>
      </c>
      <c r="S583" s="156">
        <v>3419.5402468581688</v>
      </c>
      <c r="T583" s="156">
        <v>344.31079509697315</v>
      </c>
      <c r="U583" s="156">
        <v>2371.1980879684284</v>
      </c>
      <c r="V583" s="156">
        <v>758.38593058094364</v>
      </c>
      <c r="W583" s="156">
        <v>121.52188509874327</v>
      </c>
      <c r="X583" s="156">
        <v>34.717792192125387</v>
      </c>
      <c r="Y583" s="156">
        <v>1.5582492007237606E-2</v>
      </c>
      <c r="Z583" s="156">
        <v>1.0802811598212958</v>
      </c>
      <c r="AA583" s="156">
        <v>4.8486587065587781E-4</v>
      </c>
      <c r="AB583" s="158"/>
      <c r="AC583" s="158"/>
      <c r="AD583" s="158"/>
      <c r="AE583" s="158"/>
    </row>
    <row r="584" spans="1:31" s="154" customFormat="1" ht="15.75">
      <c r="A584" s="165">
        <v>921</v>
      </c>
      <c r="B584" s="165" t="s">
        <v>576</v>
      </c>
      <c r="C584" s="165">
        <v>11</v>
      </c>
      <c r="D584" s="165">
        <v>1894</v>
      </c>
      <c r="E584" s="155">
        <v>3383.4707150389722</v>
      </c>
      <c r="F584" s="155">
        <v>1278.1948099260824</v>
      </c>
      <c r="G584" s="155">
        <v>422.51847940865895</v>
      </c>
      <c r="H584" s="155">
        <v>274.72705051699705</v>
      </c>
      <c r="I584" s="155">
        <v>598.24645324161611</v>
      </c>
      <c r="J584" s="155">
        <v>253.89922461805347</v>
      </c>
      <c r="K584" s="155">
        <v>378.1035454682455</v>
      </c>
      <c r="L584" s="155">
        <v>77.928722280887015</v>
      </c>
      <c r="M584" s="155">
        <v>129.329186906019</v>
      </c>
      <c r="N584" s="155">
        <v>7.4959194857926397</v>
      </c>
      <c r="O584" s="155">
        <v>-90.469955240458646</v>
      </c>
      <c r="P584" s="155">
        <v>-53.497278427077731</v>
      </c>
      <c r="Q584" s="156">
        <v>-2.8245659148404292E-2</v>
      </c>
      <c r="R584" s="156">
        <v>9722.4648996832093</v>
      </c>
      <c r="S584" s="156">
        <v>2797.2693611404434</v>
      </c>
      <c r="T584" s="156">
        <v>412.02989813620894</v>
      </c>
      <c r="U584" s="156">
        <v>5027.089594246072</v>
      </c>
      <c r="V584" s="156">
        <v>846.78822480723829</v>
      </c>
      <c r="W584" s="156">
        <v>629.77638859556498</v>
      </c>
      <c r="X584" s="156">
        <v>-9.511432757681785</v>
      </c>
      <c r="Y584" s="156">
        <v>-5.0218757960305092E-3</v>
      </c>
      <c r="Z584" s="156">
        <v>-43.98584566939595</v>
      </c>
      <c r="AA584" s="156">
        <v>-2.3223783352373784E-2</v>
      </c>
      <c r="AB584" s="158"/>
      <c r="AC584" s="158"/>
      <c r="AD584" s="158"/>
      <c r="AE584" s="158"/>
    </row>
    <row r="585" spans="1:31" s="154" customFormat="1" ht="15.75">
      <c r="A585" s="165">
        <v>922</v>
      </c>
      <c r="B585" s="165" t="s">
        <v>577</v>
      </c>
      <c r="C585" s="165">
        <v>6</v>
      </c>
      <c r="D585" s="165">
        <v>4501</v>
      </c>
      <c r="E585" s="155">
        <v>2821.9387986349984</v>
      </c>
      <c r="F585" s="155">
        <v>1852.2814818929128</v>
      </c>
      <c r="G585" s="155">
        <v>301.66585203288156</v>
      </c>
      <c r="H585" s="155">
        <v>117.46592059058923</v>
      </c>
      <c r="I585" s="155">
        <v>865.95066666296839</v>
      </c>
      <c r="J585" s="155">
        <v>162.46980644455741</v>
      </c>
      <c r="K585" s="155">
        <v>-28.952651446608481</v>
      </c>
      <c r="L585" s="155">
        <v>-224.18729171295269</v>
      </c>
      <c r="M585" s="155">
        <v>157.07946456343035</v>
      </c>
      <c r="N585" s="155">
        <v>10.382772929342753</v>
      </c>
      <c r="O585" s="155">
        <v>-90.469955240458646</v>
      </c>
      <c r="P585" s="155">
        <v>301.7472680816644</v>
      </c>
      <c r="Q585" s="156">
        <v>6.7040050673553522E-2</v>
      </c>
      <c r="R585" s="156">
        <v>6240.1519817818262</v>
      </c>
      <c r="S585" s="156">
        <v>4087.8614374583422</v>
      </c>
      <c r="T585" s="156">
        <v>176.17293675426427</v>
      </c>
      <c r="U585" s="156">
        <v>1449.9839689716337</v>
      </c>
      <c r="V585" s="156">
        <v>541.85875987184852</v>
      </c>
      <c r="W585" s="156">
        <v>234.55802488335922</v>
      </c>
      <c r="X585" s="156">
        <v>250.28314615762238</v>
      </c>
      <c r="Y585" s="156">
        <v>5.560612000835867E-2</v>
      </c>
      <c r="Z585" s="156">
        <v>51.464121924042026</v>
      </c>
      <c r="AA585" s="156">
        <v>1.1433930665194851E-2</v>
      </c>
      <c r="AB585" s="158"/>
      <c r="AC585" s="158"/>
      <c r="AD585" s="158"/>
      <c r="AE585" s="158"/>
    </row>
    <row r="586" spans="1:31" s="154" customFormat="1" ht="15.75">
      <c r="A586" s="165">
        <v>924</v>
      </c>
      <c r="B586" s="165" t="s">
        <v>578</v>
      </c>
      <c r="C586" s="165">
        <v>16</v>
      </c>
      <c r="D586" s="165">
        <v>2946</v>
      </c>
      <c r="E586" s="155">
        <v>2771.2174585546991</v>
      </c>
      <c r="F586" s="155">
        <v>1524.7420095044129</v>
      </c>
      <c r="G586" s="155">
        <v>270.06822810590631</v>
      </c>
      <c r="H586" s="155">
        <v>206.18145470301974</v>
      </c>
      <c r="I586" s="155">
        <v>892.41672192537544</v>
      </c>
      <c r="J586" s="155">
        <v>237.29359706755454</v>
      </c>
      <c r="K586" s="155">
        <v>48.142439727291141</v>
      </c>
      <c r="L586" s="155">
        <v>66.686693822131701</v>
      </c>
      <c r="M586" s="155">
        <v>110.94036659877801</v>
      </c>
      <c r="N586" s="155">
        <v>7.9375588366644312</v>
      </c>
      <c r="O586" s="155">
        <v>-90.469955240458646</v>
      </c>
      <c r="P586" s="155">
        <v>502.72165649597713</v>
      </c>
      <c r="Q586" s="156">
        <v>0.17064550458111918</v>
      </c>
      <c r="R586" s="156">
        <v>7577.7705329260025</v>
      </c>
      <c r="S586" s="156">
        <v>3175.6635064494226</v>
      </c>
      <c r="T586" s="156">
        <v>309.22664375055655</v>
      </c>
      <c r="U586" s="156">
        <v>3305.1365484580224</v>
      </c>
      <c r="V586" s="156">
        <v>791.40621292260118</v>
      </c>
      <c r="W586" s="156">
        <v>447.69528852681606</v>
      </c>
      <c r="X586" s="156">
        <v>451.35766718141707</v>
      </c>
      <c r="Y586" s="156">
        <v>0.15321034188099697</v>
      </c>
      <c r="Z586" s="156">
        <v>51.363989314560079</v>
      </c>
      <c r="AA586" s="156">
        <v>1.7435162700122228E-2</v>
      </c>
      <c r="AB586" s="158"/>
      <c r="AC586" s="158"/>
      <c r="AD586" s="158"/>
      <c r="AE586" s="158"/>
    </row>
    <row r="587" spans="1:31" s="154" customFormat="1" ht="15.75">
      <c r="A587" s="165">
        <v>925</v>
      </c>
      <c r="B587" s="165" t="s">
        <v>579</v>
      </c>
      <c r="C587" s="165">
        <v>11</v>
      </c>
      <c r="D587" s="165">
        <v>3427</v>
      </c>
      <c r="E587" s="155">
        <v>3009.908747537374</v>
      </c>
      <c r="F587" s="155">
        <v>1346.9807703530785</v>
      </c>
      <c r="G587" s="155">
        <v>324.90574846804788</v>
      </c>
      <c r="H587" s="155">
        <v>778.58427989154052</v>
      </c>
      <c r="I587" s="155">
        <v>388.39424729591764</v>
      </c>
      <c r="J587" s="155">
        <v>226.40156292149271</v>
      </c>
      <c r="K587" s="155">
        <v>364.02535836646723</v>
      </c>
      <c r="L587" s="155">
        <v>16.657426320396848</v>
      </c>
      <c r="M587" s="155">
        <v>122.80950977531369</v>
      </c>
      <c r="N587" s="155">
        <v>9.6265602188173389</v>
      </c>
      <c r="O587" s="155">
        <v>-90.46995524045866</v>
      </c>
      <c r="P587" s="155">
        <v>478.00676083323924</v>
      </c>
      <c r="Q587" s="156">
        <v>0.13948256808673454</v>
      </c>
      <c r="R587" s="156">
        <v>7278.2341960898748</v>
      </c>
      <c r="S587" s="156">
        <v>3085.0468310475635</v>
      </c>
      <c r="T587" s="156">
        <v>1167.7044576806879</v>
      </c>
      <c r="U587" s="156">
        <v>2555.0711683806426</v>
      </c>
      <c r="V587" s="156">
        <v>755.07980714897894</v>
      </c>
      <c r="W587" s="156">
        <v>464.37268456375836</v>
      </c>
      <c r="X587" s="156">
        <v>749.04075273175715</v>
      </c>
      <c r="Y587" s="156">
        <v>0.21857039764568345</v>
      </c>
      <c r="Z587" s="156">
        <v>-271.03399189851791</v>
      </c>
      <c r="AA587" s="156">
        <v>-7.9087829558948913E-2</v>
      </c>
      <c r="AB587" s="158"/>
      <c r="AC587" s="158"/>
      <c r="AD587" s="158"/>
      <c r="AE587" s="158"/>
    </row>
    <row r="588" spans="1:31" s="154" customFormat="1" ht="15.75">
      <c r="A588" s="165">
        <v>927</v>
      </c>
      <c r="B588" s="165" t="s">
        <v>580</v>
      </c>
      <c r="C588" s="165">
        <v>33</v>
      </c>
      <c r="D588" s="165">
        <v>28913</v>
      </c>
      <c r="E588" s="155">
        <v>2490.7780248981276</v>
      </c>
      <c r="F588" s="155">
        <v>1807.7759692871718</v>
      </c>
      <c r="G588" s="155">
        <v>258.28347110296409</v>
      </c>
      <c r="H588" s="155">
        <v>124.33048614620866</v>
      </c>
      <c r="I588" s="155">
        <v>559.24222556093537</v>
      </c>
      <c r="J588" s="155">
        <v>142.72159976082162</v>
      </c>
      <c r="K588" s="155">
        <v>47.526166020439838</v>
      </c>
      <c r="L588" s="155">
        <v>-112.46805935046518</v>
      </c>
      <c r="M588" s="155">
        <v>1.1150710752948501</v>
      </c>
      <c r="N588" s="155">
        <v>12.303249652599447</v>
      </c>
      <c r="O588" s="155">
        <v>-90.469955240458646</v>
      </c>
      <c r="P588" s="155">
        <v>259.58219911738507</v>
      </c>
      <c r="Q588" s="156">
        <v>8.9780444477357956E-3</v>
      </c>
      <c r="R588" s="156">
        <v>5844.8190391865246</v>
      </c>
      <c r="S588" s="156">
        <v>4464.2939425172071</v>
      </c>
      <c r="T588" s="156">
        <v>186.46826894419075</v>
      </c>
      <c r="U588" s="156">
        <v>888.6156863333905</v>
      </c>
      <c r="V588" s="156">
        <v>475.99582190501076</v>
      </c>
      <c r="W588" s="156">
        <v>146.93048282779372</v>
      </c>
      <c r="X588" s="156">
        <v>317.4851633410683</v>
      </c>
      <c r="Y588" s="156">
        <v>1.0980706372257057E-2</v>
      </c>
      <c r="Z588" s="156">
        <v>-57.902964223683249</v>
      </c>
      <c r="AA588" s="156">
        <v>-2.0026619245212618E-3</v>
      </c>
      <c r="AB588" s="158"/>
      <c r="AC588" s="158"/>
      <c r="AD588" s="158"/>
      <c r="AE588" s="158"/>
    </row>
    <row r="589" spans="1:31" s="154" customFormat="1" ht="15.75">
      <c r="A589" s="165">
        <v>931</v>
      </c>
      <c r="B589" s="165" t="s">
        <v>581</v>
      </c>
      <c r="C589" s="165">
        <v>13</v>
      </c>
      <c r="D589" s="165">
        <v>5951</v>
      </c>
      <c r="E589" s="155">
        <v>3412.6769803719244</v>
      </c>
      <c r="F589" s="155">
        <v>1291.4718517896151</v>
      </c>
      <c r="G589" s="155">
        <v>317.34279952949083</v>
      </c>
      <c r="H589" s="155">
        <v>339.41079467375431</v>
      </c>
      <c r="I589" s="155">
        <v>445.04934738588014</v>
      </c>
      <c r="J589" s="155">
        <v>219.30873628145255</v>
      </c>
      <c r="K589" s="155">
        <v>407.07547543927296</v>
      </c>
      <c r="L589" s="155">
        <v>4.3434716854310196</v>
      </c>
      <c r="M589" s="155">
        <v>41.043880020164679</v>
      </c>
      <c r="N589" s="155">
        <v>8.3180051756368911</v>
      </c>
      <c r="O589" s="155">
        <v>-90.469955240458646</v>
      </c>
      <c r="P589" s="155">
        <v>-429.78257363168467</v>
      </c>
      <c r="Q589" s="156">
        <v>-7.2220227462894415E-2</v>
      </c>
      <c r="R589" s="156">
        <v>8639.3281028398578</v>
      </c>
      <c r="S589" s="156">
        <v>2959.875538564947</v>
      </c>
      <c r="T589" s="156">
        <v>509.04122798459014</v>
      </c>
      <c r="U589" s="156">
        <v>3928.6214701203107</v>
      </c>
      <c r="V589" s="156">
        <v>731.42427181435835</v>
      </c>
      <c r="W589" s="156">
        <v>362.73015123508651</v>
      </c>
      <c r="X589" s="156">
        <v>-147.63544312056635</v>
      </c>
      <c r="Y589" s="156">
        <v>-2.4808510018579456E-2</v>
      </c>
      <c r="Z589" s="156">
        <v>-282.14713051111829</v>
      </c>
      <c r="AA589" s="156">
        <v>-4.7411717444314952E-2</v>
      </c>
      <c r="AB589" s="158"/>
      <c r="AC589" s="158"/>
      <c r="AD589" s="158"/>
      <c r="AE589" s="158"/>
    </row>
    <row r="590" spans="1:31" s="154" customFormat="1" ht="15.75">
      <c r="A590" s="165">
        <v>934</v>
      </c>
      <c r="B590" s="165" t="s">
        <v>582</v>
      </c>
      <c r="C590" s="165">
        <v>14</v>
      </c>
      <c r="D590" s="165">
        <v>2671</v>
      </c>
      <c r="E590" s="155">
        <v>2511.5116801414351</v>
      </c>
      <c r="F590" s="155">
        <v>1624.8020404342942</v>
      </c>
      <c r="G590" s="155">
        <v>311.31037064769748</v>
      </c>
      <c r="H590" s="155">
        <v>214.62109029628968</v>
      </c>
      <c r="I590" s="155">
        <v>671.92291897706559</v>
      </c>
      <c r="J590" s="155">
        <v>205.14965220931649</v>
      </c>
      <c r="K590" s="155">
        <v>145.04829829670666</v>
      </c>
      <c r="L590" s="155">
        <v>-283.4717334331711</v>
      </c>
      <c r="M590" s="155">
        <v>-1.5371658554848373</v>
      </c>
      <c r="N590" s="155">
        <v>8.9136202240768085</v>
      </c>
      <c r="O590" s="155">
        <v>-90.469955240458646</v>
      </c>
      <c r="P590" s="155">
        <v>294.7774564148977</v>
      </c>
      <c r="Q590" s="156">
        <v>0.11036220756828817</v>
      </c>
      <c r="R590" s="156">
        <v>7218.0313515537246</v>
      </c>
      <c r="S590" s="156">
        <v>3487.1863983526764</v>
      </c>
      <c r="T590" s="156">
        <v>321.88423311883253</v>
      </c>
      <c r="U590" s="156">
        <v>3016.9496404813344</v>
      </c>
      <c r="V590" s="156">
        <v>684.20181304404502</v>
      </c>
      <c r="W590" s="156">
        <v>26.301471359041557</v>
      </c>
      <c r="X590" s="156">
        <v>318.49220480220492</v>
      </c>
      <c r="Y590" s="156">
        <v>0.11924081048379069</v>
      </c>
      <c r="Z590" s="156">
        <v>-23.71474838730726</v>
      </c>
      <c r="AA590" s="156">
        <v>-8.8786029155025308E-3</v>
      </c>
      <c r="AB590" s="158"/>
      <c r="AC590" s="158"/>
      <c r="AD590" s="158"/>
      <c r="AE590" s="158"/>
    </row>
    <row r="591" spans="1:31" s="154" customFormat="1" ht="15.75">
      <c r="A591" s="165">
        <v>935</v>
      </c>
      <c r="B591" s="165" t="s">
        <v>583</v>
      </c>
      <c r="C591" s="165">
        <v>8</v>
      </c>
      <c r="D591" s="165">
        <v>2985</v>
      </c>
      <c r="E591" s="155">
        <v>3751.2324027291083</v>
      </c>
      <c r="F591" s="155">
        <v>1420.9025963149079</v>
      </c>
      <c r="G591" s="155">
        <v>515.06633165829146</v>
      </c>
      <c r="H591" s="155">
        <v>248.80314373598893</v>
      </c>
      <c r="I591" s="155">
        <v>349.98744546273116</v>
      </c>
      <c r="J591" s="155">
        <v>209.18972022308114</v>
      </c>
      <c r="K591" s="155">
        <v>16.984498736581575</v>
      </c>
      <c r="L591" s="155">
        <v>7.9768844221105528</v>
      </c>
      <c r="M591" s="155">
        <v>-21.773675041876047</v>
      </c>
      <c r="N591" s="155">
        <v>8.5963829764694424</v>
      </c>
      <c r="O591" s="155">
        <v>-90.469955240458646</v>
      </c>
      <c r="P591" s="155">
        <v>-1085.969029481281</v>
      </c>
      <c r="Q591" s="156">
        <v>-0.36380872009423149</v>
      </c>
      <c r="R591" s="156">
        <v>8565.2022412060287</v>
      </c>
      <c r="S591" s="156">
        <v>3196.1033902847566</v>
      </c>
      <c r="T591" s="156">
        <v>373.14976365301754</v>
      </c>
      <c r="U591" s="156">
        <v>2765.3035050789176</v>
      </c>
      <c r="V591" s="156">
        <v>697.6759858250872</v>
      </c>
      <c r="W591" s="156">
        <v>501.26954103852597</v>
      </c>
      <c r="X591" s="156">
        <v>-1031.7000553257251</v>
      </c>
      <c r="Y591" s="156">
        <v>-0.34562815923809886</v>
      </c>
      <c r="Z591" s="156">
        <v>-54.268974155555767</v>
      </c>
      <c r="AA591" s="156">
        <v>-1.8180560856132587E-2</v>
      </c>
      <c r="AB591" s="158"/>
      <c r="AC591" s="158"/>
      <c r="AD591" s="158"/>
      <c r="AE591" s="158"/>
    </row>
    <row r="592" spans="1:31" s="154" customFormat="1" ht="15.75">
      <c r="A592" s="165">
        <v>936</v>
      </c>
      <c r="B592" s="165" t="s">
        <v>584</v>
      </c>
      <c r="C592" s="165">
        <v>6</v>
      </c>
      <c r="D592" s="165">
        <v>6395</v>
      </c>
      <c r="E592" s="155">
        <v>2797.7682749186602</v>
      </c>
      <c r="F592" s="155">
        <v>1372.498059421423</v>
      </c>
      <c r="G592" s="155">
        <v>308.61188428459735</v>
      </c>
      <c r="H592" s="155">
        <v>374.09783589456202</v>
      </c>
      <c r="I592" s="155">
        <v>375.94760886422011</v>
      </c>
      <c r="J592" s="155">
        <v>216.0185383796011</v>
      </c>
      <c r="K592" s="155">
        <v>310.49382443559563</v>
      </c>
      <c r="L592" s="155">
        <v>92.567474589523059</v>
      </c>
      <c r="M592" s="155">
        <v>522.38595308835022</v>
      </c>
      <c r="N592" s="155">
        <v>8.6655137192337683</v>
      </c>
      <c r="O592" s="155">
        <v>-90.469955240458646</v>
      </c>
      <c r="P592" s="155">
        <v>693.04846251798767</v>
      </c>
      <c r="Q592" s="156">
        <v>0.10837348905676117</v>
      </c>
      <c r="R592" s="156">
        <v>8002.3214370602027</v>
      </c>
      <c r="S592" s="156">
        <v>3100.3550383111806</v>
      </c>
      <c r="T592" s="156">
        <v>561.06412865622121</v>
      </c>
      <c r="U592" s="156">
        <v>3542.4369488424322</v>
      </c>
      <c r="V592" s="156">
        <v>720.45101719034562</v>
      </c>
      <c r="W592" s="156">
        <v>923.56531196247067</v>
      </c>
      <c r="X592" s="156">
        <v>845.55100790244751</v>
      </c>
      <c r="Y592" s="156">
        <v>0.13222064236160241</v>
      </c>
      <c r="Z592" s="156">
        <v>-152.50254538445978</v>
      </c>
      <c r="AA592" s="156">
        <v>-2.3847153304841249E-2</v>
      </c>
      <c r="AB592" s="158"/>
      <c r="AC592" s="158"/>
      <c r="AD592" s="158"/>
      <c r="AE592" s="158"/>
    </row>
    <row r="593" spans="1:31" s="154" customFormat="1" ht="15.75">
      <c r="A593" s="165">
        <v>946</v>
      </c>
      <c r="B593" s="165" t="s">
        <v>307</v>
      </c>
      <c r="C593" s="165">
        <v>15</v>
      </c>
      <c r="D593" s="165">
        <v>6287</v>
      </c>
      <c r="E593" s="155">
        <v>3449.6785337706333</v>
      </c>
      <c r="F593" s="155">
        <v>1527.5774264355018</v>
      </c>
      <c r="G593" s="155">
        <v>341.37060601240654</v>
      </c>
      <c r="H593" s="155">
        <v>247.58229531793063</v>
      </c>
      <c r="I593" s="155">
        <v>1064.1828856381796</v>
      </c>
      <c r="J593" s="155">
        <v>212.53187422434041</v>
      </c>
      <c r="K593" s="155">
        <v>-22.943857097865436</v>
      </c>
      <c r="L593" s="155">
        <v>111.29680292667409</v>
      </c>
      <c r="M593" s="155">
        <v>-13.369436933354541</v>
      </c>
      <c r="N593" s="155">
        <v>9.1411321299755901</v>
      </c>
      <c r="O593" s="155">
        <v>-90.469955240458631</v>
      </c>
      <c r="P593" s="155">
        <v>-62.7787603573029</v>
      </c>
      <c r="Q593" s="156">
        <v>-9.9854875707496259E-3</v>
      </c>
      <c r="R593" s="156">
        <v>7770.816627962462</v>
      </c>
      <c r="S593" s="156">
        <v>3423.7618912040721</v>
      </c>
      <c r="T593" s="156">
        <v>371.31876066883495</v>
      </c>
      <c r="U593" s="156">
        <v>2791.7520673246527</v>
      </c>
      <c r="V593" s="156">
        <v>708.8225210617195</v>
      </c>
      <c r="W593" s="156">
        <v>439.29797200572614</v>
      </c>
      <c r="X593" s="156">
        <v>-35.863415697457086</v>
      </c>
      <c r="Y593" s="156">
        <v>-5.7043766021086508E-3</v>
      </c>
      <c r="Z593" s="156">
        <v>-26.915344659845815</v>
      </c>
      <c r="AA593" s="156">
        <v>-4.2811109686409759E-3</v>
      </c>
      <c r="AB593" s="158"/>
      <c r="AC593" s="158"/>
      <c r="AD593" s="158"/>
      <c r="AE593" s="158"/>
    </row>
    <row r="594" spans="1:31" s="154" customFormat="1" ht="15.75">
      <c r="A594" s="165">
        <v>976</v>
      </c>
      <c r="B594" s="165" t="s">
        <v>585</v>
      </c>
      <c r="C594" s="165">
        <v>19</v>
      </c>
      <c r="D594" s="165">
        <v>3788</v>
      </c>
      <c r="E594" s="155">
        <v>3002.5085934472154</v>
      </c>
      <c r="F594" s="155">
        <v>1194.9380623020063</v>
      </c>
      <c r="G594" s="155">
        <v>344.98257655755015</v>
      </c>
      <c r="H594" s="155">
        <v>169.98360050608309</v>
      </c>
      <c r="I594" s="155">
        <v>889.51086415284396</v>
      </c>
      <c r="J594" s="155">
        <v>213.45277971761186</v>
      </c>
      <c r="K594" s="155">
        <v>-33.948052542156965</v>
      </c>
      <c r="L594" s="155">
        <v>-82.590813093980998</v>
      </c>
      <c r="M594" s="155">
        <v>-43.183022703273494</v>
      </c>
      <c r="N594" s="155">
        <v>8.607926609148949</v>
      </c>
      <c r="O594" s="155">
        <v>-90.469955240458646</v>
      </c>
      <c r="P594" s="155">
        <v>-431.22462718184045</v>
      </c>
      <c r="Q594" s="156">
        <v>-0.11383965870692726</v>
      </c>
      <c r="R594" s="156">
        <v>9515.1868373812031</v>
      </c>
      <c r="S594" s="156">
        <v>3012.0820221752901</v>
      </c>
      <c r="T594" s="156">
        <v>254.93785730071113</v>
      </c>
      <c r="U594" s="156">
        <v>4834.5062668676001</v>
      </c>
      <c r="V594" s="156">
        <v>711.89386532846811</v>
      </c>
      <c r="W594" s="156">
        <v>219.20874076029565</v>
      </c>
      <c r="X594" s="156">
        <v>-482.55808494883809</v>
      </c>
      <c r="Y594" s="156">
        <v>-0.12739125790624026</v>
      </c>
      <c r="Z594" s="156">
        <v>51.333457766997668</v>
      </c>
      <c r="AA594" s="156">
        <v>1.3551599199313006E-2</v>
      </c>
      <c r="AB594" s="158"/>
      <c r="AC594" s="158"/>
      <c r="AD594" s="158"/>
      <c r="AE594" s="158"/>
    </row>
    <row r="595" spans="1:31" s="154" customFormat="1" ht="15.75">
      <c r="A595" s="165">
        <v>977</v>
      </c>
      <c r="B595" s="165" t="s">
        <v>586</v>
      </c>
      <c r="C595" s="165">
        <v>17</v>
      </c>
      <c r="D595" s="165">
        <v>15293</v>
      </c>
      <c r="E595" s="155">
        <v>3248.4597561758333</v>
      </c>
      <c r="F595" s="155">
        <v>1780.2850271365985</v>
      </c>
      <c r="G595" s="155">
        <v>340.21088079513504</v>
      </c>
      <c r="H595" s="155">
        <v>189.78357265319721</v>
      </c>
      <c r="I595" s="155">
        <v>1029.500633704811</v>
      </c>
      <c r="J595" s="155">
        <v>158.01844668442524</v>
      </c>
      <c r="K595" s="155">
        <v>-37.833716297434279</v>
      </c>
      <c r="L595" s="155">
        <v>12.347413849473615</v>
      </c>
      <c r="M595" s="155">
        <v>-55.827337343882817</v>
      </c>
      <c r="N595" s="155">
        <v>8.9426306097303936</v>
      </c>
      <c r="O595" s="155">
        <v>-90.469955240458646</v>
      </c>
      <c r="P595" s="155">
        <v>86.497840375762451</v>
      </c>
      <c r="Q595" s="156">
        <v>5.6560413506677861E-3</v>
      </c>
      <c r="R595" s="156">
        <v>7345.6248410697708</v>
      </c>
      <c r="S595" s="156">
        <v>3661.4930988033743</v>
      </c>
      <c r="T595" s="156">
        <v>284.63344239698279</v>
      </c>
      <c r="U595" s="156">
        <v>2608.3511583303211</v>
      </c>
      <c r="V595" s="156">
        <v>527.01287353670511</v>
      </c>
      <c r="W595" s="156">
        <v>296.73095730072583</v>
      </c>
      <c r="X595" s="156">
        <v>32.596689298337786</v>
      </c>
      <c r="Y595" s="156">
        <v>2.1314777544195244E-3</v>
      </c>
      <c r="Z595" s="156">
        <v>53.901151077424672</v>
      </c>
      <c r="AA595" s="156">
        <v>3.5245635962482622E-3</v>
      </c>
      <c r="AB595" s="158"/>
      <c r="AC595" s="158"/>
      <c r="AD595" s="158"/>
      <c r="AE595" s="158"/>
    </row>
    <row r="596" spans="1:31" s="154" customFormat="1" ht="15.75">
      <c r="A596" s="165">
        <v>980</v>
      </c>
      <c r="B596" s="165" t="s">
        <v>587</v>
      </c>
      <c r="C596" s="165">
        <v>6</v>
      </c>
      <c r="D596" s="165">
        <v>33607</v>
      </c>
      <c r="E596" s="155">
        <v>2897.2576237966109</v>
      </c>
      <c r="F596" s="155">
        <v>1617.5572074270242</v>
      </c>
      <c r="G596" s="155">
        <v>224.75326568869582</v>
      </c>
      <c r="H596" s="155">
        <v>210.5519423814039</v>
      </c>
      <c r="I596" s="155">
        <v>816.16305934392471</v>
      </c>
      <c r="J596" s="155">
        <v>129.05373733599447</v>
      </c>
      <c r="K596" s="155">
        <v>9.8137567784734028</v>
      </c>
      <c r="L596" s="155">
        <v>-106.53057398756212</v>
      </c>
      <c r="M596" s="155">
        <v>-13.408440205909484</v>
      </c>
      <c r="N596" s="155">
        <v>11.11297281485912</v>
      </c>
      <c r="O596" s="155">
        <v>-90.469955240458646</v>
      </c>
      <c r="P596" s="155">
        <v>-88.660651460165809</v>
      </c>
      <c r="Q596" s="156">
        <v>-2.6381602481675192E-3</v>
      </c>
      <c r="R596" s="156">
        <v>6180.9978046240367</v>
      </c>
      <c r="S596" s="156">
        <v>3967.9673767369891</v>
      </c>
      <c r="T596" s="156">
        <v>315.78140997958786</v>
      </c>
      <c r="U596" s="156">
        <v>1248.3639500995343</v>
      </c>
      <c r="V596" s="156">
        <v>430.41165370977632</v>
      </c>
      <c r="W596" s="156">
        <v>104.8142514952242</v>
      </c>
      <c r="X596" s="156">
        <v>-113.65916260292474</v>
      </c>
      <c r="Y596" s="156">
        <v>-3.3820085875836802E-3</v>
      </c>
      <c r="Z596" s="156">
        <v>24.998511142758929</v>
      </c>
      <c r="AA596" s="156">
        <v>7.4384833941616116E-4</v>
      </c>
      <c r="AB596" s="158"/>
      <c r="AC596" s="158"/>
      <c r="AD596" s="158"/>
      <c r="AE596" s="158"/>
    </row>
    <row r="597" spans="1:31" s="154" customFormat="1" ht="15.75">
      <c r="A597" s="165">
        <v>981</v>
      </c>
      <c r="B597" s="165" t="s">
        <v>588</v>
      </c>
      <c r="C597" s="165">
        <v>5</v>
      </c>
      <c r="D597" s="165">
        <v>2237</v>
      </c>
      <c r="E597" s="155">
        <v>2480.0329250827053</v>
      </c>
      <c r="F597" s="155">
        <v>1673.0287438533749</v>
      </c>
      <c r="G597" s="155">
        <v>277.09655789003131</v>
      </c>
      <c r="H597" s="155">
        <v>108.75758789673554</v>
      </c>
      <c r="I597" s="155">
        <v>474.21673083022455</v>
      </c>
      <c r="J597" s="155">
        <v>221.25746774892366</v>
      </c>
      <c r="K597" s="155">
        <v>295.20329494626441</v>
      </c>
      <c r="L597" s="155">
        <v>-236.55341975860529</v>
      </c>
      <c r="M597" s="155">
        <v>5.8031470719713898</v>
      </c>
      <c r="N597" s="155">
        <v>9.1702651735206739</v>
      </c>
      <c r="O597" s="155">
        <v>-90.469955240458646</v>
      </c>
      <c r="P597" s="155">
        <v>257.47749532927759</v>
      </c>
      <c r="Q597" s="156">
        <v>0.11509946147933732</v>
      </c>
      <c r="R597" s="156">
        <v>6254.2116674117124</v>
      </c>
      <c r="S597" s="156">
        <v>3645.0324452391596</v>
      </c>
      <c r="T597" s="156">
        <v>163.1123610809461</v>
      </c>
      <c r="U597" s="156">
        <v>2079.246804353902</v>
      </c>
      <c r="V597" s="156">
        <v>737.92355460046463</v>
      </c>
      <c r="W597" s="156">
        <v>46.346285203397407</v>
      </c>
      <c r="X597" s="156">
        <v>417.4497830661586</v>
      </c>
      <c r="Y597" s="156">
        <v>0.18661143632818891</v>
      </c>
      <c r="Z597" s="156">
        <v>-159.97228773688099</v>
      </c>
      <c r="AA597" s="156">
        <v>-7.1511974848851578E-2</v>
      </c>
      <c r="AB597" s="158"/>
      <c r="AC597" s="158"/>
      <c r="AD597" s="158"/>
      <c r="AE597" s="158"/>
    </row>
    <row r="598" spans="1:31" s="154" customFormat="1" ht="15.75">
      <c r="A598" s="165">
        <v>989</v>
      </c>
      <c r="B598" s="165" t="s">
        <v>589</v>
      </c>
      <c r="C598" s="165">
        <v>14</v>
      </c>
      <c r="D598" s="165">
        <v>5406</v>
      </c>
      <c r="E598" s="155">
        <v>2540.4245207762679</v>
      </c>
      <c r="F598" s="155">
        <v>1616.1562079171292</v>
      </c>
      <c r="G598" s="155">
        <v>391.38290788013319</v>
      </c>
      <c r="H598" s="155">
        <v>266.91824038574367</v>
      </c>
      <c r="I598" s="155">
        <v>532.70419415418337</v>
      </c>
      <c r="J598" s="155">
        <v>209.499528478668</v>
      </c>
      <c r="K598" s="155">
        <v>-176.98747910408531</v>
      </c>
      <c r="L598" s="155">
        <v>-87.689234184239737</v>
      </c>
      <c r="M598" s="155">
        <v>113.27406400295966</v>
      </c>
      <c r="N598" s="155">
        <v>8.7509896938008325</v>
      </c>
      <c r="O598" s="155">
        <v>-90.469955240458646</v>
      </c>
      <c r="P598" s="155">
        <v>243.11494320756685</v>
      </c>
      <c r="Q598" s="156">
        <v>4.4971317648458541E-2</v>
      </c>
      <c r="R598" s="156">
        <v>7894.687880133185</v>
      </c>
      <c r="S598" s="156">
        <v>3416.4669848316685</v>
      </c>
      <c r="T598" s="156">
        <v>400.31840763357917</v>
      </c>
      <c r="U598" s="156">
        <v>3093.2643781768188</v>
      </c>
      <c r="V598" s="156">
        <v>698.70923822344992</v>
      </c>
      <c r="W598" s="156">
        <v>416.96773769885311</v>
      </c>
      <c r="X598" s="156">
        <v>131.03886643118392</v>
      </c>
      <c r="Y598" s="156">
        <v>2.4239523942135389E-2</v>
      </c>
      <c r="Z598" s="156">
        <v>112.07607677638292</v>
      </c>
      <c r="AA598" s="156">
        <v>2.0731793706323144E-2</v>
      </c>
      <c r="AB598" s="158"/>
      <c r="AC598" s="158"/>
      <c r="AD598" s="158"/>
      <c r="AE598" s="158"/>
    </row>
    <row r="599" spans="1:31" s="154" customFormat="1" ht="15.75">
      <c r="A599" s="165">
        <v>992</v>
      </c>
      <c r="B599" s="165" t="s">
        <v>590</v>
      </c>
      <c r="C599" s="165">
        <v>13</v>
      </c>
      <c r="D599" s="165">
        <v>18120</v>
      </c>
      <c r="E599" s="155">
        <v>3166.7464548814769</v>
      </c>
      <c r="F599" s="155">
        <v>1577.9265038631347</v>
      </c>
      <c r="G599" s="155">
        <v>311.75209713024282</v>
      </c>
      <c r="H599" s="155">
        <v>275.09920164246512</v>
      </c>
      <c r="I599" s="155">
        <v>393.34509607466703</v>
      </c>
      <c r="J599" s="155">
        <v>165.54686986353346</v>
      </c>
      <c r="K599" s="155">
        <v>-12.141819301836556</v>
      </c>
      <c r="L599" s="155">
        <v>-46.197626931567328</v>
      </c>
      <c r="M599" s="155">
        <v>18.662153421633551</v>
      </c>
      <c r="N599" s="155">
        <v>9.7081140299186153</v>
      </c>
      <c r="O599" s="155">
        <v>-90.469955240458646</v>
      </c>
      <c r="P599" s="155">
        <v>-563.51582032974363</v>
      </c>
      <c r="Q599" s="156">
        <v>-3.1099107082215433E-2</v>
      </c>
      <c r="R599" s="156">
        <v>7731.7820783664456</v>
      </c>
      <c r="S599" s="156">
        <v>3585.644891280353</v>
      </c>
      <c r="T599" s="156">
        <v>412.58804262918602</v>
      </c>
      <c r="U599" s="156">
        <v>2382.5432137155744</v>
      </c>
      <c r="V599" s="156">
        <v>552.12118219351453</v>
      </c>
      <c r="W599" s="156">
        <v>284.21662362030906</v>
      </c>
      <c r="X599" s="156">
        <v>-514.66812492750796</v>
      </c>
      <c r="Y599" s="156">
        <v>-2.8403318152732226E-2</v>
      </c>
      <c r="Z599" s="156">
        <v>-48.847695402235665</v>
      </c>
      <c r="AA599" s="156">
        <v>-2.6957889294832046E-3</v>
      </c>
      <c r="AB599" s="158"/>
      <c r="AC599" s="158"/>
      <c r="AD599" s="158"/>
      <c r="AE599" s="158"/>
    </row>
    <row r="600" spans="1:31" s="154" customFormat="1" ht="15.75">
      <c r="A600" s="155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6"/>
      <c r="Q600" s="156"/>
      <c r="R600" s="155"/>
      <c r="S600" s="155"/>
      <c r="T600" s="155"/>
      <c r="U600" s="155"/>
      <c r="V600" s="155"/>
      <c r="W600" s="155"/>
      <c r="X600" s="156"/>
      <c r="Y600" s="156"/>
      <c r="Z600" s="157"/>
      <c r="AA600" s="157"/>
      <c r="AB600" s="158"/>
      <c r="AC600" s="158"/>
      <c r="AD600" s="158"/>
      <c r="AE600" s="158"/>
    </row>
    <row r="601" spans="1:31" s="154" customFormat="1" ht="15.75">
      <c r="A601" s="155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6"/>
      <c r="Q601" s="156"/>
      <c r="R601" s="155"/>
      <c r="S601" s="155"/>
      <c r="T601" s="155"/>
      <c r="U601" s="155"/>
      <c r="V601" s="155"/>
      <c r="W601" s="155"/>
      <c r="X601" s="156"/>
      <c r="Y601" s="156"/>
      <c r="Z601" s="157"/>
      <c r="AA601" s="157"/>
      <c r="AB601" s="158"/>
      <c r="AC601" s="158"/>
      <c r="AD601" s="158"/>
      <c r="AE601" s="158"/>
    </row>
    <row r="602" spans="1:31" s="154" customFormat="1" ht="15.75">
      <c r="A602" s="155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6"/>
      <c r="Q602" s="156"/>
      <c r="R602" s="155"/>
      <c r="S602" s="155"/>
      <c r="T602" s="155"/>
      <c r="U602" s="155"/>
      <c r="V602" s="155"/>
      <c r="W602" s="155"/>
      <c r="X602" s="156"/>
      <c r="Y602" s="156"/>
      <c r="Z602" s="157"/>
      <c r="AA602" s="157"/>
      <c r="AB602" s="158"/>
      <c r="AC602" s="158"/>
      <c r="AD602" s="158"/>
      <c r="AE602" s="158"/>
    </row>
    <row r="603" spans="1:31" s="154" customFormat="1" ht="15.75">
      <c r="A603" s="155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6"/>
      <c r="Q603" s="156"/>
      <c r="R603" s="155"/>
      <c r="S603" s="155"/>
      <c r="T603" s="155"/>
      <c r="U603" s="155"/>
      <c r="V603" s="155"/>
      <c r="W603" s="155"/>
      <c r="X603" s="156"/>
      <c r="Y603" s="156"/>
      <c r="Z603" s="157"/>
      <c r="AA603" s="157"/>
      <c r="AB603" s="158"/>
      <c r="AC603" s="158"/>
      <c r="AD603" s="158"/>
      <c r="AE603" s="158"/>
    </row>
    <row r="604" spans="1:31" s="154" customFormat="1" ht="15.75">
      <c r="A604" s="155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6"/>
      <c r="Q604" s="156"/>
      <c r="R604" s="155"/>
      <c r="S604" s="155"/>
      <c r="T604" s="155"/>
      <c r="U604" s="155"/>
      <c r="V604" s="155"/>
      <c r="W604" s="155"/>
      <c r="X604" s="156"/>
      <c r="Y604" s="156"/>
      <c r="Z604" s="157"/>
      <c r="AA604" s="157"/>
      <c r="AB604" s="158"/>
      <c r="AC604" s="158"/>
      <c r="AD604" s="158"/>
      <c r="AE604" s="158"/>
    </row>
    <row r="605" spans="1:31" s="154" customFormat="1" ht="15.75">
      <c r="A605" s="155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6"/>
      <c r="Q605" s="156"/>
      <c r="R605" s="155"/>
      <c r="S605" s="155"/>
      <c r="T605" s="155"/>
      <c r="U605" s="155"/>
      <c r="V605" s="155"/>
      <c r="W605" s="155"/>
      <c r="X605" s="156"/>
      <c r="Y605" s="156"/>
      <c r="Z605" s="157"/>
      <c r="AA605" s="157"/>
      <c r="AB605" s="158"/>
      <c r="AC605" s="158"/>
      <c r="AD605" s="158"/>
      <c r="AE605" s="158"/>
    </row>
    <row r="606" spans="1:31" s="154" customFormat="1" ht="15.75">
      <c r="A606" s="155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6"/>
      <c r="Q606" s="156"/>
      <c r="R606" s="155"/>
      <c r="S606" s="155"/>
      <c r="T606" s="155"/>
      <c r="U606" s="155"/>
      <c r="V606" s="155"/>
      <c r="W606" s="155"/>
      <c r="X606" s="156"/>
      <c r="Y606" s="156"/>
      <c r="Z606" s="157"/>
      <c r="AA606" s="157"/>
      <c r="AB606" s="158"/>
      <c r="AC606" s="158"/>
      <c r="AD606" s="158"/>
      <c r="AE606" s="158"/>
    </row>
    <row r="607" spans="1:31" s="154" customFormat="1" ht="15.75">
      <c r="A607" s="155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6"/>
      <c r="Q607" s="156"/>
      <c r="R607" s="155"/>
      <c r="S607" s="155"/>
      <c r="T607" s="155"/>
      <c r="U607" s="155"/>
      <c r="V607" s="155"/>
      <c r="W607" s="155"/>
      <c r="X607" s="156"/>
      <c r="Y607" s="156"/>
      <c r="Z607" s="157"/>
      <c r="AA607" s="157"/>
      <c r="AB607" s="158"/>
      <c r="AC607" s="158"/>
      <c r="AD607" s="158"/>
      <c r="AE607" s="158"/>
    </row>
    <row r="608" spans="1:31" s="154" customFormat="1" ht="15.75">
      <c r="A608" s="155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6"/>
      <c r="Q608" s="156"/>
      <c r="R608" s="155"/>
      <c r="S608" s="155"/>
      <c r="T608" s="155"/>
      <c r="U608" s="155"/>
      <c r="V608" s="155"/>
      <c r="W608" s="155"/>
      <c r="X608" s="156"/>
      <c r="Y608" s="156"/>
      <c r="Z608" s="157"/>
      <c r="AA608" s="157"/>
      <c r="AB608" s="158"/>
      <c r="AC608" s="158"/>
      <c r="AD608" s="158"/>
      <c r="AE608" s="158"/>
    </row>
    <row r="609" spans="1:31" s="154" customFormat="1" ht="15.75">
      <c r="A609" s="155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6"/>
      <c r="Q609" s="156"/>
      <c r="R609" s="155"/>
      <c r="S609" s="155"/>
      <c r="T609" s="155"/>
      <c r="U609" s="155"/>
      <c r="V609" s="155"/>
      <c r="W609" s="155"/>
      <c r="X609" s="156"/>
      <c r="Y609" s="156"/>
      <c r="Z609" s="157"/>
      <c r="AA609" s="157"/>
      <c r="AB609" s="158"/>
      <c r="AC609" s="158"/>
      <c r="AD609" s="158"/>
      <c r="AE609" s="158"/>
    </row>
    <row r="610" spans="1:31" s="154" customFormat="1" ht="15.75">
      <c r="A610" s="155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6"/>
      <c r="Q610" s="156"/>
      <c r="R610" s="155"/>
      <c r="S610" s="155"/>
      <c r="T610" s="155"/>
      <c r="U610" s="155"/>
      <c r="V610" s="155"/>
      <c r="W610" s="155"/>
      <c r="X610" s="156"/>
      <c r="Y610" s="156"/>
      <c r="Z610" s="157"/>
      <c r="AA610" s="157"/>
      <c r="AB610" s="158"/>
      <c r="AC610" s="158"/>
      <c r="AD610" s="158"/>
      <c r="AE610" s="158"/>
    </row>
    <row r="611" spans="1:31" s="154" customFormat="1" ht="15.75">
      <c r="A611" s="155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6"/>
      <c r="Q611" s="156"/>
      <c r="R611" s="155"/>
      <c r="S611" s="155"/>
      <c r="T611" s="155"/>
      <c r="U611" s="155"/>
      <c r="V611" s="155"/>
      <c r="W611" s="155"/>
      <c r="X611" s="156"/>
      <c r="Y611" s="156"/>
      <c r="Z611" s="157"/>
      <c r="AA611" s="157"/>
      <c r="AB611" s="158"/>
      <c r="AC611" s="158"/>
      <c r="AD611" s="158"/>
      <c r="AE611" s="158"/>
    </row>
    <row r="612" spans="1:31" s="154" customFormat="1" ht="15.75">
      <c r="A612" s="155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6"/>
      <c r="Q612" s="156"/>
      <c r="R612" s="155"/>
      <c r="S612" s="155"/>
      <c r="T612" s="155"/>
      <c r="U612" s="155"/>
      <c r="V612" s="155"/>
      <c r="W612" s="155"/>
      <c r="X612" s="156"/>
      <c r="Y612" s="156"/>
      <c r="Z612" s="157"/>
      <c r="AA612" s="157"/>
      <c r="AB612" s="158"/>
      <c r="AC612" s="158"/>
      <c r="AD612" s="158"/>
      <c r="AE612" s="158"/>
    </row>
    <row r="613" spans="1:31" s="154" customFormat="1" ht="15.75">
      <c r="A613" s="155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6"/>
      <c r="Q613" s="156"/>
      <c r="R613" s="155"/>
      <c r="S613" s="155"/>
      <c r="T613" s="155"/>
      <c r="U613" s="155"/>
      <c r="V613" s="155"/>
      <c r="W613" s="155"/>
      <c r="X613" s="156"/>
      <c r="Y613" s="156"/>
      <c r="Z613" s="157"/>
      <c r="AA613" s="157"/>
      <c r="AB613" s="158"/>
      <c r="AC613" s="158"/>
      <c r="AD613" s="158"/>
      <c r="AE613" s="158"/>
    </row>
    <row r="614" spans="1:31" s="154" customFormat="1" ht="15.75">
      <c r="A614" s="155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6"/>
      <c r="Q614" s="156"/>
      <c r="R614" s="155"/>
      <c r="S614" s="155"/>
      <c r="T614" s="155"/>
      <c r="U614" s="155"/>
      <c r="V614" s="155"/>
      <c r="W614" s="155"/>
      <c r="X614" s="156"/>
      <c r="Y614" s="156"/>
      <c r="Z614" s="157"/>
      <c r="AA614" s="157"/>
      <c r="AB614" s="158"/>
      <c r="AC614" s="158"/>
      <c r="AD614" s="158"/>
      <c r="AE614" s="158"/>
    </row>
    <row r="615" spans="1:31" s="154" customFormat="1" ht="15.75">
      <c r="A615" s="155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6"/>
      <c r="Q615" s="156"/>
      <c r="R615" s="155"/>
      <c r="S615" s="155"/>
      <c r="T615" s="155"/>
      <c r="U615" s="155"/>
      <c r="V615" s="155"/>
      <c r="W615" s="155"/>
      <c r="X615" s="156"/>
      <c r="Y615" s="156"/>
      <c r="Z615" s="157"/>
      <c r="AA615" s="157"/>
      <c r="AB615" s="158"/>
      <c r="AC615" s="158"/>
      <c r="AD615" s="158"/>
      <c r="AE615" s="158"/>
    </row>
    <row r="616" spans="1:31" s="154" customFormat="1" ht="15.75">
      <c r="A616" s="155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6"/>
      <c r="Q616" s="156"/>
      <c r="R616" s="155"/>
      <c r="S616" s="155"/>
      <c r="T616" s="155"/>
      <c r="U616" s="155"/>
      <c r="V616" s="155"/>
      <c r="W616" s="155"/>
      <c r="X616" s="156"/>
      <c r="Y616" s="156"/>
      <c r="Z616" s="157"/>
      <c r="AA616" s="157"/>
      <c r="AB616" s="158"/>
      <c r="AC616" s="158"/>
      <c r="AD616" s="158"/>
      <c r="AE616" s="158"/>
    </row>
    <row r="617" spans="1:31" s="154" customFormat="1" ht="15.75">
      <c r="A617" s="155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6"/>
      <c r="Q617" s="156"/>
      <c r="R617" s="155"/>
      <c r="S617" s="155"/>
      <c r="T617" s="155"/>
      <c r="U617" s="155"/>
      <c r="V617" s="155"/>
      <c r="W617" s="155"/>
      <c r="X617" s="156"/>
      <c r="Y617" s="156"/>
      <c r="Z617" s="157"/>
      <c r="AA617" s="157"/>
      <c r="AB617" s="158"/>
      <c r="AC617" s="158"/>
      <c r="AD617" s="158"/>
      <c r="AE617" s="158"/>
    </row>
    <row r="618" spans="1:31" s="154" customFormat="1" ht="15.75">
      <c r="A618" s="155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6"/>
      <c r="Q618" s="156"/>
      <c r="R618" s="155"/>
      <c r="S618" s="155"/>
      <c r="T618" s="155"/>
      <c r="U618" s="155"/>
      <c r="V618" s="155"/>
      <c r="W618" s="155"/>
      <c r="X618" s="156"/>
      <c r="Y618" s="156"/>
      <c r="Z618" s="157"/>
      <c r="AA618" s="157"/>
      <c r="AB618" s="158"/>
      <c r="AC618" s="158"/>
      <c r="AD618" s="158"/>
      <c r="AE618" s="158"/>
    </row>
    <row r="619" spans="1:31" s="154" customFormat="1" ht="15.75">
      <c r="A619" s="155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6"/>
      <c r="Q619" s="156"/>
      <c r="R619" s="155"/>
      <c r="S619" s="155"/>
      <c r="T619" s="155"/>
      <c r="U619" s="155"/>
      <c r="V619" s="155"/>
      <c r="W619" s="155"/>
      <c r="X619" s="156"/>
      <c r="Y619" s="156"/>
      <c r="Z619" s="157"/>
      <c r="AA619" s="157"/>
      <c r="AB619" s="158"/>
      <c r="AC619" s="158"/>
      <c r="AD619" s="158"/>
      <c r="AE619" s="158"/>
    </row>
    <row r="620" spans="1:31" s="154" customFormat="1" ht="15.75">
      <c r="A620" s="155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6"/>
      <c r="Q620" s="156"/>
      <c r="R620" s="155"/>
      <c r="S620" s="155"/>
      <c r="T620" s="155"/>
      <c r="U620" s="155"/>
      <c r="V620" s="155"/>
      <c r="W620" s="155"/>
      <c r="X620" s="156"/>
      <c r="Y620" s="156"/>
      <c r="Z620" s="157"/>
      <c r="AA620" s="157"/>
      <c r="AB620" s="158"/>
      <c r="AC620" s="158"/>
      <c r="AD620" s="158"/>
      <c r="AE620" s="158"/>
    </row>
    <row r="621" spans="1:31" s="154" customFormat="1" ht="15.75">
      <c r="A621" s="155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6"/>
      <c r="Q621" s="156"/>
      <c r="R621" s="155"/>
      <c r="S621" s="155"/>
      <c r="T621" s="155"/>
      <c r="U621" s="155"/>
      <c r="V621" s="155"/>
      <c r="W621" s="155"/>
      <c r="X621" s="156"/>
      <c r="Y621" s="156"/>
      <c r="Z621" s="157"/>
      <c r="AA621" s="157"/>
      <c r="AB621" s="158"/>
      <c r="AC621" s="158"/>
      <c r="AD621" s="158"/>
      <c r="AE621" s="158"/>
    </row>
    <row r="622" spans="1:31" s="154" customFormat="1" ht="15.75">
      <c r="A622" s="155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6"/>
      <c r="Q622" s="156"/>
      <c r="R622" s="155"/>
      <c r="S622" s="155"/>
      <c r="T622" s="155"/>
      <c r="U622" s="155"/>
      <c r="V622" s="155"/>
      <c r="W622" s="155"/>
      <c r="X622" s="156"/>
      <c r="Y622" s="156"/>
      <c r="Z622" s="157"/>
      <c r="AA622" s="157"/>
      <c r="AB622" s="158"/>
      <c r="AC622" s="158"/>
      <c r="AD622" s="158"/>
      <c r="AE622" s="158"/>
    </row>
    <row r="623" spans="1:31" s="154" customFormat="1" ht="15.75">
      <c r="A623" s="155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6"/>
      <c r="Q623" s="156"/>
      <c r="R623" s="155"/>
      <c r="S623" s="155"/>
      <c r="T623" s="155"/>
      <c r="U623" s="155"/>
      <c r="V623" s="155"/>
      <c r="W623" s="155"/>
      <c r="X623" s="156"/>
      <c r="Y623" s="156"/>
      <c r="Z623" s="157"/>
      <c r="AA623" s="157"/>
      <c r="AB623" s="158"/>
      <c r="AC623" s="158"/>
      <c r="AD623" s="158"/>
      <c r="AE623" s="158"/>
    </row>
    <row r="624" spans="1:31" s="154" customFormat="1" ht="15.75">
      <c r="A624" s="155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6"/>
      <c r="Q624" s="156"/>
      <c r="R624" s="155"/>
      <c r="S624" s="155"/>
      <c r="T624" s="155"/>
      <c r="U624" s="155"/>
      <c r="V624" s="155"/>
      <c r="W624" s="155"/>
      <c r="X624" s="156"/>
      <c r="Y624" s="156"/>
      <c r="Z624" s="157"/>
      <c r="AA624" s="157"/>
      <c r="AB624" s="158"/>
      <c r="AC624" s="158"/>
      <c r="AD624" s="158"/>
      <c r="AE624" s="158"/>
    </row>
    <row r="625" spans="1:31" s="154" customFormat="1" ht="15.75">
      <c r="A625" s="155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6"/>
      <c r="Q625" s="156"/>
      <c r="R625" s="155"/>
      <c r="S625" s="155"/>
      <c r="T625" s="155"/>
      <c r="U625" s="155"/>
      <c r="V625" s="155"/>
      <c r="W625" s="155"/>
      <c r="X625" s="156"/>
      <c r="Y625" s="156"/>
      <c r="Z625" s="157"/>
      <c r="AA625" s="157"/>
      <c r="AB625" s="158"/>
      <c r="AC625" s="158"/>
      <c r="AD625" s="158"/>
      <c r="AE625" s="158"/>
    </row>
    <row r="626" spans="1:31" s="154" customFormat="1" ht="15.75">
      <c r="A626" s="155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6"/>
      <c r="Q626" s="156"/>
      <c r="R626" s="155"/>
      <c r="S626" s="155"/>
      <c r="T626" s="155"/>
      <c r="U626" s="155"/>
      <c r="V626" s="155"/>
      <c r="W626" s="155"/>
      <c r="X626" s="156"/>
      <c r="Y626" s="156"/>
      <c r="Z626" s="157"/>
      <c r="AA626" s="157"/>
      <c r="AB626" s="158"/>
      <c r="AC626" s="158"/>
      <c r="AD626" s="158"/>
      <c r="AE626" s="158"/>
    </row>
    <row r="627" spans="1:31" s="154" customFormat="1" ht="15.75">
      <c r="A627" s="155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6"/>
      <c r="Q627" s="156"/>
      <c r="R627" s="155"/>
      <c r="S627" s="155"/>
      <c r="T627" s="155"/>
      <c r="U627" s="155"/>
      <c r="V627" s="155"/>
      <c r="W627" s="155"/>
      <c r="X627" s="156"/>
      <c r="Y627" s="156"/>
      <c r="Z627" s="157"/>
      <c r="AA627" s="157"/>
      <c r="AB627" s="158"/>
      <c r="AC627" s="158"/>
      <c r="AD627" s="158"/>
      <c r="AE627" s="158"/>
    </row>
    <row r="628" spans="1:31" s="154" customFormat="1" ht="15.75">
      <c r="A628" s="155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6"/>
      <c r="Q628" s="156"/>
      <c r="R628" s="155"/>
      <c r="S628" s="155"/>
      <c r="T628" s="155"/>
      <c r="U628" s="155"/>
      <c r="V628" s="155"/>
      <c r="W628" s="155"/>
      <c r="X628" s="156"/>
      <c r="Y628" s="156"/>
      <c r="Z628" s="157"/>
      <c r="AA628" s="157"/>
      <c r="AB628" s="158"/>
      <c r="AC628" s="158"/>
      <c r="AD628" s="158"/>
      <c r="AE628" s="158"/>
    </row>
    <row r="629" spans="1:31" s="154" customFormat="1" ht="15.75">
      <c r="A629" s="155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6"/>
      <c r="Q629" s="156"/>
      <c r="R629" s="155"/>
      <c r="S629" s="155"/>
      <c r="T629" s="155"/>
      <c r="U629" s="155"/>
      <c r="V629" s="155"/>
      <c r="W629" s="155"/>
      <c r="X629" s="156"/>
      <c r="Y629" s="156"/>
      <c r="Z629" s="157"/>
      <c r="AA629" s="157"/>
      <c r="AB629" s="158"/>
      <c r="AC629" s="158"/>
      <c r="AD629" s="158"/>
      <c r="AE629" s="158"/>
    </row>
    <row r="630" spans="1:31" s="154" customFormat="1" ht="15.75">
      <c r="A630" s="155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6"/>
      <c r="Q630" s="156"/>
      <c r="R630" s="155"/>
      <c r="S630" s="155"/>
      <c r="T630" s="155"/>
      <c r="U630" s="155"/>
      <c r="V630" s="155"/>
      <c r="W630" s="155"/>
      <c r="X630" s="156"/>
      <c r="Y630" s="156"/>
      <c r="Z630" s="157"/>
      <c r="AA630" s="157"/>
      <c r="AB630" s="158"/>
      <c r="AC630" s="158"/>
      <c r="AD630" s="158"/>
      <c r="AE630" s="158"/>
    </row>
    <row r="631" spans="1:31" s="154" customFormat="1" ht="15.75">
      <c r="A631" s="155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6"/>
      <c r="Q631" s="156"/>
      <c r="R631" s="155"/>
      <c r="S631" s="155"/>
      <c r="T631" s="155"/>
      <c r="U631" s="155"/>
      <c r="V631" s="155"/>
      <c r="W631" s="155"/>
      <c r="X631" s="156"/>
      <c r="Y631" s="156"/>
      <c r="Z631" s="157"/>
      <c r="AA631" s="157"/>
      <c r="AB631" s="158"/>
      <c r="AC631" s="158"/>
      <c r="AD631" s="158"/>
      <c r="AE631" s="158"/>
    </row>
    <row r="632" spans="1:31" s="154" customFormat="1" ht="15.75">
      <c r="A632" s="155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6"/>
      <c r="Q632" s="156"/>
      <c r="R632" s="155"/>
      <c r="S632" s="155"/>
      <c r="T632" s="155"/>
      <c r="U632" s="155"/>
      <c r="V632" s="155"/>
      <c r="W632" s="155"/>
      <c r="X632" s="156"/>
      <c r="Y632" s="156"/>
      <c r="Z632" s="157"/>
      <c r="AA632" s="157"/>
      <c r="AB632" s="158"/>
      <c r="AC632" s="158"/>
      <c r="AD632" s="158"/>
      <c r="AE632" s="158"/>
    </row>
    <row r="633" spans="1:31" s="154" customFormat="1" ht="15.75">
      <c r="A633" s="155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6"/>
      <c r="Q633" s="156"/>
      <c r="R633" s="155"/>
      <c r="S633" s="155"/>
      <c r="T633" s="155"/>
      <c r="U633" s="155"/>
      <c r="V633" s="155"/>
      <c r="W633" s="155"/>
      <c r="X633" s="156"/>
      <c r="Y633" s="156"/>
      <c r="Z633" s="157"/>
      <c r="AA633" s="157"/>
      <c r="AB633" s="158"/>
      <c r="AC633" s="158"/>
      <c r="AD633" s="158"/>
      <c r="AE633" s="158"/>
    </row>
    <row r="634" spans="1:31" s="154" customFormat="1" ht="15.75">
      <c r="A634" s="155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6"/>
      <c r="Q634" s="156"/>
      <c r="R634" s="155"/>
      <c r="S634" s="155"/>
      <c r="T634" s="155"/>
      <c r="U634" s="155"/>
      <c r="V634" s="155"/>
      <c r="W634" s="155"/>
      <c r="X634" s="156"/>
      <c r="Y634" s="156"/>
      <c r="Z634" s="157"/>
      <c r="AA634" s="157"/>
      <c r="AB634" s="158"/>
      <c r="AC634" s="158"/>
      <c r="AD634" s="158"/>
      <c r="AE634" s="158"/>
    </row>
    <row r="635" spans="1:31" s="154" customFormat="1" ht="15.75">
      <c r="A635" s="155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6"/>
      <c r="Q635" s="156"/>
      <c r="R635" s="155"/>
      <c r="S635" s="155"/>
      <c r="T635" s="155"/>
      <c r="U635" s="155"/>
      <c r="V635" s="155"/>
      <c r="W635" s="155"/>
      <c r="X635" s="156"/>
      <c r="Y635" s="156"/>
      <c r="Z635" s="157"/>
      <c r="AA635" s="157"/>
      <c r="AB635" s="158"/>
      <c r="AC635" s="158"/>
      <c r="AD635" s="158"/>
      <c r="AE635" s="158"/>
    </row>
    <row r="636" spans="1:31" s="154" customFormat="1" ht="15.75">
      <c r="A636" s="155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6"/>
      <c r="Q636" s="156"/>
      <c r="R636" s="155"/>
      <c r="S636" s="155"/>
      <c r="T636" s="155"/>
      <c r="U636" s="155"/>
      <c r="V636" s="155"/>
      <c r="W636" s="155"/>
      <c r="X636" s="156"/>
      <c r="Y636" s="156"/>
      <c r="Z636" s="157"/>
      <c r="AA636" s="157"/>
      <c r="AB636" s="158"/>
      <c r="AC636" s="158"/>
      <c r="AD636" s="158"/>
      <c r="AE636" s="158"/>
    </row>
    <row r="637" spans="1:31" s="154" customFormat="1" ht="15.75">
      <c r="A637" s="155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6"/>
      <c r="Q637" s="156"/>
      <c r="R637" s="155"/>
      <c r="S637" s="155"/>
      <c r="T637" s="155"/>
      <c r="U637" s="155"/>
      <c r="V637" s="155"/>
      <c r="W637" s="155"/>
      <c r="X637" s="156"/>
      <c r="Y637" s="156"/>
      <c r="Z637" s="157"/>
      <c r="AA637" s="157"/>
      <c r="AB637" s="158"/>
      <c r="AC637" s="158"/>
      <c r="AD637" s="158"/>
      <c r="AE637" s="158"/>
    </row>
    <row r="638" spans="1:31" s="154" customFormat="1" ht="15.75">
      <c r="A638" s="155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6"/>
      <c r="Q638" s="156"/>
      <c r="R638" s="155"/>
      <c r="S638" s="155"/>
      <c r="T638" s="155"/>
      <c r="U638" s="155"/>
      <c r="V638" s="155"/>
      <c r="W638" s="155"/>
      <c r="X638" s="156"/>
      <c r="Y638" s="156"/>
      <c r="Z638" s="157"/>
      <c r="AA638" s="157"/>
      <c r="AB638" s="158"/>
      <c r="AC638" s="158"/>
      <c r="AD638" s="158"/>
      <c r="AE638" s="158"/>
    </row>
    <row r="639" spans="1:31" s="154" customFormat="1" ht="15.75">
      <c r="A639" s="155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6"/>
      <c r="Q639" s="156"/>
      <c r="R639" s="155"/>
      <c r="S639" s="155"/>
      <c r="T639" s="155"/>
      <c r="U639" s="155"/>
      <c r="V639" s="155"/>
      <c r="W639" s="155"/>
      <c r="X639" s="156"/>
      <c r="Y639" s="156"/>
      <c r="Z639" s="157"/>
      <c r="AA639" s="157"/>
      <c r="AB639" s="158"/>
      <c r="AC639" s="158"/>
      <c r="AD639" s="158"/>
      <c r="AE639" s="158"/>
    </row>
    <row r="640" spans="1:31" s="154" customFormat="1" ht="15.75">
      <c r="A640" s="155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6"/>
      <c r="Q640" s="156"/>
      <c r="R640" s="155"/>
      <c r="S640" s="155"/>
      <c r="T640" s="155"/>
      <c r="U640" s="155"/>
      <c r="V640" s="155"/>
      <c r="W640" s="155"/>
      <c r="X640" s="156"/>
      <c r="Y640" s="156"/>
      <c r="Z640" s="157"/>
      <c r="AA640" s="157"/>
      <c r="AB640" s="158"/>
      <c r="AC640" s="158"/>
      <c r="AD640" s="158"/>
      <c r="AE640" s="158"/>
    </row>
    <row r="641" spans="1:31" s="154" customFormat="1" ht="15.75">
      <c r="A641" s="155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6"/>
      <c r="Q641" s="156"/>
      <c r="R641" s="155"/>
      <c r="S641" s="155"/>
      <c r="T641" s="155"/>
      <c r="U641" s="155"/>
      <c r="V641" s="155"/>
      <c r="W641" s="155"/>
      <c r="X641" s="156"/>
      <c r="Y641" s="156"/>
      <c r="Z641" s="157"/>
      <c r="AA641" s="157"/>
      <c r="AB641" s="158"/>
      <c r="AC641" s="158"/>
      <c r="AD641" s="158"/>
      <c r="AE641" s="158"/>
    </row>
    <row r="642" spans="1:31" s="154" customFormat="1" ht="15.75">
      <c r="A642" s="155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6"/>
      <c r="Q642" s="156"/>
      <c r="R642" s="155"/>
      <c r="S642" s="155"/>
      <c r="T642" s="155"/>
      <c r="U642" s="155"/>
      <c r="V642" s="155"/>
      <c r="W642" s="155"/>
      <c r="X642" s="156"/>
      <c r="Y642" s="156"/>
      <c r="Z642" s="157"/>
      <c r="AA642" s="157"/>
      <c r="AB642" s="158"/>
      <c r="AC642" s="158"/>
      <c r="AD642" s="158"/>
      <c r="AE642" s="158"/>
    </row>
    <row r="643" spans="1:31" s="154" customFormat="1" ht="15.75">
      <c r="A643" s="155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6"/>
      <c r="Q643" s="156"/>
      <c r="R643" s="155"/>
      <c r="S643" s="155"/>
      <c r="T643" s="155"/>
      <c r="U643" s="155"/>
      <c r="V643" s="155"/>
      <c r="W643" s="155"/>
      <c r="X643" s="156"/>
      <c r="Y643" s="156"/>
      <c r="Z643" s="157"/>
      <c r="AA643" s="157"/>
      <c r="AB643" s="158"/>
      <c r="AC643" s="158"/>
      <c r="AD643" s="158"/>
      <c r="AE643" s="158"/>
    </row>
    <row r="644" spans="1:31" s="154" customFormat="1" ht="15.75">
      <c r="A644" s="155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6"/>
      <c r="Q644" s="156"/>
      <c r="R644" s="155"/>
      <c r="S644" s="155"/>
      <c r="T644" s="155"/>
      <c r="U644" s="155"/>
      <c r="V644" s="155"/>
      <c r="W644" s="155"/>
      <c r="X644" s="156"/>
      <c r="Y644" s="156"/>
      <c r="Z644" s="157"/>
      <c r="AA644" s="157"/>
      <c r="AB644" s="158"/>
      <c r="AC644" s="158"/>
      <c r="AD644" s="158"/>
      <c r="AE644" s="158"/>
    </row>
    <row r="645" spans="1:31" s="154" customFormat="1" ht="15.75">
      <c r="A645" s="155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6"/>
      <c r="Q645" s="156"/>
      <c r="R645" s="155"/>
      <c r="S645" s="155"/>
      <c r="T645" s="155"/>
      <c r="U645" s="155"/>
      <c r="V645" s="155"/>
      <c r="W645" s="155"/>
      <c r="X645" s="156"/>
      <c r="Y645" s="156"/>
      <c r="Z645" s="157"/>
      <c r="AA645" s="157"/>
      <c r="AB645" s="158"/>
      <c r="AC645" s="158"/>
      <c r="AD645" s="158"/>
      <c r="AE645" s="158"/>
    </row>
    <row r="646" spans="1:31" s="154" customFormat="1" ht="15.75">
      <c r="A646" s="155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6"/>
      <c r="Q646" s="156"/>
      <c r="R646" s="155"/>
      <c r="S646" s="155"/>
      <c r="T646" s="155"/>
      <c r="U646" s="155"/>
      <c r="V646" s="155"/>
      <c r="W646" s="155"/>
      <c r="X646" s="156"/>
      <c r="Y646" s="156"/>
      <c r="Z646" s="157"/>
      <c r="AA646" s="157"/>
      <c r="AB646" s="158"/>
      <c r="AC646" s="158"/>
      <c r="AD646" s="158"/>
      <c r="AE646" s="158"/>
    </row>
    <row r="647" spans="1:31" s="154" customFormat="1" ht="15.75">
      <c r="A647" s="155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6"/>
      <c r="Q647" s="156"/>
      <c r="R647" s="155"/>
      <c r="S647" s="155"/>
      <c r="T647" s="155"/>
      <c r="U647" s="155"/>
      <c r="V647" s="155"/>
      <c r="W647" s="155"/>
      <c r="X647" s="156"/>
      <c r="Y647" s="156"/>
      <c r="Z647" s="157"/>
      <c r="AA647" s="157"/>
      <c r="AB647" s="158"/>
      <c r="AC647" s="158"/>
      <c r="AD647" s="158"/>
      <c r="AE647" s="158"/>
    </row>
    <row r="648" spans="1:31" s="154" customFormat="1" ht="15.75">
      <c r="A648" s="155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6"/>
      <c r="Q648" s="156"/>
      <c r="R648" s="155"/>
      <c r="S648" s="155"/>
      <c r="T648" s="155"/>
      <c r="U648" s="155"/>
      <c r="V648" s="155"/>
      <c r="W648" s="155"/>
      <c r="X648" s="156"/>
      <c r="Y648" s="156"/>
      <c r="Z648" s="157"/>
      <c r="AA648" s="157"/>
      <c r="AB648" s="158"/>
      <c r="AC648" s="158"/>
      <c r="AD648" s="158"/>
      <c r="AE648" s="158"/>
    </row>
    <row r="649" spans="1:31" s="154" customFormat="1" ht="15.75">
      <c r="A649" s="155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6"/>
      <c r="Q649" s="156"/>
      <c r="R649" s="155"/>
      <c r="S649" s="155"/>
      <c r="T649" s="155"/>
      <c r="U649" s="155"/>
      <c r="V649" s="155"/>
      <c r="W649" s="155"/>
      <c r="X649" s="156"/>
      <c r="Y649" s="156"/>
      <c r="Z649" s="157"/>
      <c r="AA649" s="157"/>
      <c r="AB649" s="158"/>
      <c r="AC649" s="158"/>
      <c r="AD649" s="158"/>
      <c r="AE649" s="158"/>
    </row>
    <row r="650" spans="1:31" s="154" customFormat="1" ht="15.75">
      <c r="A650" s="155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6"/>
      <c r="Q650" s="156"/>
      <c r="R650" s="155"/>
      <c r="S650" s="155"/>
      <c r="T650" s="155"/>
      <c r="U650" s="155"/>
      <c r="V650" s="155"/>
      <c r="W650" s="155"/>
      <c r="X650" s="156"/>
      <c r="Y650" s="156"/>
      <c r="Z650" s="157"/>
      <c r="AA650" s="157"/>
      <c r="AB650" s="158"/>
      <c r="AC650" s="158"/>
      <c r="AD650" s="158"/>
      <c r="AE650" s="158"/>
    </row>
    <row r="651" spans="1:31" s="154" customFormat="1" ht="15.75">
      <c r="A651" s="155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6"/>
      <c r="Q651" s="156"/>
      <c r="R651" s="155"/>
      <c r="S651" s="155"/>
      <c r="T651" s="155"/>
      <c r="U651" s="155"/>
      <c r="V651" s="155"/>
      <c r="W651" s="155"/>
      <c r="X651" s="156"/>
      <c r="Y651" s="156"/>
      <c r="Z651" s="157"/>
      <c r="AA651" s="157"/>
      <c r="AB651" s="158"/>
      <c r="AC651" s="158"/>
      <c r="AD651" s="158"/>
      <c r="AE651" s="158"/>
    </row>
    <row r="652" spans="1:31" s="154" customFormat="1" ht="15.75">
      <c r="A652" s="155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6"/>
      <c r="Q652" s="156"/>
      <c r="R652" s="155"/>
      <c r="S652" s="155"/>
      <c r="T652" s="155"/>
      <c r="U652" s="155"/>
      <c r="V652" s="155"/>
      <c r="W652" s="155"/>
      <c r="X652" s="156"/>
      <c r="Y652" s="156"/>
      <c r="Z652" s="157"/>
      <c r="AA652" s="157"/>
      <c r="AB652" s="158"/>
      <c r="AC652" s="158"/>
      <c r="AD652" s="158"/>
      <c r="AE652" s="158"/>
    </row>
    <row r="653" spans="1:31" s="154" customFormat="1" ht="15.75">
      <c r="A653" s="155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6"/>
      <c r="Q653" s="156"/>
      <c r="R653" s="155"/>
      <c r="S653" s="155"/>
      <c r="T653" s="155"/>
      <c r="U653" s="155"/>
      <c r="V653" s="155"/>
      <c r="W653" s="155"/>
      <c r="X653" s="156"/>
      <c r="Y653" s="156"/>
      <c r="Z653" s="157"/>
      <c r="AA653" s="157"/>
      <c r="AB653" s="158"/>
      <c r="AC653" s="158"/>
      <c r="AD653" s="158"/>
      <c r="AE653" s="158"/>
    </row>
    <row r="654" spans="1:31" s="154" customFormat="1" ht="15.75">
      <c r="A654" s="155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6"/>
      <c r="Q654" s="156"/>
      <c r="R654" s="155"/>
      <c r="S654" s="155"/>
      <c r="T654" s="155"/>
      <c r="U654" s="155"/>
      <c r="V654" s="155"/>
      <c r="W654" s="155"/>
      <c r="X654" s="156"/>
      <c r="Y654" s="156"/>
      <c r="Z654" s="157"/>
      <c r="AA654" s="157"/>
      <c r="AB654" s="158"/>
      <c r="AC654" s="158"/>
      <c r="AD654" s="158"/>
      <c r="AE654" s="158"/>
    </row>
    <row r="655" spans="1:31" s="154" customFormat="1" ht="15.75">
      <c r="A655" s="155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6"/>
      <c r="Q655" s="156"/>
      <c r="R655" s="155"/>
      <c r="S655" s="155"/>
      <c r="T655" s="155"/>
      <c r="U655" s="155"/>
      <c r="V655" s="155"/>
      <c r="W655" s="155"/>
      <c r="X655" s="156"/>
      <c r="Y655" s="156"/>
      <c r="Z655" s="157"/>
      <c r="AA655" s="157"/>
      <c r="AB655" s="158"/>
      <c r="AC655" s="158"/>
      <c r="AD655" s="158"/>
      <c r="AE655" s="158"/>
    </row>
    <row r="656" spans="1:31" s="154" customFormat="1" ht="15.75">
      <c r="A656" s="155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6"/>
      <c r="Q656" s="156"/>
      <c r="R656" s="155"/>
      <c r="S656" s="155"/>
      <c r="T656" s="155"/>
      <c r="U656" s="155"/>
      <c r="V656" s="155"/>
      <c r="W656" s="155"/>
      <c r="X656" s="156"/>
      <c r="Y656" s="156"/>
      <c r="Z656" s="157"/>
      <c r="AA656" s="157"/>
      <c r="AB656" s="158"/>
      <c r="AC656" s="158"/>
      <c r="AD656" s="158"/>
      <c r="AE656" s="158"/>
    </row>
    <row r="657" spans="1:31" s="154" customFormat="1" ht="15.75">
      <c r="A657" s="155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6"/>
      <c r="Q657" s="156"/>
      <c r="R657" s="155"/>
      <c r="S657" s="155"/>
      <c r="T657" s="155"/>
      <c r="U657" s="155"/>
      <c r="V657" s="155"/>
      <c r="W657" s="155"/>
      <c r="X657" s="156"/>
      <c r="Y657" s="156"/>
      <c r="Z657" s="157"/>
      <c r="AA657" s="157"/>
      <c r="AB657" s="158"/>
      <c r="AC657" s="158"/>
      <c r="AD657" s="158"/>
      <c r="AE657" s="158"/>
    </row>
    <row r="658" spans="1:31" s="154" customFormat="1" ht="15.75">
      <c r="A658" s="155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6"/>
      <c r="Q658" s="156"/>
      <c r="R658" s="155"/>
      <c r="S658" s="155"/>
      <c r="T658" s="155"/>
      <c r="U658" s="155"/>
      <c r="V658" s="155"/>
      <c r="W658" s="155"/>
      <c r="X658" s="156"/>
      <c r="Y658" s="156"/>
      <c r="Z658" s="157"/>
      <c r="AA658" s="157"/>
      <c r="AB658" s="158"/>
      <c r="AC658" s="158"/>
      <c r="AD658" s="158"/>
      <c r="AE658" s="158"/>
    </row>
    <row r="659" spans="1:31" s="154" customFormat="1" ht="15.75">
      <c r="A659" s="155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6"/>
      <c r="Q659" s="156"/>
      <c r="R659" s="155"/>
      <c r="S659" s="155"/>
      <c r="T659" s="155"/>
      <c r="U659" s="155"/>
      <c r="V659" s="155"/>
      <c r="W659" s="155"/>
      <c r="X659" s="156"/>
      <c r="Y659" s="156"/>
      <c r="Z659" s="157"/>
      <c r="AA659" s="157"/>
      <c r="AB659" s="158"/>
      <c r="AC659" s="158"/>
      <c r="AD659" s="158"/>
      <c r="AE659" s="158"/>
    </row>
    <row r="660" spans="1:31" s="154" customFormat="1" ht="15.75">
      <c r="A660" s="155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6"/>
      <c r="Q660" s="156"/>
      <c r="R660" s="155"/>
      <c r="S660" s="155"/>
      <c r="T660" s="155"/>
      <c r="U660" s="155"/>
      <c r="V660" s="155"/>
      <c r="W660" s="155"/>
      <c r="X660" s="156"/>
      <c r="Y660" s="156"/>
      <c r="Z660" s="157"/>
      <c r="AA660" s="157"/>
      <c r="AB660" s="158"/>
      <c r="AC660" s="158"/>
      <c r="AD660" s="158"/>
      <c r="AE660" s="158"/>
    </row>
    <row r="661" spans="1:31" s="154" customFormat="1" ht="15.75">
      <c r="A661" s="155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6"/>
      <c r="Q661" s="156"/>
      <c r="R661" s="155"/>
      <c r="S661" s="155"/>
      <c r="T661" s="155"/>
      <c r="U661" s="155"/>
      <c r="V661" s="155"/>
      <c r="W661" s="155"/>
      <c r="X661" s="156"/>
      <c r="Y661" s="156"/>
      <c r="Z661" s="157"/>
      <c r="AA661" s="157"/>
      <c r="AB661" s="158"/>
      <c r="AC661" s="158"/>
      <c r="AD661" s="158"/>
      <c r="AE661" s="158"/>
    </row>
    <row r="662" spans="1:31" s="154" customFormat="1" ht="15.75">
      <c r="A662" s="155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6"/>
      <c r="Q662" s="156"/>
      <c r="R662" s="155"/>
      <c r="S662" s="155"/>
      <c r="T662" s="155"/>
      <c r="U662" s="155"/>
      <c r="V662" s="155"/>
      <c r="W662" s="155"/>
      <c r="X662" s="156"/>
      <c r="Y662" s="156"/>
      <c r="Z662" s="157"/>
      <c r="AA662" s="157"/>
      <c r="AB662" s="158"/>
      <c r="AC662" s="158"/>
      <c r="AD662" s="158"/>
      <c r="AE662" s="158"/>
    </row>
    <row r="663" spans="1:31" s="154" customFormat="1" ht="15.75">
      <c r="A663" s="155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6"/>
      <c r="Q663" s="156"/>
      <c r="R663" s="155"/>
      <c r="S663" s="155"/>
      <c r="T663" s="155"/>
      <c r="U663" s="155"/>
      <c r="V663" s="155"/>
      <c r="W663" s="155"/>
      <c r="X663" s="156"/>
      <c r="Y663" s="156"/>
      <c r="Z663" s="157"/>
      <c r="AA663" s="157"/>
      <c r="AB663" s="158"/>
      <c r="AC663" s="158"/>
      <c r="AD663" s="158"/>
      <c r="AE663" s="158"/>
    </row>
    <row r="664" spans="1:31" s="154" customFormat="1" ht="15.75">
      <c r="A664" s="155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6"/>
      <c r="Q664" s="156"/>
      <c r="R664" s="155"/>
      <c r="S664" s="155"/>
      <c r="T664" s="155"/>
      <c r="U664" s="155"/>
      <c r="V664" s="155"/>
      <c r="W664" s="155"/>
      <c r="X664" s="156"/>
      <c r="Y664" s="156"/>
      <c r="Z664" s="157"/>
      <c r="AA664" s="157"/>
      <c r="AB664" s="158"/>
      <c r="AC664" s="158"/>
      <c r="AD664" s="158"/>
      <c r="AE664" s="158"/>
    </row>
    <row r="665" spans="1:31" s="154" customFormat="1" ht="15.75">
      <c r="A665" s="155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6"/>
      <c r="Q665" s="156"/>
      <c r="R665" s="155"/>
      <c r="S665" s="155"/>
      <c r="T665" s="155"/>
      <c r="U665" s="155"/>
      <c r="V665" s="155"/>
      <c r="W665" s="155"/>
      <c r="X665" s="156"/>
      <c r="Y665" s="156"/>
      <c r="Z665" s="157"/>
      <c r="AA665" s="157"/>
      <c r="AB665" s="158"/>
      <c r="AC665" s="158"/>
      <c r="AD665" s="158"/>
      <c r="AE665" s="158"/>
    </row>
    <row r="666" spans="1:31" s="154" customFormat="1" ht="15.75">
      <c r="A666" s="155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6"/>
      <c r="Q666" s="156"/>
      <c r="R666" s="155"/>
      <c r="S666" s="155"/>
      <c r="T666" s="155"/>
      <c r="U666" s="155"/>
      <c r="V666" s="155"/>
      <c r="W666" s="155"/>
      <c r="X666" s="156"/>
      <c r="Y666" s="156"/>
      <c r="Z666" s="157"/>
      <c r="AA666" s="157"/>
      <c r="AB666" s="158"/>
      <c r="AC666" s="158"/>
      <c r="AD666" s="158"/>
      <c r="AE666" s="158"/>
    </row>
    <row r="667" spans="1:31" s="154" customFormat="1" ht="15.75">
      <c r="A667" s="155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6"/>
      <c r="Q667" s="156"/>
      <c r="R667" s="155"/>
      <c r="S667" s="155"/>
      <c r="T667" s="155"/>
      <c r="U667" s="155"/>
      <c r="V667" s="155"/>
      <c r="W667" s="155"/>
      <c r="X667" s="156"/>
      <c r="Y667" s="156"/>
      <c r="Z667" s="157"/>
      <c r="AA667" s="157"/>
      <c r="AB667" s="158"/>
      <c r="AC667" s="158"/>
      <c r="AD667" s="158"/>
      <c r="AE667" s="158"/>
    </row>
    <row r="668" spans="1:31" s="154" customFormat="1" ht="15.75">
      <c r="A668" s="155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6"/>
      <c r="Q668" s="156"/>
      <c r="R668" s="155"/>
      <c r="S668" s="155"/>
      <c r="T668" s="155"/>
      <c r="U668" s="155"/>
      <c r="V668" s="155"/>
      <c r="W668" s="155"/>
      <c r="X668" s="156"/>
      <c r="Y668" s="156"/>
      <c r="Z668" s="157"/>
      <c r="AA668" s="157"/>
      <c r="AB668" s="158"/>
      <c r="AC668" s="158"/>
      <c r="AD668" s="158"/>
      <c r="AE668" s="158"/>
    </row>
    <row r="669" spans="1:31" s="154" customFormat="1" ht="15.75">
      <c r="A669" s="155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6"/>
      <c r="Q669" s="156"/>
      <c r="R669" s="155"/>
      <c r="S669" s="155"/>
      <c r="T669" s="155"/>
      <c r="U669" s="155"/>
      <c r="V669" s="155"/>
      <c r="W669" s="155"/>
      <c r="X669" s="156"/>
      <c r="Y669" s="156"/>
      <c r="Z669" s="157"/>
      <c r="AA669" s="157"/>
      <c r="AB669" s="158"/>
      <c r="AC669" s="158"/>
      <c r="AD669" s="158"/>
      <c r="AE669" s="158"/>
    </row>
    <row r="670" spans="1:31" s="154" customFormat="1" ht="15.75">
      <c r="A670" s="155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6"/>
      <c r="Q670" s="156"/>
      <c r="R670" s="155"/>
      <c r="S670" s="155"/>
      <c r="T670" s="155"/>
      <c r="U670" s="155"/>
      <c r="V670" s="155"/>
      <c r="W670" s="155"/>
      <c r="X670" s="156"/>
      <c r="Y670" s="156"/>
      <c r="Z670" s="157"/>
      <c r="AA670" s="157"/>
      <c r="AB670" s="158"/>
      <c r="AC670" s="158"/>
      <c r="AD670" s="158"/>
      <c r="AE670" s="158"/>
    </row>
    <row r="671" spans="1:31" s="154" customFormat="1" ht="15.75">
      <c r="A671" s="155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6"/>
      <c r="Q671" s="156"/>
      <c r="R671" s="155"/>
      <c r="S671" s="155"/>
      <c r="T671" s="155"/>
      <c r="U671" s="155"/>
      <c r="V671" s="155"/>
      <c r="W671" s="155"/>
      <c r="X671" s="156"/>
      <c r="Y671" s="156"/>
      <c r="Z671" s="157"/>
      <c r="AA671" s="157"/>
      <c r="AB671" s="158"/>
      <c r="AC671" s="158"/>
      <c r="AD671" s="158"/>
      <c r="AE671" s="158"/>
    </row>
    <row r="672" spans="1:31" s="154" customFormat="1" ht="15.75">
      <c r="A672" s="155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6"/>
      <c r="Q672" s="156"/>
      <c r="R672" s="155"/>
      <c r="S672" s="155"/>
      <c r="T672" s="155"/>
      <c r="U672" s="155"/>
      <c r="V672" s="155"/>
      <c r="W672" s="155"/>
      <c r="X672" s="156"/>
      <c r="Y672" s="156"/>
      <c r="Z672" s="157"/>
      <c r="AA672" s="157"/>
      <c r="AB672" s="158"/>
      <c r="AC672" s="158"/>
      <c r="AD672" s="158"/>
      <c r="AE672" s="158"/>
    </row>
    <row r="673" spans="1:31" s="154" customFormat="1" ht="15.75">
      <c r="A673" s="155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6"/>
      <c r="Q673" s="156"/>
      <c r="R673" s="155"/>
      <c r="S673" s="155"/>
      <c r="T673" s="155"/>
      <c r="U673" s="155"/>
      <c r="V673" s="155"/>
      <c r="W673" s="155"/>
      <c r="X673" s="156"/>
      <c r="Y673" s="156"/>
      <c r="Z673" s="157"/>
      <c r="AA673" s="157"/>
      <c r="AB673" s="158"/>
      <c r="AC673" s="158"/>
      <c r="AD673" s="158"/>
      <c r="AE673" s="158"/>
    </row>
    <row r="674" spans="1:31" s="154" customFormat="1" ht="15.75">
      <c r="A674" s="155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6"/>
      <c r="Q674" s="156"/>
      <c r="R674" s="155"/>
      <c r="S674" s="155"/>
      <c r="T674" s="155"/>
      <c r="U674" s="155"/>
      <c r="V674" s="155"/>
      <c r="W674" s="155"/>
      <c r="X674" s="156"/>
      <c r="Y674" s="156"/>
      <c r="Z674" s="157"/>
      <c r="AA674" s="157"/>
      <c r="AB674" s="158"/>
      <c r="AC674" s="158"/>
      <c r="AD674" s="158"/>
      <c r="AE674" s="158"/>
    </row>
    <row r="675" spans="1:31" s="154" customFormat="1" ht="15.75">
      <c r="A675" s="155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6"/>
      <c r="Q675" s="156"/>
      <c r="R675" s="155"/>
      <c r="S675" s="155"/>
      <c r="T675" s="155"/>
      <c r="U675" s="155"/>
      <c r="V675" s="155"/>
      <c r="W675" s="155"/>
      <c r="X675" s="156"/>
      <c r="Y675" s="156"/>
      <c r="Z675" s="157"/>
      <c r="AA675" s="157"/>
      <c r="AB675" s="158"/>
      <c r="AC675" s="158"/>
      <c r="AD675" s="158"/>
      <c r="AE675" s="158"/>
    </row>
    <row r="676" spans="1:31" s="154" customFormat="1" ht="15.75">
      <c r="A676" s="155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6"/>
      <c r="Q676" s="156"/>
      <c r="R676" s="155"/>
      <c r="S676" s="155"/>
      <c r="T676" s="155"/>
      <c r="U676" s="155"/>
      <c r="V676" s="155"/>
      <c r="W676" s="155"/>
      <c r="X676" s="156"/>
      <c r="Y676" s="156"/>
      <c r="Z676" s="157"/>
      <c r="AA676" s="157"/>
      <c r="AB676" s="158"/>
      <c r="AC676" s="158"/>
      <c r="AD676" s="158"/>
      <c r="AE676" s="158"/>
    </row>
    <row r="677" spans="1:31" s="154" customFormat="1" ht="15.75">
      <c r="A677" s="155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6"/>
      <c r="Q677" s="156"/>
      <c r="R677" s="155"/>
      <c r="S677" s="155"/>
      <c r="T677" s="155"/>
      <c r="U677" s="155"/>
      <c r="V677" s="155"/>
      <c r="W677" s="155"/>
      <c r="X677" s="156"/>
      <c r="Y677" s="156"/>
      <c r="Z677" s="157"/>
      <c r="AA677" s="157"/>
      <c r="AB677" s="158"/>
      <c r="AC677" s="158"/>
      <c r="AD677" s="158"/>
      <c r="AE677" s="158"/>
    </row>
    <row r="678" spans="1:31" s="154" customFormat="1" ht="15.75">
      <c r="A678" s="155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6"/>
      <c r="Q678" s="156"/>
      <c r="R678" s="155"/>
      <c r="S678" s="155"/>
      <c r="T678" s="155"/>
      <c r="U678" s="155"/>
      <c r="V678" s="155"/>
      <c r="W678" s="155"/>
      <c r="X678" s="156"/>
      <c r="Y678" s="156"/>
      <c r="Z678" s="157"/>
      <c r="AA678" s="157"/>
      <c r="AB678" s="158"/>
      <c r="AC678" s="158"/>
      <c r="AD678" s="158"/>
      <c r="AE678" s="158"/>
    </row>
    <row r="679" spans="1:31" s="154" customFormat="1" ht="15.75">
      <c r="A679" s="155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6"/>
      <c r="Q679" s="156"/>
      <c r="R679" s="155"/>
      <c r="S679" s="155"/>
      <c r="T679" s="155"/>
      <c r="U679" s="155"/>
      <c r="V679" s="155"/>
      <c r="W679" s="155"/>
      <c r="X679" s="156"/>
      <c r="Y679" s="156"/>
      <c r="Z679" s="157"/>
      <c r="AA679" s="157"/>
      <c r="AB679" s="158"/>
      <c r="AC679" s="158"/>
      <c r="AD679" s="158"/>
      <c r="AE679" s="158"/>
    </row>
    <row r="680" spans="1:31" s="154" customFormat="1" ht="15.75">
      <c r="A680" s="155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6"/>
      <c r="Q680" s="156"/>
      <c r="R680" s="155"/>
      <c r="S680" s="155"/>
      <c r="T680" s="155"/>
      <c r="U680" s="155"/>
      <c r="V680" s="155"/>
      <c r="W680" s="155"/>
      <c r="X680" s="156"/>
      <c r="Y680" s="156"/>
      <c r="Z680" s="157"/>
      <c r="AA680" s="157"/>
      <c r="AB680" s="158"/>
      <c r="AC680" s="158"/>
      <c r="AD680" s="158"/>
      <c r="AE680" s="158"/>
    </row>
    <row r="681" spans="1:31" s="154" customFormat="1" ht="15.75">
      <c r="A681" s="155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6"/>
      <c r="Q681" s="156"/>
      <c r="R681" s="155"/>
      <c r="S681" s="155"/>
      <c r="T681" s="155"/>
      <c r="U681" s="155"/>
      <c r="V681" s="155"/>
      <c r="W681" s="155"/>
      <c r="X681" s="156"/>
      <c r="Y681" s="156"/>
      <c r="Z681" s="157"/>
      <c r="AA681" s="157"/>
      <c r="AB681" s="158"/>
      <c r="AC681" s="158"/>
      <c r="AD681" s="158"/>
      <c r="AE681" s="158"/>
    </row>
    <row r="682" spans="1:31" s="154" customFormat="1" ht="15.75">
      <c r="A682" s="155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6"/>
      <c r="Q682" s="156"/>
      <c r="R682" s="155"/>
      <c r="S682" s="155"/>
      <c r="T682" s="155"/>
      <c r="U682" s="155"/>
      <c r="V682" s="155"/>
      <c r="W682" s="155"/>
      <c r="X682" s="156"/>
      <c r="Y682" s="156"/>
      <c r="Z682" s="157"/>
      <c r="AA682" s="157"/>
      <c r="AB682" s="158"/>
      <c r="AC682" s="158"/>
      <c r="AD682" s="158"/>
      <c r="AE682" s="158"/>
    </row>
    <row r="683" spans="1:31" s="154" customFormat="1" ht="15.75">
      <c r="A683" s="155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6"/>
      <c r="Q683" s="156"/>
      <c r="R683" s="155"/>
      <c r="S683" s="155"/>
      <c r="T683" s="155"/>
      <c r="U683" s="155"/>
      <c r="V683" s="155"/>
      <c r="W683" s="155"/>
      <c r="X683" s="156"/>
      <c r="Y683" s="156"/>
      <c r="Z683" s="157"/>
      <c r="AA683" s="157"/>
      <c r="AB683" s="158"/>
      <c r="AC683" s="158"/>
      <c r="AD683" s="158"/>
      <c r="AE683" s="158"/>
    </row>
    <row r="684" spans="1:31" s="154" customFormat="1" ht="15.75">
      <c r="A684" s="155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6"/>
      <c r="Q684" s="156"/>
      <c r="R684" s="155"/>
      <c r="S684" s="155"/>
      <c r="T684" s="155"/>
      <c r="U684" s="155"/>
      <c r="V684" s="155"/>
      <c r="W684" s="155"/>
      <c r="X684" s="156"/>
      <c r="Y684" s="156"/>
      <c r="Z684" s="157"/>
      <c r="AA684" s="157"/>
      <c r="AB684" s="158"/>
      <c r="AC684" s="158"/>
      <c r="AD684" s="158"/>
      <c r="AE684" s="158"/>
    </row>
    <row r="685" spans="1:31" s="154" customFormat="1" ht="15.75">
      <c r="A685" s="155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6"/>
      <c r="Q685" s="156"/>
      <c r="R685" s="155"/>
      <c r="S685" s="155"/>
      <c r="T685" s="155"/>
      <c r="U685" s="155"/>
      <c r="V685" s="155"/>
      <c r="W685" s="155"/>
      <c r="X685" s="156"/>
      <c r="Y685" s="156"/>
      <c r="Z685" s="157"/>
      <c r="AA685" s="157"/>
      <c r="AB685" s="158"/>
      <c r="AC685" s="158"/>
      <c r="AD685" s="158"/>
      <c r="AE685" s="158"/>
    </row>
    <row r="686" spans="1:31" s="154" customFormat="1" ht="15.75">
      <c r="A686" s="155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6"/>
      <c r="Q686" s="156"/>
      <c r="R686" s="155"/>
      <c r="S686" s="155"/>
      <c r="T686" s="155"/>
      <c r="U686" s="155"/>
      <c r="V686" s="155"/>
      <c r="W686" s="155"/>
      <c r="X686" s="156"/>
      <c r="Y686" s="156"/>
      <c r="Z686" s="157"/>
      <c r="AA686" s="157"/>
      <c r="AB686" s="158"/>
      <c r="AC686" s="158"/>
      <c r="AD686" s="158"/>
      <c r="AE686" s="158"/>
    </row>
    <row r="687" spans="1:31" s="154" customFormat="1" ht="15.75">
      <c r="A687" s="155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6"/>
      <c r="Q687" s="156"/>
      <c r="R687" s="155"/>
      <c r="S687" s="155"/>
      <c r="T687" s="155"/>
      <c r="U687" s="155"/>
      <c r="V687" s="155"/>
      <c r="W687" s="155"/>
      <c r="X687" s="156"/>
      <c r="Y687" s="156"/>
      <c r="Z687" s="157"/>
      <c r="AA687" s="157"/>
      <c r="AB687" s="158"/>
      <c r="AC687" s="158"/>
      <c r="AD687" s="158"/>
      <c r="AE687" s="158"/>
    </row>
    <row r="688" spans="1:31" s="154" customFormat="1" ht="15.75">
      <c r="A688" s="155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6"/>
      <c r="Q688" s="156"/>
      <c r="R688" s="155"/>
      <c r="S688" s="155"/>
      <c r="T688" s="155"/>
      <c r="U688" s="155"/>
      <c r="V688" s="155"/>
      <c r="W688" s="155"/>
      <c r="X688" s="156"/>
      <c r="Y688" s="156"/>
      <c r="Z688" s="157"/>
      <c r="AA688" s="157"/>
      <c r="AB688" s="158"/>
      <c r="AC688" s="158"/>
      <c r="AD688" s="158"/>
      <c r="AE688" s="158"/>
    </row>
    <row r="689" spans="1:31" s="154" customFormat="1" ht="15.75">
      <c r="A689" s="155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6"/>
      <c r="Q689" s="156"/>
      <c r="R689" s="155"/>
      <c r="S689" s="155"/>
      <c r="T689" s="155"/>
      <c r="U689" s="155"/>
      <c r="V689" s="155"/>
      <c r="W689" s="155"/>
      <c r="X689" s="156"/>
      <c r="Y689" s="156"/>
      <c r="Z689" s="157"/>
      <c r="AA689" s="157"/>
      <c r="AB689" s="158"/>
      <c r="AC689" s="158"/>
      <c r="AD689" s="158"/>
      <c r="AE689" s="158"/>
    </row>
    <row r="690" spans="1:31" s="154" customFormat="1" ht="15.75">
      <c r="A690" s="155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6"/>
      <c r="Q690" s="156"/>
      <c r="R690" s="155"/>
      <c r="S690" s="155"/>
      <c r="T690" s="155"/>
      <c r="U690" s="155"/>
      <c r="V690" s="155"/>
      <c r="W690" s="155"/>
      <c r="X690" s="156"/>
      <c r="Y690" s="156"/>
      <c r="Z690" s="157"/>
      <c r="AA690" s="157"/>
      <c r="AB690" s="158"/>
      <c r="AC690" s="158"/>
      <c r="AD690" s="158"/>
      <c r="AE690" s="158"/>
    </row>
    <row r="691" spans="1:31" s="154" customFormat="1" ht="15.75">
      <c r="A691" s="155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6"/>
      <c r="Q691" s="156"/>
      <c r="R691" s="155"/>
      <c r="S691" s="155"/>
      <c r="T691" s="155"/>
      <c r="U691" s="155"/>
      <c r="V691" s="155"/>
      <c r="W691" s="155"/>
      <c r="X691" s="156"/>
      <c r="Y691" s="156"/>
      <c r="Z691" s="157"/>
      <c r="AA691" s="157"/>
      <c r="AB691" s="158"/>
      <c r="AC691" s="158"/>
      <c r="AD691" s="158"/>
      <c r="AE691" s="158"/>
    </row>
    <row r="692" spans="1:31" s="154" customFormat="1" ht="15.75">
      <c r="A692" s="155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6"/>
      <c r="Q692" s="156"/>
      <c r="R692" s="155"/>
      <c r="S692" s="155"/>
      <c r="T692" s="155"/>
      <c r="U692" s="155"/>
      <c r="V692" s="155"/>
      <c r="W692" s="155"/>
      <c r="X692" s="156"/>
      <c r="Y692" s="156"/>
      <c r="Z692" s="157"/>
      <c r="AA692" s="157"/>
      <c r="AB692" s="158"/>
      <c r="AC692" s="158"/>
      <c r="AD692" s="158"/>
      <c r="AE692" s="158"/>
    </row>
    <row r="693" spans="1:31" s="154" customFormat="1" ht="15.75">
      <c r="A693" s="155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6"/>
      <c r="Q693" s="156"/>
      <c r="R693" s="155"/>
      <c r="S693" s="155"/>
      <c r="T693" s="155"/>
      <c r="U693" s="155"/>
      <c r="V693" s="155"/>
      <c r="W693" s="155"/>
      <c r="X693" s="156"/>
      <c r="Y693" s="156"/>
      <c r="Z693" s="157"/>
      <c r="AA693" s="157"/>
      <c r="AB693" s="158"/>
      <c r="AC693" s="158"/>
      <c r="AD693" s="158"/>
      <c r="AE693" s="158"/>
    </row>
    <row r="694" spans="1:31" s="154" customFormat="1" ht="15.75">
      <c r="A694" s="155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6"/>
      <c r="Q694" s="156"/>
      <c r="R694" s="155"/>
      <c r="S694" s="155"/>
      <c r="T694" s="155"/>
      <c r="U694" s="155"/>
      <c r="V694" s="155"/>
      <c r="W694" s="155"/>
      <c r="X694" s="156"/>
      <c r="Y694" s="156"/>
      <c r="Z694" s="157"/>
      <c r="AA694" s="157"/>
      <c r="AB694" s="158"/>
      <c r="AC694" s="158"/>
      <c r="AD694" s="158"/>
      <c r="AE694" s="158"/>
    </row>
    <row r="695" spans="1:31" s="154" customFormat="1" ht="15.75">
      <c r="A695" s="155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6"/>
      <c r="Q695" s="156"/>
      <c r="R695" s="155"/>
      <c r="S695" s="155"/>
      <c r="T695" s="155"/>
      <c r="U695" s="155"/>
      <c r="V695" s="155"/>
      <c r="W695" s="155"/>
      <c r="X695" s="156"/>
      <c r="Y695" s="156"/>
      <c r="Z695" s="157"/>
      <c r="AA695" s="157"/>
      <c r="AB695" s="158"/>
      <c r="AC695" s="158"/>
      <c r="AD695" s="158"/>
      <c r="AE695" s="158"/>
    </row>
    <row r="696" spans="1:31" s="154" customFormat="1" ht="15.75">
      <c r="A696" s="155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6"/>
      <c r="Q696" s="156"/>
      <c r="R696" s="155"/>
      <c r="S696" s="155"/>
      <c r="T696" s="155"/>
      <c r="U696" s="155"/>
      <c r="V696" s="155"/>
      <c r="W696" s="155"/>
      <c r="X696" s="156"/>
      <c r="Y696" s="156"/>
      <c r="Z696" s="157"/>
      <c r="AA696" s="157"/>
      <c r="AB696" s="158"/>
      <c r="AC696" s="158"/>
      <c r="AD696" s="158"/>
      <c r="AE696" s="158"/>
    </row>
    <row r="697" spans="1:31" s="154" customFormat="1" ht="15.75">
      <c r="A697" s="155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6"/>
      <c r="Q697" s="156"/>
      <c r="R697" s="155"/>
      <c r="S697" s="155"/>
      <c r="T697" s="155"/>
      <c r="U697" s="155"/>
      <c r="V697" s="155"/>
      <c r="W697" s="155"/>
      <c r="X697" s="156"/>
      <c r="Y697" s="156"/>
      <c r="Z697" s="157"/>
      <c r="AA697" s="157"/>
      <c r="AB697" s="158"/>
      <c r="AC697" s="158"/>
      <c r="AD697" s="158"/>
      <c r="AE697" s="158"/>
    </row>
    <row r="698" spans="1:31" s="154" customFormat="1" ht="15.75">
      <c r="A698" s="155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6"/>
      <c r="Q698" s="156"/>
      <c r="R698" s="155"/>
      <c r="S698" s="155"/>
      <c r="T698" s="155"/>
      <c r="U698" s="155"/>
      <c r="V698" s="155"/>
      <c r="W698" s="155"/>
      <c r="X698" s="156"/>
      <c r="Y698" s="156"/>
      <c r="Z698" s="157"/>
      <c r="AA698" s="157"/>
      <c r="AB698" s="158"/>
      <c r="AC698" s="158"/>
      <c r="AD698" s="158"/>
      <c r="AE698" s="158"/>
    </row>
    <row r="699" spans="1:31" s="154" customFormat="1" ht="15.75">
      <c r="A699" s="155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6"/>
      <c r="Q699" s="156"/>
      <c r="R699" s="155"/>
      <c r="S699" s="155"/>
      <c r="T699" s="155"/>
      <c r="U699" s="155"/>
      <c r="V699" s="155"/>
      <c r="W699" s="155"/>
      <c r="X699" s="156"/>
      <c r="Y699" s="156"/>
      <c r="Z699" s="157"/>
      <c r="AA699" s="157"/>
      <c r="AB699" s="158"/>
      <c r="AC699" s="158"/>
      <c r="AD699" s="158"/>
      <c r="AE699" s="158"/>
    </row>
    <row r="700" spans="1:31" s="154" customFormat="1" ht="15.75">
      <c r="A700" s="155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6"/>
      <c r="Q700" s="156"/>
      <c r="R700" s="155"/>
      <c r="S700" s="155"/>
      <c r="T700" s="155"/>
      <c r="U700" s="155"/>
      <c r="V700" s="155"/>
      <c r="W700" s="155"/>
      <c r="X700" s="156"/>
      <c r="Y700" s="156"/>
      <c r="Z700" s="157"/>
      <c r="AA700" s="157"/>
      <c r="AB700" s="158"/>
      <c r="AC700" s="158"/>
      <c r="AD700" s="158"/>
      <c r="AE700" s="158"/>
    </row>
    <row r="701" spans="1:31" s="154" customFormat="1" ht="15.75">
      <c r="A701" s="155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6"/>
      <c r="Q701" s="156"/>
      <c r="R701" s="155"/>
      <c r="S701" s="155"/>
      <c r="T701" s="155"/>
      <c r="U701" s="155"/>
      <c r="V701" s="155"/>
      <c r="W701" s="155"/>
      <c r="X701" s="156"/>
      <c r="Y701" s="156"/>
      <c r="Z701" s="157"/>
      <c r="AA701" s="157"/>
      <c r="AB701" s="158"/>
      <c r="AC701" s="158"/>
      <c r="AD701" s="158"/>
      <c r="AE701" s="158"/>
    </row>
    <row r="702" spans="1:31" s="154" customFormat="1" ht="15.75">
      <c r="A702" s="155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6"/>
      <c r="Q702" s="156"/>
      <c r="R702" s="155"/>
      <c r="S702" s="155"/>
      <c r="T702" s="155"/>
      <c r="U702" s="155"/>
      <c r="V702" s="155"/>
      <c r="W702" s="155"/>
      <c r="X702" s="156"/>
      <c r="Y702" s="156"/>
      <c r="Z702" s="157"/>
      <c r="AA702" s="157"/>
      <c r="AB702" s="158"/>
      <c r="AC702" s="158"/>
      <c r="AD702" s="158"/>
      <c r="AE702" s="158"/>
    </row>
    <row r="703" spans="1:31" s="154" customFormat="1" ht="15.75">
      <c r="A703" s="155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6"/>
      <c r="Q703" s="156"/>
      <c r="R703" s="155"/>
      <c r="S703" s="155"/>
      <c r="T703" s="155"/>
      <c r="U703" s="155"/>
      <c r="V703" s="155"/>
      <c r="W703" s="155"/>
      <c r="X703" s="156"/>
      <c r="Y703" s="156"/>
      <c r="Z703" s="157"/>
      <c r="AA703" s="157"/>
      <c r="AB703" s="158"/>
      <c r="AC703" s="158"/>
      <c r="AD703" s="158"/>
      <c r="AE703" s="158"/>
    </row>
    <row r="704" spans="1:31" s="154" customFormat="1" ht="15.75">
      <c r="A704" s="155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6"/>
      <c r="Q704" s="156"/>
      <c r="R704" s="155"/>
      <c r="S704" s="155"/>
      <c r="T704" s="155"/>
      <c r="U704" s="155"/>
      <c r="V704" s="155"/>
      <c r="W704" s="155"/>
      <c r="X704" s="156"/>
      <c r="Y704" s="156"/>
      <c r="Z704" s="157"/>
      <c r="AA704" s="157"/>
      <c r="AB704" s="158"/>
      <c r="AC704" s="158"/>
      <c r="AD704" s="158"/>
      <c r="AE704" s="158"/>
    </row>
    <row r="705" spans="1:31" s="154" customFormat="1" ht="15.75">
      <c r="A705" s="155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6"/>
      <c r="Q705" s="156"/>
      <c r="R705" s="155"/>
      <c r="S705" s="155"/>
      <c r="T705" s="155"/>
      <c r="U705" s="155"/>
      <c r="V705" s="155"/>
      <c r="W705" s="155"/>
      <c r="X705" s="156"/>
      <c r="Y705" s="156"/>
      <c r="Z705" s="157"/>
      <c r="AA705" s="157"/>
      <c r="AB705" s="158"/>
      <c r="AC705" s="158"/>
      <c r="AD705" s="158"/>
      <c r="AE705" s="158"/>
    </row>
    <row r="706" spans="1:31" s="154" customFormat="1" ht="15.75">
      <c r="A706" s="155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6"/>
      <c r="Q706" s="156"/>
      <c r="R706" s="155"/>
      <c r="S706" s="155"/>
      <c r="T706" s="155"/>
      <c r="U706" s="155"/>
      <c r="V706" s="155"/>
      <c r="W706" s="155"/>
      <c r="X706" s="156"/>
      <c r="Y706" s="156"/>
      <c r="Z706" s="157"/>
      <c r="AA706" s="157"/>
      <c r="AB706" s="158"/>
      <c r="AC706" s="158"/>
      <c r="AD706" s="158"/>
      <c r="AE706" s="158"/>
    </row>
    <row r="707" spans="1:31" s="154" customFormat="1" ht="15.75">
      <c r="A707" s="155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6"/>
      <c r="Q707" s="156"/>
      <c r="R707" s="155"/>
      <c r="S707" s="155"/>
      <c r="T707" s="155"/>
      <c r="U707" s="155"/>
      <c r="V707" s="155"/>
      <c r="W707" s="155"/>
      <c r="X707" s="156"/>
      <c r="Y707" s="156"/>
      <c r="Z707" s="157"/>
      <c r="AA707" s="157"/>
      <c r="AB707" s="158"/>
      <c r="AC707" s="158"/>
      <c r="AD707" s="158"/>
      <c r="AE707" s="158"/>
    </row>
    <row r="708" spans="1:31" s="154" customFormat="1" ht="15.75">
      <c r="A708" s="155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6"/>
      <c r="Q708" s="156"/>
      <c r="R708" s="155"/>
      <c r="S708" s="155"/>
      <c r="T708" s="155"/>
      <c r="U708" s="155"/>
      <c r="V708" s="155"/>
      <c r="W708" s="155"/>
      <c r="X708" s="156"/>
      <c r="Y708" s="156"/>
      <c r="Z708" s="157"/>
      <c r="AA708" s="157"/>
      <c r="AB708" s="158"/>
      <c r="AC708" s="158"/>
      <c r="AD708" s="158"/>
      <c r="AE708" s="158"/>
    </row>
    <row r="709" spans="1:31" s="154" customFormat="1" ht="15.75">
      <c r="A709" s="155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6"/>
      <c r="Q709" s="156"/>
      <c r="R709" s="155"/>
      <c r="S709" s="155"/>
      <c r="T709" s="155"/>
      <c r="U709" s="155"/>
      <c r="V709" s="155"/>
      <c r="W709" s="155"/>
      <c r="X709" s="156"/>
      <c r="Y709" s="156"/>
      <c r="Z709" s="157"/>
      <c r="AA709" s="157"/>
      <c r="AB709" s="158"/>
      <c r="AC709" s="158"/>
      <c r="AD709" s="158"/>
      <c r="AE709" s="158"/>
    </row>
    <row r="710" spans="1:31" s="154" customFormat="1" ht="15.75">
      <c r="A710" s="155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6"/>
      <c r="Q710" s="156"/>
      <c r="R710" s="155"/>
      <c r="S710" s="155"/>
      <c r="T710" s="155"/>
      <c r="U710" s="155"/>
      <c r="V710" s="155"/>
      <c r="W710" s="155"/>
      <c r="X710" s="156"/>
      <c r="Y710" s="156"/>
      <c r="Z710" s="157"/>
      <c r="AA710" s="157"/>
      <c r="AB710" s="158"/>
      <c r="AC710" s="158"/>
      <c r="AD710" s="158"/>
      <c r="AE710" s="158"/>
    </row>
    <row r="711" spans="1:31" s="154" customFormat="1" ht="15.75">
      <c r="A711" s="155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6"/>
      <c r="Q711" s="156"/>
      <c r="R711" s="155"/>
      <c r="S711" s="155"/>
      <c r="T711" s="155"/>
      <c r="U711" s="155"/>
      <c r="V711" s="155"/>
      <c r="W711" s="155"/>
      <c r="X711" s="156"/>
      <c r="Y711" s="156"/>
      <c r="Z711" s="157"/>
      <c r="AA711" s="157"/>
      <c r="AB711" s="158"/>
      <c r="AC711" s="158"/>
      <c r="AD711" s="158"/>
      <c r="AE711" s="158"/>
    </row>
    <row r="712" spans="1:31" s="154" customFormat="1" ht="15.75">
      <c r="A712" s="155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6"/>
      <c r="Q712" s="156"/>
      <c r="R712" s="155"/>
      <c r="S712" s="155"/>
      <c r="T712" s="155"/>
      <c r="U712" s="155"/>
      <c r="V712" s="155"/>
      <c r="W712" s="155"/>
      <c r="X712" s="156"/>
      <c r="Y712" s="156"/>
      <c r="Z712" s="157"/>
      <c r="AA712" s="157"/>
      <c r="AB712" s="158"/>
      <c r="AC712" s="158"/>
      <c r="AD712" s="158"/>
      <c r="AE712" s="158"/>
    </row>
    <row r="713" spans="1:31" s="154" customFormat="1" ht="15.75">
      <c r="A713" s="155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6"/>
      <c r="Q713" s="156"/>
      <c r="R713" s="155"/>
      <c r="S713" s="155"/>
      <c r="T713" s="155"/>
      <c r="U713" s="155"/>
      <c r="V713" s="155"/>
      <c r="W713" s="155"/>
      <c r="X713" s="156"/>
      <c r="Y713" s="156"/>
      <c r="Z713" s="157"/>
      <c r="AA713" s="157"/>
      <c r="AB713" s="158"/>
      <c r="AC713" s="158"/>
      <c r="AD713" s="158"/>
      <c r="AE713" s="158"/>
    </row>
    <row r="714" spans="1:31" s="154" customFormat="1" ht="15.75">
      <c r="A714" s="155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6"/>
      <c r="Q714" s="156"/>
      <c r="R714" s="155"/>
      <c r="S714" s="155"/>
      <c r="T714" s="155"/>
      <c r="U714" s="155"/>
      <c r="V714" s="155"/>
      <c r="W714" s="155"/>
      <c r="X714" s="156"/>
      <c r="Y714" s="156"/>
      <c r="Z714" s="157"/>
      <c r="AA714" s="157"/>
      <c r="AB714" s="158"/>
      <c r="AC714" s="158"/>
      <c r="AD714" s="158"/>
      <c r="AE714" s="158"/>
    </row>
    <row r="715" spans="1:31" s="154" customFormat="1" ht="15.75">
      <c r="A715" s="155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6"/>
      <c r="Q715" s="156"/>
      <c r="R715" s="155"/>
      <c r="S715" s="155"/>
      <c r="T715" s="155"/>
      <c r="U715" s="155"/>
      <c r="V715" s="155"/>
      <c r="W715" s="155"/>
      <c r="X715" s="156"/>
      <c r="Y715" s="156"/>
      <c r="Z715" s="157"/>
      <c r="AA715" s="157"/>
      <c r="AB715" s="158"/>
      <c r="AC715" s="158"/>
      <c r="AD715" s="158"/>
      <c r="AE715" s="158"/>
    </row>
    <row r="716" spans="1:31" s="154" customFormat="1" ht="15.75">
      <c r="A716" s="155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6"/>
      <c r="Q716" s="156"/>
      <c r="R716" s="155"/>
      <c r="S716" s="155"/>
      <c r="T716" s="155"/>
      <c r="U716" s="155"/>
      <c r="V716" s="155"/>
      <c r="W716" s="155"/>
      <c r="X716" s="156"/>
      <c r="Y716" s="156"/>
      <c r="Z716" s="157"/>
      <c r="AA716" s="157"/>
      <c r="AB716" s="158"/>
      <c r="AC716" s="158"/>
      <c r="AD716" s="158"/>
      <c r="AE716" s="158"/>
    </row>
    <row r="717" spans="1:31" s="154" customFormat="1" ht="15.75">
      <c r="A717" s="155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6"/>
      <c r="Q717" s="156"/>
      <c r="R717" s="155"/>
      <c r="S717" s="155"/>
      <c r="T717" s="155"/>
      <c r="U717" s="155"/>
      <c r="V717" s="155"/>
      <c r="W717" s="155"/>
      <c r="X717" s="156"/>
      <c r="Y717" s="156"/>
      <c r="Z717" s="157"/>
      <c r="AA717" s="157"/>
      <c r="AB717" s="158"/>
      <c r="AC717" s="158"/>
      <c r="AD717" s="158"/>
      <c r="AE717" s="158"/>
    </row>
    <row r="718" spans="1:31" s="154" customFormat="1" ht="15.75">
      <c r="A718" s="155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6"/>
      <c r="Q718" s="156"/>
      <c r="R718" s="155"/>
      <c r="S718" s="155"/>
      <c r="T718" s="155"/>
      <c r="U718" s="155"/>
      <c r="V718" s="155"/>
      <c r="W718" s="155"/>
      <c r="X718" s="156"/>
      <c r="Y718" s="156"/>
      <c r="Z718" s="157"/>
      <c r="AA718" s="157"/>
      <c r="AB718" s="158"/>
      <c r="AC718" s="158"/>
      <c r="AD718" s="158"/>
      <c r="AE718" s="158"/>
    </row>
    <row r="719" spans="1:31" s="154" customFormat="1" ht="15.75">
      <c r="A719" s="155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6"/>
      <c r="Q719" s="156"/>
      <c r="R719" s="155"/>
      <c r="S719" s="155"/>
      <c r="T719" s="155"/>
      <c r="U719" s="155"/>
      <c r="V719" s="155"/>
      <c r="W719" s="155"/>
      <c r="X719" s="156"/>
      <c r="Y719" s="156"/>
      <c r="Z719" s="157"/>
      <c r="AA719" s="157"/>
      <c r="AB719" s="158"/>
      <c r="AC719" s="158"/>
      <c r="AD719" s="158"/>
      <c r="AE719" s="158"/>
    </row>
    <row r="720" spans="1:31" s="154" customFormat="1" ht="15.75">
      <c r="A720" s="155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6"/>
      <c r="Q720" s="156"/>
      <c r="R720" s="155"/>
      <c r="S720" s="155"/>
      <c r="T720" s="155"/>
      <c r="U720" s="155"/>
      <c r="V720" s="155"/>
      <c r="W720" s="155"/>
      <c r="X720" s="156"/>
      <c r="Y720" s="156"/>
      <c r="Z720" s="157"/>
      <c r="AA720" s="157"/>
      <c r="AB720" s="158"/>
      <c r="AC720" s="158"/>
      <c r="AD720" s="158"/>
      <c r="AE720" s="158"/>
    </row>
    <row r="721" spans="1:31" s="154" customFormat="1" ht="15.75">
      <c r="A721" s="155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6"/>
      <c r="Q721" s="156"/>
      <c r="R721" s="155"/>
      <c r="S721" s="155"/>
      <c r="T721" s="155"/>
      <c r="U721" s="155"/>
      <c r="V721" s="155"/>
      <c r="W721" s="155"/>
      <c r="X721" s="156"/>
      <c r="Y721" s="156"/>
      <c r="Z721" s="157"/>
      <c r="AA721" s="157"/>
      <c r="AB721" s="158"/>
      <c r="AC721" s="158"/>
      <c r="AD721" s="158"/>
      <c r="AE721" s="158"/>
    </row>
    <row r="722" spans="1:31" s="154" customFormat="1" ht="15.75">
      <c r="A722" s="155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6"/>
      <c r="Q722" s="156"/>
      <c r="R722" s="155"/>
      <c r="S722" s="155"/>
      <c r="T722" s="155"/>
      <c r="U722" s="155"/>
      <c r="V722" s="155"/>
      <c r="W722" s="155"/>
      <c r="X722" s="156"/>
      <c r="Y722" s="156"/>
      <c r="Z722" s="157"/>
      <c r="AA722" s="157"/>
      <c r="AB722" s="158"/>
      <c r="AC722" s="158"/>
      <c r="AD722" s="158"/>
      <c r="AE722" s="158"/>
    </row>
    <row r="723" spans="1:31" s="154" customFormat="1" ht="15.75">
      <c r="A723" s="155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6"/>
      <c r="Q723" s="156"/>
      <c r="R723" s="155"/>
      <c r="S723" s="155"/>
      <c r="T723" s="155"/>
      <c r="U723" s="155"/>
      <c r="V723" s="155"/>
      <c r="W723" s="155"/>
      <c r="X723" s="156"/>
      <c r="Y723" s="156"/>
      <c r="Z723" s="157"/>
      <c r="AA723" s="157"/>
      <c r="AB723" s="158"/>
      <c r="AC723" s="158"/>
      <c r="AD723" s="158"/>
      <c r="AE723" s="158"/>
    </row>
    <row r="724" spans="1:31" s="154" customFormat="1" ht="15.75">
      <c r="A724" s="155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6"/>
      <c r="Q724" s="156"/>
      <c r="R724" s="155"/>
      <c r="S724" s="155"/>
      <c r="T724" s="155"/>
      <c r="U724" s="155"/>
      <c r="V724" s="155"/>
      <c r="W724" s="155"/>
      <c r="X724" s="156"/>
      <c r="Y724" s="156"/>
      <c r="Z724" s="157"/>
      <c r="AA724" s="157"/>
      <c r="AB724" s="158"/>
      <c r="AC724" s="158"/>
      <c r="AD724" s="158"/>
      <c r="AE724" s="158"/>
    </row>
    <row r="725" spans="1:31" s="154" customFormat="1" ht="15.75">
      <c r="A725" s="155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6"/>
      <c r="Q725" s="156"/>
      <c r="R725" s="155"/>
      <c r="S725" s="155"/>
      <c r="T725" s="155"/>
      <c r="U725" s="155"/>
      <c r="V725" s="155"/>
      <c r="W725" s="155"/>
      <c r="X725" s="156"/>
      <c r="Y725" s="156"/>
      <c r="Z725" s="157"/>
      <c r="AA725" s="157"/>
      <c r="AB725" s="158"/>
      <c r="AC725" s="158"/>
      <c r="AD725" s="158"/>
      <c r="AE725" s="158"/>
    </row>
    <row r="726" spans="1:31" s="154" customFormat="1" ht="15.75">
      <c r="A726" s="155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6"/>
      <c r="Q726" s="156"/>
      <c r="R726" s="155"/>
      <c r="S726" s="155"/>
      <c r="T726" s="155"/>
      <c r="U726" s="155"/>
      <c r="V726" s="155"/>
      <c r="W726" s="155"/>
      <c r="X726" s="156"/>
      <c r="Y726" s="156"/>
      <c r="Z726" s="157"/>
      <c r="AA726" s="157"/>
      <c r="AB726" s="158"/>
      <c r="AC726" s="158"/>
      <c r="AD726" s="158"/>
      <c r="AE726" s="158"/>
    </row>
    <row r="727" spans="1:31" s="154" customFormat="1" ht="15.75">
      <c r="A727" s="155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6"/>
      <c r="Q727" s="156"/>
      <c r="R727" s="155"/>
      <c r="S727" s="155"/>
      <c r="T727" s="155"/>
      <c r="U727" s="155"/>
      <c r="V727" s="155"/>
      <c r="W727" s="155"/>
      <c r="X727" s="156"/>
      <c r="Y727" s="156"/>
      <c r="Z727" s="157"/>
      <c r="AA727" s="157"/>
      <c r="AB727" s="158"/>
      <c r="AC727" s="158"/>
      <c r="AD727" s="158"/>
      <c r="AE727" s="158"/>
    </row>
    <row r="728" spans="1:31" s="154" customFormat="1" ht="15.75">
      <c r="A728" s="155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6"/>
      <c r="Q728" s="156"/>
      <c r="R728" s="155"/>
      <c r="S728" s="155"/>
      <c r="T728" s="155"/>
      <c r="U728" s="155"/>
      <c r="V728" s="155"/>
      <c r="W728" s="155"/>
      <c r="X728" s="156"/>
      <c r="Y728" s="156"/>
      <c r="Z728" s="157"/>
      <c r="AA728" s="157"/>
      <c r="AB728" s="158"/>
      <c r="AC728" s="158"/>
      <c r="AD728" s="158"/>
      <c r="AE728" s="158"/>
    </row>
    <row r="729" spans="1:31" s="154" customFormat="1" ht="15.75">
      <c r="A729" s="155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6"/>
      <c r="Q729" s="156"/>
      <c r="R729" s="155"/>
      <c r="S729" s="155"/>
      <c r="T729" s="155"/>
      <c r="U729" s="155"/>
      <c r="V729" s="155"/>
      <c r="W729" s="155"/>
      <c r="X729" s="156"/>
      <c r="Y729" s="156"/>
      <c r="Z729" s="157"/>
      <c r="AA729" s="157"/>
      <c r="AB729" s="158"/>
      <c r="AC729" s="158"/>
      <c r="AD729" s="158"/>
      <c r="AE729" s="158"/>
    </row>
    <row r="730" spans="1:31" s="154" customFormat="1" ht="15.75">
      <c r="A730" s="155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6"/>
      <c r="Q730" s="156"/>
      <c r="R730" s="155"/>
      <c r="S730" s="155"/>
      <c r="T730" s="155"/>
      <c r="U730" s="155"/>
      <c r="V730" s="155"/>
      <c r="W730" s="155"/>
      <c r="X730" s="156"/>
      <c r="Y730" s="156"/>
      <c r="Z730" s="157"/>
      <c r="AA730" s="157"/>
      <c r="AB730" s="158"/>
      <c r="AC730" s="158"/>
      <c r="AD730" s="158"/>
      <c r="AE730" s="158"/>
    </row>
    <row r="731" spans="1:31" s="154" customFormat="1" ht="15.75">
      <c r="A731" s="155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6"/>
      <c r="Q731" s="156"/>
      <c r="R731" s="155"/>
      <c r="S731" s="155"/>
      <c r="T731" s="155"/>
      <c r="U731" s="155"/>
      <c r="V731" s="155"/>
      <c r="W731" s="155"/>
      <c r="X731" s="156"/>
      <c r="Y731" s="156"/>
      <c r="Z731" s="157"/>
      <c r="AA731" s="157"/>
      <c r="AB731" s="158"/>
      <c r="AC731" s="158"/>
      <c r="AD731" s="158"/>
      <c r="AE731" s="158"/>
    </row>
    <row r="732" spans="1:31" s="154" customFormat="1" ht="15.75">
      <c r="A732" s="155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6"/>
      <c r="Q732" s="156"/>
      <c r="R732" s="155"/>
      <c r="S732" s="155"/>
      <c r="T732" s="155"/>
      <c r="U732" s="155"/>
      <c r="V732" s="155"/>
      <c r="W732" s="155"/>
      <c r="X732" s="156"/>
      <c r="Y732" s="156"/>
      <c r="Z732" s="157"/>
      <c r="AA732" s="157"/>
      <c r="AB732" s="158"/>
      <c r="AC732" s="158"/>
      <c r="AD732" s="158"/>
      <c r="AE732" s="158"/>
    </row>
    <row r="733" spans="1:31" s="154" customFormat="1" ht="15.75">
      <c r="A733" s="155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6"/>
      <c r="Q733" s="156"/>
      <c r="R733" s="155"/>
      <c r="S733" s="155"/>
      <c r="T733" s="155"/>
      <c r="U733" s="155"/>
      <c r="V733" s="155"/>
      <c r="W733" s="155"/>
      <c r="X733" s="156"/>
      <c r="Y733" s="156"/>
      <c r="Z733" s="157"/>
      <c r="AA733" s="157"/>
      <c r="AB733" s="158"/>
      <c r="AC733" s="158"/>
      <c r="AD733" s="158"/>
      <c r="AE733" s="158"/>
    </row>
    <row r="734" spans="1:31" s="154" customFormat="1" ht="15.75">
      <c r="A734" s="155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6"/>
      <c r="Q734" s="156"/>
      <c r="R734" s="155"/>
      <c r="S734" s="155"/>
      <c r="T734" s="155"/>
      <c r="U734" s="155"/>
      <c r="V734" s="155"/>
      <c r="W734" s="155"/>
      <c r="X734" s="156"/>
      <c r="Y734" s="156"/>
      <c r="Z734" s="157"/>
      <c r="AA734" s="157"/>
      <c r="AB734" s="158"/>
      <c r="AC734" s="158"/>
      <c r="AD734" s="158"/>
      <c r="AE734" s="158"/>
    </row>
    <row r="735" spans="1:31" s="154" customFormat="1" ht="15.75">
      <c r="A735" s="155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6"/>
      <c r="Q735" s="156"/>
      <c r="R735" s="155"/>
      <c r="S735" s="155"/>
      <c r="T735" s="155"/>
      <c r="U735" s="155"/>
      <c r="V735" s="155"/>
      <c r="W735" s="155"/>
      <c r="X735" s="156"/>
      <c r="Y735" s="156"/>
      <c r="Z735" s="157"/>
      <c r="AA735" s="157"/>
      <c r="AB735" s="158"/>
      <c r="AC735" s="158"/>
      <c r="AD735" s="158"/>
      <c r="AE735" s="158"/>
    </row>
    <row r="736" spans="1:31" s="154" customFormat="1" ht="15.75">
      <c r="A736" s="155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6"/>
      <c r="Q736" s="156"/>
      <c r="R736" s="155"/>
      <c r="S736" s="155"/>
      <c r="T736" s="155"/>
      <c r="U736" s="155"/>
      <c r="V736" s="155"/>
      <c r="W736" s="155"/>
      <c r="X736" s="156"/>
      <c r="Y736" s="156"/>
      <c r="Z736" s="157"/>
      <c r="AA736" s="157"/>
      <c r="AB736" s="158"/>
      <c r="AC736" s="158"/>
      <c r="AD736" s="158"/>
      <c r="AE736" s="158"/>
    </row>
    <row r="737" spans="1:31" s="154" customFormat="1" ht="15.75">
      <c r="A737" s="155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6"/>
      <c r="Q737" s="156"/>
      <c r="R737" s="155"/>
      <c r="S737" s="155"/>
      <c r="T737" s="155"/>
      <c r="U737" s="155"/>
      <c r="V737" s="155"/>
      <c r="W737" s="155"/>
      <c r="X737" s="156"/>
      <c r="Y737" s="156"/>
      <c r="Z737" s="157"/>
      <c r="AA737" s="157"/>
      <c r="AB737" s="158"/>
      <c r="AC737" s="158"/>
      <c r="AD737" s="158"/>
      <c r="AE737" s="158"/>
    </row>
    <row r="738" spans="1:31" s="154" customFormat="1" ht="15.75">
      <c r="A738" s="155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6"/>
      <c r="Q738" s="156"/>
      <c r="R738" s="155"/>
      <c r="S738" s="155"/>
      <c r="T738" s="155"/>
      <c r="U738" s="155"/>
      <c r="V738" s="155"/>
      <c r="W738" s="155"/>
      <c r="X738" s="156"/>
      <c r="Y738" s="156"/>
      <c r="Z738" s="157"/>
      <c r="AA738" s="157"/>
      <c r="AB738" s="158"/>
      <c r="AC738" s="158"/>
      <c r="AD738" s="158"/>
      <c r="AE738" s="158"/>
    </row>
    <row r="739" spans="1:31" s="154" customFormat="1" ht="15.75">
      <c r="A739" s="155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6"/>
      <c r="Q739" s="156"/>
      <c r="R739" s="155"/>
      <c r="S739" s="155"/>
      <c r="T739" s="155"/>
      <c r="U739" s="155"/>
      <c r="V739" s="155"/>
      <c r="W739" s="155"/>
      <c r="X739" s="156"/>
      <c r="Y739" s="156"/>
      <c r="Z739" s="157"/>
      <c r="AA739" s="157"/>
      <c r="AB739" s="158"/>
      <c r="AC739" s="158"/>
      <c r="AD739" s="158"/>
      <c r="AE739" s="158"/>
    </row>
    <row r="740" spans="1:31" s="154" customFormat="1" ht="15.75">
      <c r="A740" s="155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6"/>
      <c r="Q740" s="156"/>
      <c r="R740" s="155"/>
      <c r="S740" s="155"/>
      <c r="T740" s="155"/>
      <c r="U740" s="155"/>
      <c r="V740" s="155"/>
      <c r="W740" s="155"/>
      <c r="X740" s="156"/>
      <c r="Y740" s="156"/>
      <c r="Z740" s="157"/>
      <c r="AA740" s="157"/>
      <c r="AB740" s="158"/>
      <c r="AC740" s="158"/>
      <c r="AD740" s="158"/>
      <c r="AE740" s="158"/>
    </row>
    <row r="741" spans="1:31" s="154" customFormat="1" ht="15.75">
      <c r="A741" s="155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6"/>
      <c r="Q741" s="156"/>
      <c r="R741" s="155"/>
      <c r="S741" s="155"/>
      <c r="T741" s="155"/>
      <c r="U741" s="155"/>
      <c r="V741" s="155"/>
      <c r="W741" s="155"/>
      <c r="X741" s="156"/>
      <c r="Y741" s="156"/>
      <c r="Z741" s="157"/>
      <c r="AA741" s="157"/>
      <c r="AB741" s="158"/>
      <c r="AC741" s="158"/>
      <c r="AD741" s="158"/>
      <c r="AE741" s="158"/>
    </row>
    <row r="742" spans="1:31" s="154" customFormat="1" ht="15.75">
      <c r="A742" s="155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6"/>
      <c r="Q742" s="156"/>
      <c r="R742" s="155"/>
      <c r="S742" s="155"/>
      <c r="T742" s="155"/>
      <c r="U742" s="155"/>
      <c r="V742" s="155"/>
      <c r="W742" s="155"/>
      <c r="X742" s="156"/>
      <c r="Y742" s="156"/>
      <c r="Z742" s="157"/>
      <c r="AA742" s="157"/>
      <c r="AB742" s="158"/>
      <c r="AC742" s="158"/>
      <c r="AD742" s="158"/>
      <c r="AE742" s="158"/>
    </row>
    <row r="743" spans="1:31" s="154" customFormat="1" ht="15.75">
      <c r="A743" s="155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6"/>
      <c r="Q743" s="156"/>
      <c r="R743" s="155"/>
      <c r="S743" s="155"/>
      <c r="T743" s="155"/>
      <c r="U743" s="155"/>
      <c r="V743" s="155"/>
      <c r="W743" s="155"/>
      <c r="X743" s="156"/>
      <c r="Y743" s="156"/>
      <c r="Z743" s="157"/>
      <c r="AA743" s="157"/>
      <c r="AB743" s="158"/>
      <c r="AC743" s="158"/>
      <c r="AD743" s="158"/>
      <c r="AE743" s="158"/>
    </row>
    <row r="744" spans="1:31" s="154" customFormat="1" ht="15.75">
      <c r="A744" s="155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6"/>
      <c r="Q744" s="156"/>
      <c r="R744" s="155"/>
      <c r="S744" s="155"/>
      <c r="T744" s="155"/>
      <c r="U744" s="155"/>
      <c r="V744" s="155"/>
      <c r="W744" s="155"/>
      <c r="X744" s="156"/>
      <c r="Y744" s="156"/>
      <c r="Z744" s="157"/>
      <c r="AA744" s="157"/>
      <c r="AB744" s="158"/>
      <c r="AC744" s="158"/>
      <c r="AD744" s="158"/>
      <c r="AE744" s="158"/>
    </row>
    <row r="745" spans="1:31" s="154" customFormat="1" ht="15.75">
      <c r="A745" s="155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6"/>
      <c r="Q745" s="156"/>
      <c r="R745" s="155"/>
      <c r="S745" s="155"/>
      <c r="T745" s="155"/>
      <c r="U745" s="155"/>
      <c r="V745" s="155"/>
      <c r="W745" s="155"/>
      <c r="X745" s="156"/>
      <c r="Y745" s="156"/>
      <c r="Z745" s="157"/>
      <c r="AA745" s="157"/>
      <c r="AB745" s="158"/>
      <c r="AC745" s="158"/>
      <c r="AD745" s="158"/>
      <c r="AE745" s="158"/>
    </row>
    <row r="746" spans="1:31" s="154" customFormat="1" ht="15.75">
      <c r="A746" s="155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6"/>
      <c r="Q746" s="156"/>
      <c r="R746" s="155"/>
      <c r="S746" s="155"/>
      <c r="T746" s="155"/>
      <c r="U746" s="155"/>
      <c r="V746" s="155"/>
      <c r="W746" s="155"/>
      <c r="X746" s="156"/>
      <c r="Y746" s="156"/>
      <c r="Z746" s="157"/>
      <c r="AA746" s="157"/>
      <c r="AB746" s="158"/>
      <c r="AC746" s="158"/>
      <c r="AD746" s="158"/>
      <c r="AE746" s="158"/>
    </row>
    <row r="747" spans="1:31" s="154" customFormat="1" ht="15.75">
      <c r="A747" s="155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6"/>
      <c r="Q747" s="156"/>
      <c r="R747" s="155"/>
      <c r="S747" s="155"/>
      <c r="T747" s="155"/>
      <c r="U747" s="155"/>
      <c r="V747" s="155"/>
      <c r="W747" s="155"/>
      <c r="X747" s="156"/>
      <c r="Y747" s="156"/>
      <c r="Z747" s="157"/>
      <c r="AA747" s="157"/>
      <c r="AB747" s="158"/>
      <c r="AC747" s="158"/>
      <c r="AD747" s="158"/>
      <c r="AE747" s="158"/>
    </row>
    <row r="748" spans="1:31" s="154" customFormat="1" ht="15.75">
      <c r="A748" s="155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6"/>
      <c r="Q748" s="156"/>
      <c r="R748" s="155"/>
      <c r="S748" s="155"/>
      <c r="T748" s="155"/>
      <c r="U748" s="155"/>
      <c r="V748" s="155"/>
      <c r="W748" s="155"/>
      <c r="X748" s="156"/>
      <c r="Y748" s="156"/>
      <c r="Z748" s="157"/>
      <c r="AA748" s="157"/>
      <c r="AB748" s="158"/>
      <c r="AC748" s="158"/>
      <c r="AD748" s="158"/>
      <c r="AE748" s="158"/>
    </row>
    <row r="749" spans="1:31" s="154" customFormat="1" ht="15.75">
      <c r="A749" s="155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6"/>
      <c r="Q749" s="156"/>
      <c r="R749" s="155"/>
      <c r="S749" s="155"/>
      <c r="T749" s="155"/>
      <c r="U749" s="155"/>
      <c r="V749" s="155"/>
      <c r="W749" s="155"/>
      <c r="X749" s="156"/>
      <c r="Y749" s="156"/>
      <c r="Z749" s="157"/>
      <c r="AA749" s="157"/>
      <c r="AB749" s="158"/>
      <c r="AC749" s="158"/>
      <c r="AD749" s="158"/>
      <c r="AE749" s="158"/>
    </row>
    <row r="750" spans="1:31" s="154" customFormat="1" ht="15.75">
      <c r="A750" s="155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6"/>
      <c r="Q750" s="156"/>
      <c r="R750" s="155"/>
      <c r="S750" s="155"/>
      <c r="T750" s="155"/>
      <c r="U750" s="155"/>
      <c r="V750" s="155"/>
      <c r="W750" s="155"/>
      <c r="X750" s="156"/>
      <c r="Y750" s="156"/>
      <c r="Z750" s="157"/>
      <c r="AA750" s="157"/>
      <c r="AB750" s="158"/>
      <c r="AC750" s="158"/>
      <c r="AD750" s="158"/>
      <c r="AE750" s="158"/>
    </row>
    <row r="751" spans="1:31" s="154" customFormat="1" ht="15.75">
      <c r="A751" s="155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6"/>
      <c r="Q751" s="156"/>
      <c r="R751" s="155"/>
      <c r="S751" s="155"/>
      <c r="T751" s="155"/>
      <c r="U751" s="155"/>
      <c r="V751" s="155"/>
      <c r="W751" s="155"/>
      <c r="X751" s="156"/>
      <c r="Y751" s="156"/>
      <c r="Z751" s="157"/>
      <c r="AA751" s="157"/>
      <c r="AB751" s="158"/>
      <c r="AC751" s="158"/>
      <c r="AD751" s="158"/>
      <c r="AE751" s="158"/>
    </row>
    <row r="752" spans="1:31" s="154" customFormat="1" ht="15.75">
      <c r="A752" s="155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6"/>
      <c r="Q752" s="156"/>
      <c r="R752" s="155"/>
      <c r="S752" s="155"/>
      <c r="T752" s="155"/>
      <c r="U752" s="155"/>
      <c r="V752" s="155"/>
      <c r="W752" s="155"/>
      <c r="X752" s="156"/>
      <c r="Y752" s="156"/>
      <c r="Z752" s="157"/>
      <c r="AA752" s="157"/>
      <c r="AB752" s="158"/>
      <c r="AC752" s="158"/>
      <c r="AD752" s="158"/>
      <c r="AE752" s="158"/>
    </row>
    <row r="753" spans="1:31" s="154" customFormat="1" ht="15.75">
      <c r="A753" s="155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6"/>
      <c r="Q753" s="156"/>
      <c r="R753" s="155"/>
      <c r="S753" s="155"/>
      <c r="T753" s="155"/>
      <c r="U753" s="155"/>
      <c r="V753" s="155"/>
      <c r="W753" s="155"/>
      <c r="X753" s="156"/>
      <c r="Y753" s="156"/>
      <c r="Z753" s="157"/>
      <c r="AA753" s="157"/>
      <c r="AB753" s="158"/>
      <c r="AC753" s="158"/>
      <c r="AD753" s="158"/>
      <c r="AE753" s="158"/>
    </row>
    <row r="754" spans="1:31" s="154" customFormat="1" ht="15.75">
      <c r="A754" s="155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6"/>
      <c r="Q754" s="156"/>
      <c r="R754" s="155"/>
      <c r="S754" s="155"/>
      <c r="T754" s="155"/>
      <c r="U754" s="155"/>
      <c r="V754" s="155"/>
      <c r="W754" s="155"/>
      <c r="X754" s="156"/>
      <c r="Y754" s="156"/>
      <c r="Z754" s="157"/>
      <c r="AA754" s="157"/>
      <c r="AB754" s="158"/>
      <c r="AC754" s="158"/>
      <c r="AD754" s="158"/>
      <c r="AE754" s="158"/>
    </row>
    <row r="755" spans="1:31" s="154" customFormat="1" ht="15.75">
      <c r="A755" s="155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6"/>
      <c r="Q755" s="156"/>
      <c r="R755" s="155"/>
      <c r="S755" s="155"/>
      <c r="T755" s="155"/>
      <c r="U755" s="155"/>
      <c r="V755" s="155"/>
      <c r="W755" s="155"/>
      <c r="X755" s="156"/>
      <c r="Y755" s="156"/>
      <c r="Z755" s="157"/>
      <c r="AA755" s="157"/>
      <c r="AB755" s="158"/>
      <c r="AC755" s="158"/>
      <c r="AD755" s="158"/>
      <c r="AE755" s="158"/>
    </row>
    <row r="756" spans="1:31" s="154" customFormat="1" ht="15.75">
      <c r="A756" s="155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6"/>
      <c r="Q756" s="156"/>
      <c r="R756" s="155"/>
      <c r="S756" s="155"/>
      <c r="T756" s="155"/>
      <c r="U756" s="155"/>
      <c r="V756" s="155"/>
      <c r="W756" s="155"/>
      <c r="X756" s="156"/>
      <c r="Y756" s="156"/>
      <c r="Z756" s="157"/>
      <c r="AA756" s="157"/>
      <c r="AB756" s="158"/>
      <c r="AC756" s="158"/>
      <c r="AD756" s="158"/>
      <c r="AE756" s="158"/>
    </row>
    <row r="757" spans="1:31" s="154" customFormat="1" ht="15.75">
      <c r="A757" s="155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6"/>
      <c r="Q757" s="156"/>
      <c r="R757" s="155"/>
      <c r="S757" s="155"/>
      <c r="T757" s="155"/>
      <c r="U757" s="155"/>
      <c r="V757" s="155"/>
      <c r="W757" s="155"/>
      <c r="X757" s="156"/>
      <c r="Y757" s="156"/>
      <c r="Z757" s="157"/>
      <c r="AA757" s="157"/>
      <c r="AB757" s="158"/>
      <c r="AC757" s="158"/>
      <c r="AD757" s="158"/>
      <c r="AE757" s="158"/>
    </row>
    <row r="758" spans="1:31" s="154" customFormat="1" ht="15.75">
      <c r="A758" s="155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6"/>
      <c r="Q758" s="156"/>
      <c r="R758" s="155"/>
      <c r="S758" s="155"/>
      <c r="T758" s="155"/>
      <c r="U758" s="155"/>
      <c r="V758" s="155"/>
      <c r="W758" s="155"/>
      <c r="X758" s="156"/>
      <c r="Y758" s="156"/>
      <c r="Z758" s="157"/>
      <c r="AA758" s="157"/>
      <c r="AB758" s="158"/>
      <c r="AC758" s="158"/>
      <c r="AD758" s="158"/>
      <c r="AE758" s="158"/>
    </row>
    <row r="759" spans="1:31" s="154" customFormat="1" ht="15.75">
      <c r="A759" s="155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6"/>
      <c r="Q759" s="156"/>
      <c r="R759" s="155"/>
      <c r="S759" s="155"/>
      <c r="T759" s="155"/>
      <c r="U759" s="155"/>
      <c r="V759" s="155"/>
      <c r="W759" s="155"/>
      <c r="X759" s="156"/>
      <c r="Y759" s="156"/>
      <c r="Z759" s="157"/>
      <c r="AA759" s="157"/>
      <c r="AB759" s="158"/>
      <c r="AC759" s="158"/>
      <c r="AD759" s="158"/>
      <c r="AE759" s="158"/>
    </row>
    <row r="760" spans="1:31" s="154" customFormat="1" ht="15.75">
      <c r="A760" s="155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6"/>
      <c r="Q760" s="156"/>
      <c r="R760" s="155"/>
      <c r="S760" s="155"/>
      <c r="T760" s="155"/>
      <c r="U760" s="155"/>
      <c r="V760" s="155"/>
      <c r="W760" s="155"/>
      <c r="X760" s="156"/>
      <c r="Y760" s="156"/>
      <c r="Z760" s="157"/>
      <c r="AA760" s="157"/>
      <c r="AB760" s="158"/>
      <c r="AC760" s="158"/>
      <c r="AD760" s="158"/>
      <c r="AE760" s="158"/>
    </row>
    <row r="761" spans="1:31" s="154" customFormat="1" ht="15.75">
      <c r="A761" s="155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6"/>
      <c r="Q761" s="156"/>
      <c r="R761" s="155"/>
      <c r="S761" s="155"/>
      <c r="T761" s="155"/>
      <c r="U761" s="155"/>
      <c r="V761" s="155"/>
      <c r="W761" s="155"/>
      <c r="X761" s="156"/>
      <c r="Y761" s="156"/>
      <c r="Z761" s="157"/>
      <c r="AA761" s="157"/>
      <c r="AB761" s="158"/>
      <c r="AC761" s="158"/>
      <c r="AD761" s="158"/>
      <c r="AE761" s="158"/>
    </row>
    <row r="762" spans="1:31" s="154" customFormat="1" ht="15.75">
      <c r="A762" s="155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6"/>
      <c r="Q762" s="156"/>
      <c r="R762" s="155"/>
      <c r="S762" s="155"/>
      <c r="T762" s="155"/>
      <c r="U762" s="155"/>
      <c r="V762" s="155"/>
      <c r="W762" s="155"/>
      <c r="X762" s="156"/>
      <c r="Y762" s="156"/>
      <c r="Z762" s="157"/>
      <c r="AA762" s="157"/>
      <c r="AB762" s="158"/>
      <c r="AC762" s="158"/>
      <c r="AD762" s="158"/>
      <c r="AE762" s="158"/>
    </row>
    <row r="763" spans="1:31" s="154" customFormat="1" ht="15.75">
      <c r="A763" s="155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6"/>
      <c r="Q763" s="156"/>
      <c r="R763" s="155"/>
      <c r="S763" s="155"/>
      <c r="T763" s="155"/>
      <c r="U763" s="155"/>
      <c r="V763" s="155"/>
      <c r="W763" s="155"/>
      <c r="X763" s="156"/>
      <c r="Y763" s="156"/>
      <c r="Z763" s="157"/>
      <c r="AA763" s="157"/>
      <c r="AB763" s="158"/>
      <c r="AC763" s="158"/>
      <c r="AD763" s="158"/>
      <c r="AE763" s="158"/>
    </row>
    <row r="764" spans="1:31" s="154" customFormat="1" ht="15.75">
      <c r="A764" s="155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6"/>
      <c r="Q764" s="156"/>
      <c r="R764" s="155"/>
      <c r="S764" s="155"/>
      <c r="T764" s="155"/>
      <c r="U764" s="155"/>
      <c r="V764" s="155"/>
      <c r="W764" s="155"/>
      <c r="X764" s="156"/>
      <c r="Y764" s="156"/>
      <c r="Z764" s="157"/>
      <c r="AA764" s="157"/>
      <c r="AB764" s="158"/>
      <c r="AC764" s="158"/>
      <c r="AD764" s="158"/>
      <c r="AE764" s="158"/>
    </row>
    <row r="765" spans="1:31" s="154" customFormat="1" ht="15.75">
      <c r="A765" s="155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6"/>
      <c r="Q765" s="156"/>
      <c r="R765" s="155"/>
      <c r="S765" s="155"/>
      <c r="T765" s="155"/>
      <c r="U765" s="155"/>
      <c r="V765" s="155"/>
      <c r="W765" s="155"/>
      <c r="X765" s="156"/>
      <c r="Y765" s="156"/>
      <c r="Z765" s="157"/>
      <c r="AA765" s="157"/>
      <c r="AB765" s="158"/>
      <c r="AC765" s="158"/>
      <c r="AD765" s="158"/>
      <c r="AE765" s="158"/>
    </row>
    <row r="766" spans="1:31" s="154" customFormat="1" ht="15.75">
      <c r="A766" s="155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6"/>
      <c r="Q766" s="156"/>
      <c r="R766" s="155"/>
      <c r="S766" s="155"/>
      <c r="T766" s="155"/>
      <c r="U766" s="155"/>
      <c r="V766" s="155"/>
      <c r="W766" s="155"/>
      <c r="X766" s="156"/>
      <c r="Y766" s="156"/>
      <c r="Z766" s="157"/>
      <c r="AA766" s="157"/>
      <c r="AB766" s="158"/>
      <c r="AC766" s="158"/>
      <c r="AD766" s="158"/>
      <c r="AE766" s="158"/>
    </row>
    <row r="767" spans="1:31" s="154" customFormat="1" ht="15.75">
      <c r="A767" s="155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6"/>
      <c r="Q767" s="156"/>
      <c r="R767" s="155"/>
      <c r="S767" s="155"/>
      <c r="T767" s="155"/>
      <c r="U767" s="155"/>
      <c r="V767" s="155"/>
      <c r="W767" s="155"/>
      <c r="X767" s="156"/>
      <c r="Y767" s="156"/>
      <c r="Z767" s="157"/>
      <c r="AA767" s="157"/>
      <c r="AB767" s="158"/>
      <c r="AC767" s="158"/>
      <c r="AD767" s="158"/>
      <c r="AE767" s="158"/>
    </row>
    <row r="768" spans="1:31" s="154" customFormat="1" ht="15.75">
      <c r="A768" s="155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6"/>
      <c r="Q768" s="156"/>
      <c r="R768" s="155"/>
      <c r="S768" s="155"/>
      <c r="T768" s="155"/>
      <c r="U768" s="155"/>
      <c r="V768" s="155"/>
      <c r="W768" s="155"/>
      <c r="X768" s="156"/>
      <c r="Y768" s="156"/>
      <c r="Z768" s="157"/>
      <c r="AA768" s="157"/>
      <c r="AB768" s="158"/>
      <c r="AC768" s="158"/>
      <c r="AD768" s="158"/>
      <c r="AE768" s="158"/>
    </row>
    <row r="769" spans="1:31" s="154" customFormat="1" ht="15.75">
      <c r="A769" s="155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6"/>
      <c r="Q769" s="156"/>
      <c r="R769" s="155"/>
      <c r="S769" s="155"/>
      <c r="T769" s="155"/>
      <c r="U769" s="155"/>
      <c r="V769" s="155"/>
      <c r="W769" s="155"/>
      <c r="X769" s="156"/>
      <c r="Y769" s="156"/>
      <c r="Z769" s="157"/>
      <c r="AA769" s="157"/>
      <c r="AB769" s="158"/>
      <c r="AC769" s="158"/>
      <c r="AD769" s="158"/>
      <c r="AE769" s="158"/>
    </row>
    <row r="770" spans="1:31" s="154" customFormat="1" ht="15.75">
      <c r="A770" s="155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6"/>
      <c r="Q770" s="156"/>
      <c r="R770" s="155"/>
      <c r="S770" s="155"/>
      <c r="T770" s="155"/>
      <c r="U770" s="155"/>
      <c r="V770" s="155"/>
      <c r="W770" s="155"/>
      <c r="X770" s="156"/>
      <c r="Y770" s="156"/>
      <c r="Z770" s="157"/>
      <c r="AA770" s="157"/>
      <c r="AB770" s="158"/>
      <c r="AC770" s="158"/>
      <c r="AD770" s="158"/>
      <c r="AE770" s="158"/>
    </row>
    <row r="771" spans="1:31" s="154" customFormat="1" ht="15.75">
      <c r="A771" s="155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6"/>
      <c r="Q771" s="156"/>
      <c r="R771" s="155"/>
      <c r="S771" s="155"/>
      <c r="T771" s="155"/>
      <c r="U771" s="155"/>
      <c r="V771" s="155"/>
      <c r="W771" s="155"/>
      <c r="X771" s="156"/>
      <c r="Y771" s="156"/>
      <c r="Z771" s="157"/>
      <c r="AA771" s="157"/>
      <c r="AB771" s="158"/>
      <c r="AC771" s="158"/>
      <c r="AD771" s="158"/>
      <c r="AE771" s="158"/>
    </row>
    <row r="772" spans="1:31" s="154" customFormat="1" ht="15.75">
      <c r="A772" s="155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6"/>
      <c r="Q772" s="156"/>
      <c r="R772" s="155"/>
      <c r="S772" s="155"/>
      <c r="T772" s="155"/>
      <c r="U772" s="155"/>
      <c r="V772" s="155"/>
      <c r="W772" s="155"/>
      <c r="X772" s="156"/>
      <c r="Y772" s="156"/>
      <c r="Z772" s="157"/>
      <c r="AA772" s="157"/>
      <c r="AB772" s="158"/>
      <c r="AC772" s="158"/>
      <c r="AD772" s="158"/>
      <c r="AE772" s="158"/>
    </row>
    <row r="773" spans="1:31" s="154" customFormat="1" ht="15.75">
      <c r="A773" s="155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6"/>
      <c r="Q773" s="156"/>
      <c r="R773" s="155"/>
      <c r="S773" s="155"/>
      <c r="T773" s="155"/>
      <c r="U773" s="155"/>
      <c r="V773" s="155"/>
      <c r="W773" s="155"/>
      <c r="X773" s="156"/>
      <c r="Y773" s="156"/>
      <c r="Z773" s="157"/>
      <c r="AA773" s="157"/>
      <c r="AB773" s="158"/>
      <c r="AC773" s="158"/>
      <c r="AD773" s="158"/>
      <c r="AE773" s="158"/>
    </row>
  </sheetData>
  <autoFilter ref="A7:AE7" xr:uid="{5BC14BBB-D8DF-4CA1-A1D2-D3489A4CC8E9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A3D08-82F0-4FAA-A35E-717BA7C63688}">
  <dimension ref="A1:G339"/>
  <sheetViews>
    <sheetView zoomScale="115" zoomScaleNormal="115" workbookViewId="0">
      <pane xSplit="2" ySplit="10" topLeftCell="C11" activePane="bottomRight" state="frozen"/>
      <selection pane="topRight" activeCell="C1" sqref="C1"/>
      <selection pane="bottomLeft" activeCell="A7" sqref="A7"/>
      <selection pane="bottomRight"/>
    </sheetView>
  </sheetViews>
  <sheetFormatPr defaultRowHeight="16.5"/>
  <cols>
    <col min="1" max="1" width="6.28515625" style="10" customWidth="1"/>
    <col min="2" max="2" width="19.28515625" style="10" customWidth="1"/>
    <col min="3" max="3" width="9.85546875" style="10" bestFit="1" customWidth="1"/>
    <col min="4" max="4" width="15.28515625" style="10" customWidth="1"/>
    <col min="5" max="5" width="9.42578125" style="10" bestFit="1" customWidth="1"/>
    <col min="6" max="6" width="11" style="10" customWidth="1"/>
    <col min="7" max="7" width="15.42578125" style="10" bestFit="1" customWidth="1"/>
    <col min="8" max="16384" width="9.140625" style="10"/>
  </cols>
  <sheetData>
    <row r="1" spans="1:7" ht="35.25">
      <c r="A1" s="315" t="s">
        <v>1082</v>
      </c>
    </row>
    <row r="2" spans="1:7">
      <c r="A2" s="34" t="s">
        <v>1083</v>
      </c>
    </row>
    <row r="3" spans="1:7">
      <c r="A3" s="34" t="s">
        <v>1084</v>
      </c>
    </row>
    <row r="4" spans="1:7">
      <c r="A4" s="34" t="s">
        <v>1085</v>
      </c>
    </row>
    <row r="5" spans="1:7" ht="18.75">
      <c r="A5" s="311"/>
      <c r="B5" s="181"/>
    </row>
    <row r="6" spans="1:7">
      <c r="C6" s="30"/>
      <c r="E6" s="243"/>
      <c r="F6" s="243"/>
    </row>
    <row r="7" spans="1:7">
      <c r="C7" s="30"/>
    </row>
    <row r="8" spans="1:7">
      <c r="C8" s="30"/>
      <c r="D8" s="244"/>
      <c r="E8" s="244"/>
      <c r="F8" s="244"/>
    </row>
    <row r="9" spans="1:7" s="267" customFormat="1" ht="66">
      <c r="C9" s="36" t="s">
        <v>1049</v>
      </c>
      <c r="D9" s="36" t="s">
        <v>1055</v>
      </c>
      <c r="E9" s="268" t="s">
        <v>1050</v>
      </c>
      <c r="F9" s="215" t="s">
        <v>937</v>
      </c>
      <c r="G9" s="269" t="s">
        <v>1048</v>
      </c>
    </row>
    <row r="10" spans="1:7" s="255" customFormat="1" ht="33" customHeight="1">
      <c r="A10" s="245"/>
      <c r="B10" s="39" t="s">
        <v>1054</v>
      </c>
      <c r="C10" s="207">
        <v>3490.2846158101456</v>
      </c>
      <c r="D10" s="246">
        <v>3867.6824866756788</v>
      </c>
      <c r="E10" s="256">
        <f t="shared" ref="E10" si="0">(D10-C10)/C10</f>
        <v>0.10812810770675034</v>
      </c>
      <c r="F10" s="47">
        <v>5533611</v>
      </c>
      <c r="G10" s="207">
        <v>21402250352.77589</v>
      </c>
    </row>
    <row r="11" spans="1:7">
      <c r="A11" s="10">
        <v>5</v>
      </c>
      <c r="B11" s="181" t="s">
        <v>318</v>
      </c>
      <c r="C11" s="32">
        <v>3979.0838736665969</v>
      </c>
      <c r="D11" s="247">
        <v>4400.3370285944302</v>
      </c>
      <c r="E11" s="256">
        <f t="shared" ref="E11:E74" si="1">(D11-C11)/C11</f>
        <v>0.10586686993849721</v>
      </c>
      <c r="F11" s="41">
        <v>9183</v>
      </c>
      <c r="G11" s="32">
        <v>40408294.933582649</v>
      </c>
    </row>
    <row r="12" spans="1:7">
      <c r="A12" s="10">
        <v>9</v>
      </c>
      <c r="B12" s="181" t="s">
        <v>319</v>
      </c>
      <c r="C12" s="32">
        <v>3899.1663358475585</v>
      </c>
      <c r="D12" s="247">
        <v>4477.9712097617294</v>
      </c>
      <c r="E12" s="256">
        <f t="shared" si="1"/>
        <v>0.14844323736405993</v>
      </c>
      <c r="F12" s="41">
        <v>2447</v>
      </c>
      <c r="G12" s="32">
        <v>10957595.550286952</v>
      </c>
    </row>
    <row r="13" spans="1:7">
      <c r="A13" s="10">
        <v>10</v>
      </c>
      <c r="B13" s="181" t="s">
        <v>24</v>
      </c>
      <c r="C13" s="32">
        <v>4103.1566096965471</v>
      </c>
      <c r="D13" s="247">
        <v>4693.0549428050581</v>
      </c>
      <c r="E13" s="256">
        <f t="shared" si="1"/>
        <v>0.14376695535200093</v>
      </c>
      <c r="F13" s="41">
        <v>11102</v>
      </c>
      <c r="G13" s="32">
        <v>52102295.975021757</v>
      </c>
    </row>
    <row r="14" spans="1:7">
      <c r="A14" s="10">
        <v>16</v>
      </c>
      <c r="B14" s="181" t="s">
        <v>320</v>
      </c>
      <c r="C14" s="32">
        <v>3742.9172337003588</v>
      </c>
      <c r="D14" s="247">
        <v>3976.096593615951</v>
      </c>
      <c r="E14" s="256">
        <f t="shared" si="1"/>
        <v>6.2298828789506558E-2</v>
      </c>
      <c r="F14" s="41">
        <v>8014</v>
      </c>
      <c r="G14" s="32">
        <v>31864438.101238232</v>
      </c>
    </row>
    <row r="15" spans="1:7">
      <c r="A15" s="10">
        <v>18</v>
      </c>
      <c r="B15" s="181" t="s">
        <v>321</v>
      </c>
      <c r="C15" s="32">
        <v>3094.2747319441632</v>
      </c>
      <c r="D15" s="247">
        <v>3461.6089364992881</v>
      </c>
      <c r="E15" s="256">
        <f t="shared" si="1"/>
        <v>0.11871415319489914</v>
      </c>
      <c r="F15" s="41">
        <v>4763</v>
      </c>
      <c r="G15" s="32">
        <v>16487643.364546109</v>
      </c>
    </row>
    <row r="16" spans="1:7">
      <c r="A16" s="10">
        <v>19</v>
      </c>
      <c r="B16" s="181" t="s">
        <v>322</v>
      </c>
      <c r="C16" s="32">
        <v>3035.2702359807154</v>
      </c>
      <c r="D16" s="247">
        <v>3404.8973361625017</v>
      </c>
      <c r="E16" s="256">
        <f t="shared" si="1"/>
        <v>0.12177732835783481</v>
      </c>
      <c r="F16" s="41">
        <v>3965</v>
      </c>
      <c r="G16" s="32">
        <v>13500417.93788432</v>
      </c>
    </row>
    <row r="17" spans="1:7">
      <c r="A17" s="10">
        <v>20</v>
      </c>
      <c r="B17" s="181" t="s">
        <v>21</v>
      </c>
      <c r="C17" s="32">
        <v>3364.0667678300456</v>
      </c>
      <c r="D17" s="247">
        <v>3945.4874863185964</v>
      </c>
      <c r="E17" s="256">
        <f t="shared" si="1"/>
        <v>0.17283269287297467</v>
      </c>
      <c r="F17" s="41">
        <v>16473</v>
      </c>
      <c r="G17" s="32">
        <v>64994015.362126239</v>
      </c>
    </row>
    <row r="18" spans="1:7">
      <c r="A18" s="10">
        <v>46</v>
      </c>
      <c r="B18" s="181" t="s">
        <v>323</v>
      </c>
      <c r="C18" s="32">
        <v>4650.2571638501104</v>
      </c>
      <c r="D18" s="247">
        <v>4913.6635540874322</v>
      </c>
      <c r="E18" s="256">
        <f t="shared" si="1"/>
        <v>5.6643402925105862E-2</v>
      </c>
      <c r="F18" s="41">
        <v>1341</v>
      </c>
      <c r="G18" s="32">
        <v>6589222.8260312472</v>
      </c>
    </row>
    <row r="19" spans="1:7">
      <c r="A19" s="10">
        <v>47</v>
      </c>
      <c r="B19" s="181" t="s">
        <v>324</v>
      </c>
      <c r="C19" s="32">
        <v>4760.0652883569101</v>
      </c>
      <c r="D19" s="247">
        <v>5266.2469311921814</v>
      </c>
      <c r="E19" s="256">
        <f t="shared" si="1"/>
        <v>0.10633922271473638</v>
      </c>
      <c r="F19" s="41">
        <v>1811</v>
      </c>
      <c r="G19" s="32">
        <v>9537173.1923890412</v>
      </c>
    </row>
    <row r="20" spans="1:7">
      <c r="A20" s="10">
        <v>49</v>
      </c>
      <c r="B20" s="181" t="s">
        <v>325</v>
      </c>
      <c r="C20" s="32">
        <v>2758.0169191422387</v>
      </c>
      <c r="D20" s="247">
        <v>2869.7650258479048</v>
      </c>
      <c r="E20" s="256">
        <f t="shared" si="1"/>
        <v>4.0517556629210388E-2</v>
      </c>
      <c r="F20" s="41">
        <v>305274</v>
      </c>
      <c r="G20" s="32">
        <v>876064648.50069332</v>
      </c>
    </row>
    <row r="21" spans="1:7">
      <c r="A21" s="10">
        <v>50</v>
      </c>
      <c r="B21" s="181" t="s">
        <v>326</v>
      </c>
      <c r="C21" s="32">
        <v>3698.6760660247592</v>
      </c>
      <c r="D21" s="247">
        <v>4180.6995477895307</v>
      </c>
      <c r="E21" s="256">
        <f t="shared" si="1"/>
        <v>0.13032324895725131</v>
      </c>
      <c r="F21" s="41">
        <v>11276</v>
      </c>
      <c r="G21" s="32">
        <v>47141568.100874744</v>
      </c>
    </row>
    <row r="22" spans="1:7">
      <c r="A22" s="10">
        <v>51</v>
      </c>
      <c r="B22" s="181" t="s">
        <v>327</v>
      </c>
      <c r="C22" s="32">
        <v>3907.6792171878324</v>
      </c>
      <c r="D22" s="247">
        <v>4420.272142893923</v>
      </c>
      <c r="E22" s="256">
        <f t="shared" si="1"/>
        <v>0.13117579443355101</v>
      </c>
      <c r="F22" s="41">
        <v>9211</v>
      </c>
      <c r="G22" s="32">
        <v>40715126.708195925</v>
      </c>
    </row>
    <row r="23" spans="1:7">
      <c r="A23" s="10">
        <v>52</v>
      </c>
      <c r="B23" s="181" t="s">
        <v>328</v>
      </c>
      <c r="C23" s="32">
        <v>4627.216494845361</v>
      </c>
      <c r="D23" s="247">
        <v>4606.1528468853066</v>
      </c>
      <c r="E23" s="256">
        <f t="shared" si="1"/>
        <v>-4.5521206936219444E-3</v>
      </c>
      <c r="F23" s="41">
        <v>2346</v>
      </c>
      <c r="G23" s="32">
        <v>10806034.57879293</v>
      </c>
    </row>
    <row r="24" spans="1:7">
      <c r="A24" s="10">
        <v>61</v>
      </c>
      <c r="B24" s="181" t="s">
        <v>329</v>
      </c>
      <c r="C24" s="32">
        <v>3830.1283947695406</v>
      </c>
      <c r="D24" s="247">
        <v>4464.2755189723339</v>
      </c>
      <c r="E24" s="256">
        <f t="shared" si="1"/>
        <v>0.16556811125934853</v>
      </c>
      <c r="F24" s="41">
        <v>16459</v>
      </c>
      <c r="G24" s="32">
        <v>73477510.766765639</v>
      </c>
    </row>
    <row r="25" spans="1:7">
      <c r="A25" s="10">
        <v>69</v>
      </c>
      <c r="B25" s="181" t="s">
        <v>330</v>
      </c>
      <c r="C25" s="32">
        <v>4411.6975748930099</v>
      </c>
      <c r="D25" s="247">
        <v>4899.8506343728895</v>
      </c>
      <c r="E25" s="256">
        <f t="shared" si="1"/>
        <v>0.11064971050100098</v>
      </c>
      <c r="F25" s="41">
        <v>6687</v>
      </c>
      <c r="G25" s="32">
        <v>32765301.192051515</v>
      </c>
    </row>
    <row r="26" spans="1:7">
      <c r="A26" s="10">
        <v>71</v>
      </c>
      <c r="B26" s="181" t="s">
        <v>331</v>
      </c>
      <c r="C26" s="32">
        <v>3967.889908256881</v>
      </c>
      <c r="D26" s="247">
        <v>4550.8035687000174</v>
      </c>
      <c r="E26" s="256">
        <f t="shared" si="1"/>
        <v>0.14690772020416618</v>
      </c>
      <c r="F26" s="41">
        <v>6591</v>
      </c>
      <c r="G26" s="32">
        <v>29994346.321301814</v>
      </c>
    </row>
    <row r="27" spans="1:7">
      <c r="A27" s="10">
        <v>72</v>
      </c>
      <c r="B27" s="181" t="s">
        <v>332</v>
      </c>
      <c r="C27" s="32">
        <v>4688.2168925964543</v>
      </c>
      <c r="D27" s="247">
        <v>5105.5320922400024</v>
      </c>
      <c r="E27" s="256">
        <f t="shared" si="1"/>
        <v>8.9013629105463232E-2</v>
      </c>
      <c r="F27" s="41">
        <v>960</v>
      </c>
      <c r="G27" s="32">
        <v>4901310.8085504025</v>
      </c>
    </row>
    <row r="28" spans="1:7">
      <c r="A28" s="10">
        <v>74</v>
      </c>
      <c r="B28" s="181" t="s">
        <v>333</v>
      </c>
      <c r="C28" s="32">
        <v>4740.9050576752443</v>
      </c>
      <c r="D28" s="247">
        <v>5116.0359742851551</v>
      </c>
      <c r="E28" s="256">
        <f t="shared" si="1"/>
        <v>7.9126435152418031E-2</v>
      </c>
      <c r="F28" s="41">
        <v>1052</v>
      </c>
      <c r="G28" s="32">
        <v>5382069.8449479835</v>
      </c>
    </row>
    <row r="29" spans="1:7">
      <c r="A29" s="10">
        <v>75</v>
      </c>
      <c r="B29" s="181" t="s">
        <v>334</v>
      </c>
      <c r="C29" s="32">
        <v>3968.4252399184525</v>
      </c>
      <c r="D29" s="247">
        <v>4819.6786125900553</v>
      </c>
      <c r="E29" s="256">
        <f t="shared" si="1"/>
        <v>0.21450659171019065</v>
      </c>
      <c r="F29" s="41">
        <v>19549</v>
      </c>
      <c r="G29" s="32">
        <v>94219897.197522983</v>
      </c>
    </row>
    <row r="30" spans="1:7">
      <c r="A30" s="10">
        <v>77</v>
      </c>
      <c r="B30" s="181" t="s">
        <v>335</v>
      </c>
      <c r="C30" s="32">
        <v>4746.8717948717949</v>
      </c>
      <c r="D30" s="247">
        <v>5197.7681535740712</v>
      </c>
      <c r="E30" s="256">
        <f t="shared" si="1"/>
        <v>9.4988105469668419E-2</v>
      </c>
      <c r="F30" s="41">
        <v>4601</v>
      </c>
      <c r="G30" s="32">
        <v>23914931.274594303</v>
      </c>
    </row>
    <row r="31" spans="1:7">
      <c r="A31" s="10">
        <v>78</v>
      </c>
      <c r="B31" s="181" t="s">
        <v>336</v>
      </c>
      <c r="C31" s="32">
        <v>4219.1730698865713</v>
      </c>
      <c r="D31" s="247">
        <v>4856.7941364630051</v>
      </c>
      <c r="E31" s="256">
        <f t="shared" si="1"/>
        <v>0.15112465310496867</v>
      </c>
      <c r="F31" s="41">
        <v>7832</v>
      </c>
      <c r="G31" s="32">
        <v>38038411.676778257</v>
      </c>
    </row>
    <row r="32" spans="1:7">
      <c r="A32" s="10">
        <v>79</v>
      </c>
      <c r="B32" s="181" t="s">
        <v>337</v>
      </c>
      <c r="C32" s="32">
        <v>4534.9877362573943</v>
      </c>
      <c r="D32" s="247">
        <v>4908.3713849497726</v>
      </c>
      <c r="E32" s="256">
        <f t="shared" si="1"/>
        <v>8.233399303534214E-2</v>
      </c>
      <c r="F32" s="41">
        <v>6753</v>
      </c>
      <c r="G32" s="32">
        <v>33146231.962565813</v>
      </c>
    </row>
    <row r="33" spans="1:7">
      <c r="A33" s="10">
        <v>81</v>
      </c>
      <c r="B33" s="181" t="s">
        <v>338</v>
      </c>
      <c r="C33" s="32">
        <v>4875.0463477938447</v>
      </c>
      <c r="D33" s="247">
        <v>5594.7570704098389</v>
      </c>
      <c r="E33" s="256">
        <f t="shared" si="1"/>
        <v>0.1476315651730557</v>
      </c>
      <c r="F33" s="41">
        <v>2574</v>
      </c>
      <c r="G33" s="32">
        <v>14400904.699234925</v>
      </c>
    </row>
    <row r="34" spans="1:7">
      <c r="A34" s="10">
        <v>82</v>
      </c>
      <c r="B34" s="181" t="s">
        <v>339</v>
      </c>
      <c r="C34" s="32">
        <v>2822.0123116111231</v>
      </c>
      <c r="D34" s="247">
        <v>3312.783109132256</v>
      </c>
      <c r="E34" s="256">
        <f t="shared" si="1"/>
        <v>0.17390809937357982</v>
      </c>
      <c r="F34" s="41">
        <v>9359</v>
      </c>
      <c r="G34" s="32">
        <v>31004337.118368782</v>
      </c>
    </row>
    <row r="35" spans="1:7">
      <c r="A35" s="10">
        <v>86</v>
      </c>
      <c r="B35" s="181" t="s">
        <v>340</v>
      </c>
      <c r="C35" s="32">
        <v>3177.9661016949153</v>
      </c>
      <c r="D35" s="247">
        <v>3748.9584381926284</v>
      </c>
      <c r="E35" s="256">
        <f t="shared" si="1"/>
        <v>0.17967225521794702</v>
      </c>
      <c r="F35" s="41">
        <v>8031</v>
      </c>
      <c r="G35" s="32">
        <v>30107885.217124999</v>
      </c>
    </row>
    <row r="36" spans="1:7">
      <c r="A36" s="10">
        <v>90</v>
      </c>
      <c r="B36" s="181" t="s">
        <v>341</v>
      </c>
      <c r="C36" s="32">
        <v>5410.5716041794722</v>
      </c>
      <c r="D36" s="247">
        <v>6323.4613090349039</v>
      </c>
      <c r="E36" s="256">
        <f t="shared" si="1"/>
        <v>0.16872333861181271</v>
      </c>
      <c r="F36" s="41">
        <v>3061</v>
      </c>
      <c r="G36" s="32">
        <v>19356115.066955842</v>
      </c>
    </row>
    <row r="37" spans="1:7">
      <c r="A37" s="10">
        <v>91</v>
      </c>
      <c r="B37" s="181" t="s">
        <v>342</v>
      </c>
      <c r="C37" s="32">
        <v>3233.0282104812377</v>
      </c>
      <c r="D37" s="247">
        <v>3647.1316518505946</v>
      </c>
      <c r="E37" s="256">
        <f t="shared" si="1"/>
        <v>0.12808531643085089</v>
      </c>
      <c r="F37" s="41">
        <v>664028</v>
      </c>
      <c r="G37" s="32">
        <v>2421797536.5150466</v>
      </c>
    </row>
    <row r="38" spans="1:7">
      <c r="A38" s="10">
        <v>92</v>
      </c>
      <c r="B38" s="181" t="s">
        <v>343</v>
      </c>
      <c r="C38" s="32">
        <v>2956.5693508715649</v>
      </c>
      <c r="D38" s="247">
        <v>3258.6431884790636</v>
      </c>
      <c r="E38" s="256">
        <f t="shared" si="1"/>
        <v>0.10217038795942689</v>
      </c>
      <c r="F38" s="41">
        <v>242819</v>
      </c>
      <c r="G38" s="32">
        <v>791260480.3832978</v>
      </c>
    </row>
    <row r="39" spans="1:7">
      <c r="A39" s="10">
        <v>97</v>
      </c>
      <c r="B39" s="181" t="s">
        <v>344</v>
      </c>
      <c r="C39" s="32">
        <v>4711.1423220973784</v>
      </c>
      <c r="D39" s="247">
        <v>5383.9230057184413</v>
      </c>
      <c r="E39" s="256">
        <f t="shared" si="1"/>
        <v>0.14280627449215844</v>
      </c>
      <c r="F39" s="41">
        <v>2091</v>
      </c>
      <c r="G39" s="32">
        <v>11257783.004957261</v>
      </c>
    </row>
    <row r="40" spans="1:7">
      <c r="A40" s="10">
        <v>98</v>
      </c>
      <c r="B40" s="181" t="s">
        <v>345</v>
      </c>
      <c r="C40" s="32">
        <v>3271.4651858180264</v>
      </c>
      <c r="D40" s="247">
        <v>3557.1323699798722</v>
      </c>
      <c r="E40" s="256">
        <f t="shared" si="1"/>
        <v>8.7320869376885962E-2</v>
      </c>
      <c r="F40" s="41">
        <v>22943</v>
      </c>
      <c r="G40" s="32">
        <v>81611287.964448214</v>
      </c>
    </row>
    <row r="41" spans="1:7">
      <c r="A41" s="10">
        <v>102</v>
      </c>
      <c r="B41" s="181" t="s">
        <v>346</v>
      </c>
      <c r="C41" s="32">
        <v>3779.4703305455992</v>
      </c>
      <c r="D41" s="247">
        <v>4133.9068862335525</v>
      </c>
      <c r="E41" s="256">
        <f t="shared" si="1"/>
        <v>9.3779425339948999E-2</v>
      </c>
      <c r="F41" s="41">
        <v>9745</v>
      </c>
      <c r="G41" s="32">
        <v>40284922.606345974</v>
      </c>
    </row>
    <row r="42" spans="1:7">
      <c r="A42" s="10">
        <v>103</v>
      </c>
      <c r="B42" s="181" t="s">
        <v>347</v>
      </c>
      <c r="C42" s="32">
        <v>3807.234432234432</v>
      </c>
      <c r="D42" s="247">
        <v>3972.9228386963323</v>
      </c>
      <c r="E42" s="256">
        <f t="shared" si="1"/>
        <v>4.3519360157882173E-2</v>
      </c>
      <c r="F42" s="41">
        <v>2161</v>
      </c>
      <c r="G42" s="32">
        <v>8585486.2544227745</v>
      </c>
    </row>
    <row r="43" spans="1:7">
      <c r="A43" s="10">
        <v>105</v>
      </c>
      <c r="B43" s="181" t="s">
        <v>348</v>
      </c>
      <c r="C43" s="32">
        <v>5507.2655217965657</v>
      </c>
      <c r="D43" s="247">
        <v>6308.0742158514531</v>
      </c>
      <c r="E43" s="256">
        <f t="shared" si="1"/>
        <v>0.14540949421912922</v>
      </c>
      <c r="F43" s="41">
        <v>2094</v>
      </c>
      <c r="G43" s="32">
        <v>13209107.407992942</v>
      </c>
    </row>
    <row r="44" spans="1:7">
      <c r="A44" s="10">
        <v>106</v>
      </c>
      <c r="B44" s="181" t="s">
        <v>349</v>
      </c>
      <c r="C44" s="32">
        <v>3592.2961050139875</v>
      </c>
      <c r="D44" s="247">
        <v>3963.862192804098</v>
      </c>
      <c r="E44" s="256">
        <f t="shared" si="1"/>
        <v>0.1034341482238875</v>
      </c>
      <c r="F44" s="41">
        <v>46797</v>
      </c>
      <c r="G44" s="32">
        <v>185496859.03665337</v>
      </c>
    </row>
    <row r="45" spans="1:7">
      <c r="A45" s="10">
        <v>108</v>
      </c>
      <c r="B45" s="181" t="s">
        <v>350</v>
      </c>
      <c r="C45" s="32">
        <v>3156.8627450980389</v>
      </c>
      <c r="D45" s="247">
        <v>3720.9061180810036</v>
      </c>
      <c r="E45" s="256">
        <f t="shared" si="1"/>
        <v>0.17867212436106336</v>
      </c>
      <c r="F45" s="41">
        <v>10257</v>
      </c>
      <c r="G45" s="32">
        <v>38165334.053156853</v>
      </c>
    </row>
    <row r="46" spans="1:7">
      <c r="A46" s="10">
        <v>109</v>
      </c>
      <c r="B46" s="181" t="s">
        <v>351</v>
      </c>
      <c r="C46" s="32">
        <v>3660.6094657933259</v>
      </c>
      <c r="D46" s="247">
        <v>3975.923398696104</v>
      </c>
      <c r="E46" s="256">
        <f t="shared" si="1"/>
        <v>8.6137004192672978E-2</v>
      </c>
      <c r="F46" s="41">
        <v>68043</v>
      </c>
      <c r="G46" s="32">
        <v>270533755.81747901</v>
      </c>
    </row>
    <row r="47" spans="1:7">
      <c r="A47" s="10">
        <v>111</v>
      </c>
      <c r="B47" s="181" t="s">
        <v>352</v>
      </c>
      <c r="C47" s="32">
        <v>3948.7330583382441</v>
      </c>
      <c r="D47" s="247">
        <v>4547.1783701611103</v>
      </c>
      <c r="E47" s="256">
        <f t="shared" si="1"/>
        <v>0.15155375230016474</v>
      </c>
      <c r="F47" s="41">
        <v>18131</v>
      </c>
      <c r="G47" s="32">
        <v>82444891.029391095</v>
      </c>
    </row>
    <row r="48" spans="1:7">
      <c r="A48" s="10">
        <v>139</v>
      </c>
      <c r="B48" s="181" t="s">
        <v>353</v>
      </c>
      <c r="C48" s="32">
        <v>3556.3795205201141</v>
      </c>
      <c r="D48" s="247">
        <v>3923.9255331648142</v>
      </c>
      <c r="E48" s="256">
        <f t="shared" si="1"/>
        <v>0.10334836609084599</v>
      </c>
      <c r="F48" s="41">
        <v>9853</v>
      </c>
      <c r="G48" s="32">
        <v>38662438.278272912</v>
      </c>
    </row>
    <row r="49" spans="1:7">
      <c r="A49" s="10">
        <v>140</v>
      </c>
      <c r="B49" s="181" t="s">
        <v>354</v>
      </c>
      <c r="C49" s="32">
        <v>3812.1958068139274</v>
      </c>
      <c r="D49" s="247">
        <v>4155.6350663685289</v>
      </c>
      <c r="E49" s="256">
        <f t="shared" si="1"/>
        <v>9.0089616839916078E-2</v>
      </c>
      <c r="F49" s="41">
        <v>20801</v>
      </c>
      <c r="G49" s="32">
        <v>86441365.015531778</v>
      </c>
    </row>
    <row r="50" spans="1:7">
      <c r="A50" s="10">
        <v>142</v>
      </c>
      <c r="B50" s="181" t="s">
        <v>355</v>
      </c>
      <c r="C50" s="32">
        <v>4114.289971688273</v>
      </c>
      <c r="D50" s="247">
        <v>4253.5301242836904</v>
      </c>
      <c r="E50" s="256">
        <f t="shared" si="1"/>
        <v>3.384305762441947E-2</v>
      </c>
      <c r="F50" s="41">
        <v>6504</v>
      </c>
      <c r="G50" s="32">
        <v>27664959.928341124</v>
      </c>
    </row>
    <row r="51" spans="1:7">
      <c r="A51" s="10">
        <v>143</v>
      </c>
      <c r="B51" s="181" t="s">
        <v>356</v>
      </c>
      <c r="C51" s="32">
        <v>4038.4615384615381</v>
      </c>
      <c r="D51" s="247">
        <v>4494.3263061257194</v>
      </c>
      <c r="E51" s="256">
        <f t="shared" si="1"/>
        <v>0.11288079961208299</v>
      </c>
      <c r="F51" s="41">
        <v>6804</v>
      </c>
      <c r="G51" s="32">
        <v>30579396.186879393</v>
      </c>
    </row>
    <row r="52" spans="1:7">
      <c r="A52" s="10">
        <v>145</v>
      </c>
      <c r="B52" s="181" t="s">
        <v>357</v>
      </c>
      <c r="C52" s="32">
        <v>3394.734697204336</v>
      </c>
      <c r="D52" s="247">
        <v>3730.1151702050843</v>
      </c>
      <c r="E52" s="256">
        <f t="shared" si="1"/>
        <v>9.8794310282021125E-2</v>
      </c>
      <c r="F52" s="41">
        <v>12369</v>
      </c>
      <c r="G52" s="32">
        <v>46137794.540266685</v>
      </c>
    </row>
    <row r="53" spans="1:7">
      <c r="A53" s="10">
        <v>146</v>
      </c>
      <c r="B53" s="181" t="s">
        <v>358</v>
      </c>
      <c r="C53" s="32">
        <v>5621.9888820259421</v>
      </c>
      <c r="D53" s="247">
        <v>6226.5400390694685</v>
      </c>
      <c r="E53" s="256">
        <f t="shared" si="1"/>
        <v>0.10753332490150179</v>
      </c>
      <c r="F53" s="41">
        <v>4492</v>
      </c>
      <c r="G53" s="32">
        <v>27969617.855500054</v>
      </c>
    </row>
    <row r="54" spans="1:7">
      <c r="A54" s="10">
        <v>148</v>
      </c>
      <c r="B54" s="181" t="s">
        <v>359</v>
      </c>
      <c r="C54" s="32">
        <v>4344.1436224120453</v>
      </c>
      <c r="D54" s="247">
        <v>4611.3842332310514</v>
      </c>
      <c r="E54" s="256">
        <f t="shared" si="1"/>
        <v>6.1517443723608595E-2</v>
      </c>
      <c r="F54" s="41">
        <v>7047</v>
      </c>
      <c r="G54" s="32">
        <v>32496424.691579223</v>
      </c>
    </row>
    <row r="55" spans="1:7">
      <c r="A55" s="10">
        <v>149</v>
      </c>
      <c r="B55" s="181" t="s">
        <v>360</v>
      </c>
      <c r="C55" s="32">
        <v>3426.4760490159674</v>
      </c>
      <c r="D55" s="247">
        <v>3733.972889613086</v>
      </c>
      <c r="E55" s="256">
        <f t="shared" si="1"/>
        <v>8.9741424191605551E-2</v>
      </c>
      <c r="F55" s="41">
        <v>5384</v>
      </c>
      <c r="G55" s="32">
        <v>20103710.037676856</v>
      </c>
    </row>
    <row r="56" spans="1:7">
      <c r="A56" s="10">
        <v>151</v>
      </c>
      <c r="B56" s="181" t="s">
        <v>361</v>
      </c>
      <c r="C56" s="32">
        <v>5073.2957457713992</v>
      </c>
      <c r="D56" s="247">
        <v>5911.6702590641962</v>
      </c>
      <c r="E56" s="256">
        <f t="shared" si="1"/>
        <v>0.1652524424564808</v>
      </c>
      <c r="F56" s="41">
        <v>1852</v>
      </c>
      <c r="G56" s="32">
        <v>10948413.319786891</v>
      </c>
    </row>
    <row r="57" spans="1:7">
      <c r="A57" s="10">
        <v>152</v>
      </c>
      <c r="B57" s="181" t="s">
        <v>362</v>
      </c>
      <c r="C57" s="32">
        <v>3798.5404688191065</v>
      </c>
      <c r="D57" s="247">
        <v>4316.137559803542</v>
      </c>
      <c r="E57" s="256">
        <f t="shared" si="1"/>
        <v>0.13626209730637581</v>
      </c>
      <c r="F57" s="41">
        <v>4406</v>
      </c>
      <c r="G57" s="32">
        <v>19016902.088494405</v>
      </c>
    </row>
    <row r="58" spans="1:7">
      <c r="A58" s="10">
        <v>153</v>
      </c>
      <c r="B58" s="181" t="s">
        <v>363</v>
      </c>
      <c r="C58" s="32">
        <v>3471.5934812132186</v>
      </c>
      <c r="D58" s="247">
        <v>4350.8778630878751</v>
      </c>
      <c r="E58" s="256">
        <f t="shared" si="1"/>
        <v>0.25327976522394341</v>
      </c>
      <c r="F58" s="41">
        <v>25208</v>
      </c>
      <c r="G58" s="32">
        <v>109676929.17271917</v>
      </c>
    </row>
    <row r="59" spans="1:7">
      <c r="A59" s="10">
        <v>165</v>
      </c>
      <c r="B59" s="181" t="s">
        <v>364</v>
      </c>
      <c r="C59" s="32">
        <v>3306.8299518674221</v>
      </c>
      <c r="D59" s="247">
        <v>3658.1924011541741</v>
      </c>
      <c r="E59" s="256">
        <f t="shared" si="1"/>
        <v>0.1062535583628459</v>
      </c>
      <c r="F59" s="41">
        <v>16280</v>
      </c>
      <c r="G59" s="32">
        <v>59555372.290789954</v>
      </c>
    </row>
    <row r="60" spans="1:7">
      <c r="A60" s="10">
        <v>167</v>
      </c>
      <c r="B60" s="181" t="s">
        <v>365</v>
      </c>
      <c r="C60" s="32">
        <v>3241.1971372804164</v>
      </c>
      <c r="D60" s="247">
        <v>3731.4115571626808</v>
      </c>
      <c r="E60" s="256">
        <f t="shared" si="1"/>
        <v>0.15124486389420527</v>
      </c>
      <c r="F60" s="41">
        <v>77513</v>
      </c>
      <c r="G60" s="32">
        <v>289232904.03035086</v>
      </c>
    </row>
    <row r="61" spans="1:7">
      <c r="A61" s="10">
        <v>169</v>
      </c>
      <c r="B61" s="181" t="s">
        <v>366</v>
      </c>
      <c r="C61" s="32">
        <v>3223.4560685758815</v>
      </c>
      <c r="D61" s="247">
        <v>3793.2820841381749</v>
      </c>
      <c r="E61" s="256">
        <f t="shared" si="1"/>
        <v>0.17677486630492276</v>
      </c>
      <c r="F61" s="41">
        <v>4990</v>
      </c>
      <c r="G61" s="32">
        <v>18928477.599849492</v>
      </c>
    </row>
    <row r="62" spans="1:7">
      <c r="A62" s="10">
        <v>171</v>
      </c>
      <c r="B62" s="181" t="s">
        <v>367</v>
      </c>
      <c r="C62" s="32">
        <v>3884.8332284455632</v>
      </c>
      <c r="D62" s="247">
        <v>4570.7215092352335</v>
      </c>
      <c r="E62" s="256">
        <f t="shared" si="1"/>
        <v>0.17655539902394071</v>
      </c>
      <c r="F62" s="41">
        <v>4540</v>
      </c>
      <c r="G62" s="32">
        <v>20751075.651927959</v>
      </c>
    </row>
    <row r="63" spans="1:7">
      <c r="A63" s="10">
        <v>172</v>
      </c>
      <c r="B63" s="181" t="s">
        <v>368</v>
      </c>
      <c r="C63" s="32">
        <v>4874.3431574137539</v>
      </c>
      <c r="D63" s="247">
        <v>5353.2937460438325</v>
      </c>
      <c r="E63" s="256">
        <f t="shared" si="1"/>
        <v>9.8259513777073051E-2</v>
      </c>
      <c r="F63" s="41">
        <v>4171</v>
      </c>
      <c r="G63" s="32">
        <v>22328588.214748826</v>
      </c>
    </row>
    <row r="64" spans="1:7">
      <c r="A64" s="10">
        <v>176</v>
      </c>
      <c r="B64" s="181" t="s">
        <v>369</v>
      </c>
      <c r="C64" s="32">
        <v>5413.1567520625267</v>
      </c>
      <c r="D64" s="247">
        <v>6254.5870255123536</v>
      </c>
      <c r="E64" s="256">
        <f t="shared" si="1"/>
        <v>0.15544169732923849</v>
      </c>
      <c r="F64" s="41">
        <v>4352</v>
      </c>
      <c r="G64" s="32">
        <v>27219962.735029764</v>
      </c>
    </row>
    <row r="65" spans="1:7">
      <c r="A65" s="10">
        <v>177</v>
      </c>
      <c r="B65" s="181" t="s">
        <v>370</v>
      </c>
      <c r="C65" s="32">
        <v>3860.0867678958784</v>
      </c>
      <c r="D65" s="247">
        <v>4187.1456754382689</v>
      </c>
      <c r="E65" s="256">
        <f t="shared" si="1"/>
        <v>8.472838234169261E-2</v>
      </c>
      <c r="F65" s="41">
        <v>1768</v>
      </c>
      <c r="G65" s="32">
        <v>7402873.5541748591</v>
      </c>
    </row>
    <row r="66" spans="1:7">
      <c r="A66" s="10">
        <v>178</v>
      </c>
      <c r="B66" s="181" t="s">
        <v>371</v>
      </c>
      <c r="C66" s="32">
        <v>4392.5768476128187</v>
      </c>
      <c r="D66" s="247">
        <v>5364.1338114637319</v>
      </c>
      <c r="E66" s="256">
        <f t="shared" si="1"/>
        <v>0.22118155186719471</v>
      </c>
      <c r="F66" s="41">
        <v>5769</v>
      </c>
      <c r="G66" s="32">
        <v>30945687.958334271</v>
      </c>
    </row>
    <row r="67" spans="1:7">
      <c r="A67" s="10">
        <v>179</v>
      </c>
      <c r="B67" s="181" t="s">
        <v>372</v>
      </c>
      <c r="C67" s="32">
        <v>2969.7191011235959</v>
      </c>
      <c r="D67" s="247">
        <v>3501.8418172132233</v>
      </c>
      <c r="E67" s="256">
        <f t="shared" si="1"/>
        <v>0.1791828445620659</v>
      </c>
      <c r="F67" s="41">
        <v>145887</v>
      </c>
      <c r="G67" s="32">
        <v>510873197.18778551</v>
      </c>
    </row>
    <row r="68" spans="1:7">
      <c r="A68" s="10">
        <v>181</v>
      </c>
      <c r="B68" s="181" t="s">
        <v>373</v>
      </c>
      <c r="C68" s="32">
        <v>4111.5583668775153</v>
      </c>
      <c r="D68" s="247">
        <v>3933.2260370545296</v>
      </c>
      <c r="E68" s="256">
        <f t="shared" si="1"/>
        <v>-4.3373415603100998E-2</v>
      </c>
      <c r="F68" s="41">
        <v>1683</v>
      </c>
      <c r="G68" s="32">
        <v>6619619.4203627734</v>
      </c>
    </row>
    <row r="69" spans="1:7">
      <c r="A69" s="248">
        <v>182</v>
      </c>
      <c r="B69" s="249" t="s">
        <v>78</v>
      </c>
      <c r="C69" s="32">
        <v>4212.6647507680118</v>
      </c>
      <c r="D69" s="247">
        <v>4742.15033890429</v>
      </c>
      <c r="E69" s="256">
        <f t="shared" si="1"/>
        <v>0.12568899246961146</v>
      </c>
      <c r="F69" s="41">
        <v>19347</v>
      </c>
      <c r="G69" s="32">
        <v>91746382.606781304</v>
      </c>
    </row>
    <row r="70" spans="1:7">
      <c r="A70" s="10">
        <v>186</v>
      </c>
      <c r="B70" s="181" t="s">
        <v>374</v>
      </c>
      <c r="C70" s="32">
        <v>3309.6474571618128</v>
      </c>
      <c r="D70" s="247">
        <v>3562.6211609308366</v>
      </c>
      <c r="E70" s="256">
        <f t="shared" si="1"/>
        <v>7.6435241832663758E-2</v>
      </c>
      <c r="F70" s="41">
        <v>45630</v>
      </c>
      <c r="G70" s="32">
        <v>162562403.57327408</v>
      </c>
    </row>
    <row r="71" spans="1:7">
      <c r="A71" s="10">
        <v>202</v>
      </c>
      <c r="B71" s="181" t="s">
        <v>375</v>
      </c>
      <c r="C71" s="32">
        <v>3098.4176562453958</v>
      </c>
      <c r="D71" s="247">
        <v>3163.550388635595</v>
      </c>
      <c r="E71" s="256">
        <f t="shared" si="1"/>
        <v>2.1021288804920445E-2</v>
      </c>
      <c r="F71" s="41">
        <v>35848</v>
      </c>
      <c r="G71" s="32">
        <v>113406954.33180881</v>
      </c>
    </row>
    <row r="72" spans="1:7">
      <c r="A72" s="10">
        <v>204</v>
      </c>
      <c r="B72" s="181" t="s">
        <v>376</v>
      </c>
      <c r="C72" s="32">
        <v>5617.6978914621504</v>
      </c>
      <c r="D72" s="247">
        <v>6413.7322962673879</v>
      </c>
      <c r="E72" s="256">
        <f t="shared" si="1"/>
        <v>0.14170117727673837</v>
      </c>
      <c r="F72" s="41">
        <v>2689</v>
      </c>
      <c r="G72" s="32">
        <v>17246526.144663006</v>
      </c>
    </row>
    <row r="73" spans="1:7">
      <c r="A73" s="10">
        <v>205</v>
      </c>
      <c r="B73" s="181" t="s">
        <v>377</v>
      </c>
      <c r="C73" s="32">
        <v>3933.6402517093902</v>
      </c>
      <c r="D73" s="247">
        <v>4286.2519421756815</v>
      </c>
      <c r="E73" s="256">
        <f t="shared" si="1"/>
        <v>8.9640045327749912E-2</v>
      </c>
      <c r="F73" s="41">
        <v>36297</v>
      </c>
      <c r="G73" s="32">
        <v>155578086.74515072</v>
      </c>
    </row>
    <row r="74" spans="1:7">
      <c r="A74" s="10">
        <v>208</v>
      </c>
      <c r="B74" s="181" t="s">
        <v>378</v>
      </c>
      <c r="C74" s="32">
        <v>3257.7386244241497</v>
      </c>
      <c r="D74" s="247">
        <v>3803.2271498915561</v>
      </c>
      <c r="E74" s="256">
        <f t="shared" si="1"/>
        <v>0.16744391995654009</v>
      </c>
      <c r="F74" s="41">
        <v>12335</v>
      </c>
      <c r="G74" s="32">
        <v>46912806.893912345</v>
      </c>
    </row>
    <row r="75" spans="1:7">
      <c r="A75" s="10">
        <v>211</v>
      </c>
      <c r="B75" s="181" t="s">
        <v>379</v>
      </c>
      <c r="C75" s="32">
        <v>2845.5503953809466</v>
      </c>
      <c r="D75" s="247">
        <v>3372.8314179296949</v>
      </c>
      <c r="E75" s="256">
        <f t="shared" ref="E75:E138" si="2">(D75-C75)/C75</f>
        <v>0.18530018776144669</v>
      </c>
      <c r="F75" s="41">
        <v>32959</v>
      </c>
      <c r="G75" s="32">
        <v>111165150.70354481</v>
      </c>
    </row>
    <row r="76" spans="1:7">
      <c r="A76" s="10">
        <v>213</v>
      </c>
      <c r="B76" s="181" t="s">
        <v>380</v>
      </c>
      <c r="C76" s="32">
        <v>4627.8939507094847</v>
      </c>
      <c r="D76" s="247">
        <v>5474.0232915041352</v>
      </c>
      <c r="E76" s="256">
        <f t="shared" si="2"/>
        <v>0.18283248272466002</v>
      </c>
      <c r="F76" s="41">
        <v>5154</v>
      </c>
      <c r="G76" s="32">
        <v>28213116.044412315</v>
      </c>
    </row>
    <row r="77" spans="1:7">
      <c r="A77" s="10">
        <v>214</v>
      </c>
      <c r="B77" s="181" t="s">
        <v>381</v>
      </c>
      <c r="C77" s="32">
        <v>3778.242677824268</v>
      </c>
      <c r="D77" s="247">
        <v>4142.2743698219801</v>
      </c>
      <c r="E77" s="256">
        <f t="shared" si="2"/>
        <v>9.6349473297290378E-2</v>
      </c>
      <c r="F77" s="41">
        <v>12528</v>
      </c>
      <c r="G77" s="32">
        <v>51894413.305129766</v>
      </c>
    </row>
    <row r="78" spans="1:7">
      <c r="A78" s="10">
        <v>216</v>
      </c>
      <c r="B78" s="181" t="s">
        <v>382</v>
      </c>
      <c r="C78" s="32">
        <v>5076.9230769230762</v>
      </c>
      <c r="D78" s="247">
        <v>5896.5588351477372</v>
      </c>
      <c r="E78" s="256">
        <f t="shared" si="2"/>
        <v>0.16144340692303932</v>
      </c>
      <c r="F78" s="41">
        <v>1269</v>
      </c>
      <c r="G78" s="32">
        <v>7482733.1618024781</v>
      </c>
    </row>
    <row r="79" spans="1:7">
      <c r="A79" s="10">
        <v>217</v>
      </c>
      <c r="B79" s="181" t="s">
        <v>383</v>
      </c>
      <c r="C79" s="32">
        <v>3547.2181551976573</v>
      </c>
      <c r="D79" s="247">
        <v>4156.0521446954417</v>
      </c>
      <c r="E79" s="256">
        <f t="shared" si="2"/>
        <v>0.17163703016282603</v>
      </c>
      <c r="F79" s="41">
        <v>5352</v>
      </c>
      <c r="G79" s="32">
        <v>22243191.078410003</v>
      </c>
    </row>
    <row r="80" spans="1:7">
      <c r="A80" s="10">
        <v>218</v>
      </c>
      <c r="B80" s="181" t="s">
        <v>384</v>
      </c>
      <c r="C80" s="32">
        <v>5223.2931726907627</v>
      </c>
      <c r="D80" s="247">
        <v>5428.9903218755699</v>
      </c>
      <c r="E80" s="256">
        <f t="shared" si="2"/>
        <v>3.938073977165691E-2</v>
      </c>
      <c r="F80" s="41">
        <v>1200</v>
      </c>
      <c r="G80" s="32">
        <v>6514788.386250684</v>
      </c>
    </row>
    <row r="81" spans="1:7">
      <c r="A81" s="10">
        <v>224</v>
      </c>
      <c r="B81" s="181" t="s">
        <v>385</v>
      </c>
      <c r="C81" s="32">
        <v>3745.237548772091</v>
      </c>
      <c r="D81" s="247">
        <v>3991.1006089760913</v>
      </c>
      <c r="E81" s="256">
        <f t="shared" si="2"/>
        <v>6.5646853371052152E-2</v>
      </c>
      <c r="F81" s="41">
        <v>8603</v>
      </c>
      <c r="G81" s="32">
        <v>34335438.539021313</v>
      </c>
    </row>
    <row r="82" spans="1:7">
      <c r="A82" s="10">
        <v>226</v>
      </c>
      <c r="B82" s="181" t="s">
        <v>386</v>
      </c>
      <c r="C82" s="32">
        <v>4418.0805267156238</v>
      </c>
      <c r="D82" s="247">
        <v>5249.8998753143051</v>
      </c>
      <c r="E82" s="256">
        <f t="shared" si="2"/>
        <v>0.18827618545401459</v>
      </c>
      <c r="F82" s="41">
        <v>3665</v>
      </c>
      <c r="G82" s="32">
        <v>19240883.043026928</v>
      </c>
    </row>
    <row r="83" spans="1:7">
      <c r="A83" s="10">
        <v>230</v>
      </c>
      <c r="B83" s="181" t="s">
        <v>387</v>
      </c>
      <c r="C83" s="32">
        <v>4253.6293766011959</v>
      </c>
      <c r="D83" s="247">
        <v>4642.2383107507312</v>
      </c>
      <c r="E83" s="256">
        <f t="shared" si="2"/>
        <v>9.1359378014275419E-2</v>
      </c>
      <c r="F83" s="41">
        <v>2240</v>
      </c>
      <c r="G83" s="32">
        <v>10398613.816081638</v>
      </c>
    </row>
    <row r="84" spans="1:7">
      <c r="A84" s="10">
        <v>231</v>
      </c>
      <c r="B84" s="181" t="s">
        <v>388</v>
      </c>
      <c r="C84" s="32">
        <v>4987.9614767255216</v>
      </c>
      <c r="D84" s="247">
        <v>5647.9891623827398</v>
      </c>
      <c r="E84" s="256">
        <f t="shared" si="2"/>
        <v>0.13232413456619371</v>
      </c>
      <c r="F84" s="41">
        <v>1256</v>
      </c>
      <c r="G84" s="32">
        <v>7093874.3879527217</v>
      </c>
    </row>
    <row r="85" spans="1:7">
      <c r="A85" s="10">
        <v>232</v>
      </c>
      <c r="B85" s="181" t="s">
        <v>389</v>
      </c>
      <c r="C85" s="32">
        <v>4199.5600728155341</v>
      </c>
      <c r="D85" s="247">
        <v>4611.0781696590811</v>
      </c>
      <c r="E85" s="256">
        <f t="shared" si="2"/>
        <v>9.7990763248601578E-2</v>
      </c>
      <c r="F85" s="41">
        <v>12750</v>
      </c>
      <c r="G85" s="32">
        <v>58791246.663153283</v>
      </c>
    </row>
    <row r="86" spans="1:7">
      <c r="A86" s="10">
        <v>233</v>
      </c>
      <c r="B86" s="181" t="s">
        <v>390</v>
      </c>
      <c r="C86" s="32">
        <v>4287.294925600916</v>
      </c>
      <c r="D86" s="247">
        <v>4577.4063224485135</v>
      </c>
      <c r="E86" s="256">
        <f t="shared" si="2"/>
        <v>6.7667702334925056E-2</v>
      </c>
      <c r="F86" s="41">
        <v>15116</v>
      </c>
      <c r="G86" s="32">
        <v>69192073.970131725</v>
      </c>
    </row>
    <row r="87" spans="1:7">
      <c r="A87" s="10">
        <v>235</v>
      </c>
      <c r="B87" s="181" t="s">
        <v>391</v>
      </c>
      <c r="C87" s="32">
        <v>3139.532509952026</v>
      </c>
      <c r="D87" s="247">
        <v>3723.1310741846987</v>
      </c>
      <c r="E87" s="256">
        <f t="shared" si="2"/>
        <v>0.18588709063617578</v>
      </c>
      <c r="F87" s="41">
        <v>10284</v>
      </c>
      <c r="G87" s="32">
        <v>38288679.966915444</v>
      </c>
    </row>
    <row r="88" spans="1:7">
      <c r="A88" s="10">
        <v>236</v>
      </c>
      <c r="B88" s="181" t="s">
        <v>392</v>
      </c>
      <c r="C88" s="32">
        <v>3628.9603379488385</v>
      </c>
      <c r="D88" s="247">
        <v>3817.8867593901173</v>
      </c>
      <c r="E88" s="256">
        <f t="shared" si="2"/>
        <v>5.2060756758797698E-2</v>
      </c>
      <c r="F88" s="41">
        <v>4198</v>
      </c>
      <c r="G88" s="32">
        <v>16027488.615919713</v>
      </c>
    </row>
    <row r="89" spans="1:7">
      <c r="A89" s="10">
        <v>239</v>
      </c>
      <c r="B89" s="181" t="s">
        <v>393</v>
      </c>
      <c r="C89" s="32">
        <v>4258.4014532243418</v>
      </c>
      <c r="D89" s="247">
        <v>5509.0432048910734</v>
      </c>
      <c r="E89" s="256">
        <f t="shared" si="2"/>
        <v>0.29368808117416473</v>
      </c>
      <c r="F89" s="41">
        <v>2029</v>
      </c>
      <c r="G89" s="32">
        <v>11177848.662723988</v>
      </c>
    </row>
    <row r="90" spans="1:7">
      <c r="A90" s="10">
        <v>240</v>
      </c>
      <c r="B90" s="181" t="s">
        <v>394</v>
      </c>
      <c r="C90" s="32">
        <v>4539.6725744917176</v>
      </c>
      <c r="D90" s="247">
        <v>5235.8055176690523</v>
      </c>
      <c r="E90" s="256">
        <f t="shared" si="2"/>
        <v>0.15334430661120466</v>
      </c>
      <c r="F90" s="41">
        <v>19499</v>
      </c>
      <c r="G90" s="32">
        <v>102092971.78902885</v>
      </c>
    </row>
    <row r="91" spans="1:7">
      <c r="A91" s="10">
        <v>241</v>
      </c>
      <c r="B91" s="181" t="s">
        <v>395</v>
      </c>
      <c r="C91" s="32">
        <v>3873.3754177497217</v>
      </c>
      <c r="D91" s="247">
        <v>4370.8642450022435</v>
      </c>
      <c r="E91" s="256">
        <f t="shared" si="2"/>
        <v>0.12843806076033373</v>
      </c>
      <c r="F91" s="41">
        <v>7771</v>
      </c>
      <c r="G91" s="32">
        <v>33965986.047912434</v>
      </c>
    </row>
    <row r="92" spans="1:7">
      <c r="A92" s="10">
        <v>244</v>
      </c>
      <c r="B92" s="181" t="s">
        <v>396</v>
      </c>
      <c r="C92" s="32">
        <v>2770.9071097793517</v>
      </c>
      <c r="D92" s="247">
        <v>3042.046891645336</v>
      </c>
      <c r="E92" s="256">
        <f t="shared" si="2"/>
        <v>9.785235344377001E-2</v>
      </c>
      <c r="F92" s="41">
        <v>19300</v>
      </c>
      <c r="G92" s="32">
        <v>58711505.008754984</v>
      </c>
    </row>
    <row r="93" spans="1:7">
      <c r="A93" s="10">
        <v>245</v>
      </c>
      <c r="B93" s="181" t="s">
        <v>397</v>
      </c>
      <c r="C93" s="32">
        <v>2950.8651648710415</v>
      </c>
      <c r="D93" s="247">
        <v>3488.1954186851667</v>
      </c>
      <c r="E93" s="256">
        <f t="shared" si="2"/>
        <v>0.18209244536512312</v>
      </c>
      <c r="F93" s="41">
        <v>37676</v>
      </c>
      <c r="G93" s="32">
        <v>131421250.59438235</v>
      </c>
    </row>
    <row r="94" spans="1:7">
      <c r="A94" s="10">
        <v>249</v>
      </c>
      <c r="B94" s="181" t="s">
        <v>398</v>
      </c>
      <c r="C94" s="32">
        <v>3964.8099947943779</v>
      </c>
      <c r="D94" s="247">
        <v>4655.462262571169</v>
      </c>
      <c r="E94" s="256">
        <f t="shared" si="2"/>
        <v>0.17419555254440627</v>
      </c>
      <c r="F94" s="41">
        <v>9250</v>
      </c>
      <c r="G94" s="32">
        <v>43063025.928783312</v>
      </c>
    </row>
    <row r="95" spans="1:7">
      <c r="A95" s="10">
        <v>250</v>
      </c>
      <c r="B95" s="181" t="s">
        <v>399</v>
      </c>
      <c r="C95" s="32">
        <v>4425.2010723860594</v>
      </c>
      <c r="D95" s="247">
        <v>5196.4144729198624</v>
      </c>
      <c r="E95" s="256">
        <f t="shared" si="2"/>
        <v>0.17427759505580304</v>
      </c>
      <c r="F95" s="41">
        <v>1771</v>
      </c>
      <c r="G95" s="32">
        <v>9202850.0315410756</v>
      </c>
    </row>
    <row r="96" spans="1:7">
      <c r="A96" s="10">
        <v>256</v>
      </c>
      <c r="B96" s="181" t="s">
        <v>400</v>
      </c>
      <c r="C96" s="32">
        <v>4640.1234567901229</v>
      </c>
      <c r="D96" s="247">
        <v>5415.9425897260026</v>
      </c>
      <c r="E96" s="256">
        <f t="shared" si="2"/>
        <v>0.16719795069258017</v>
      </c>
      <c r="F96" s="41">
        <v>1554</v>
      </c>
      <c r="G96" s="32">
        <v>8416374.7844342086</v>
      </c>
    </row>
    <row r="97" spans="1:7">
      <c r="A97" s="10">
        <v>257</v>
      </c>
      <c r="B97" s="181" t="s">
        <v>401</v>
      </c>
      <c r="C97" s="32">
        <v>2896.8827363209216</v>
      </c>
      <c r="D97" s="247">
        <v>3090.344172549529</v>
      </c>
      <c r="E97" s="256">
        <f t="shared" si="2"/>
        <v>6.6782625959622366E-2</v>
      </c>
      <c r="F97" s="41">
        <v>40722</v>
      </c>
      <c r="G97" s="32">
        <v>125844995.39456192</v>
      </c>
    </row>
    <row r="98" spans="1:7">
      <c r="A98" s="10">
        <v>260</v>
      </c>
      <c r="B98" s="181" t="s">
        <v>109</v>
      </c>
      <c r="C98" s="32">
        <v>4409.7277032359907</v>
      </c>
      <c r="D98" s="247">
        <v>5053.1883394780161</v>
      </c>
      <c r="E98" s="256">
        <f t="shared" si="2"/>
        <v>0.14591845110296373</v>
      </c>
      <c r="F98" s="41">
        <v>9727</v>
      </c>
      <c r="G98" s="32">
        <v>49152362.978102662</v>
      </c>
    </row>
    <row r="99" spans="1:7">
      <c r="A99" s="10">
        <v>261</v>
      </c>
      <c r="B99" s="181" t="s">
        <v>402</v>
      </c>
      <c r="C99" s="32">
        <v>4287.7731287773131</v>
      </c>
      <c r="D99" s="247">
        <v>4375.1639287833623</v>
      </c>
      <c r="E99" s="256">
        <f t="shared" si="2"/>
        <v>2.0381395512632742E-2</v>
      </c>
      <c r="F99" s="41">
        <v>6637</v>
      </c>
      <c r="G99" s="32">
        <v>29037962.995335177</v>
      </c>
    </row>
    <row r="100" spans="1:7">
      <c r="A100" s="10">
        <v>263</v>
      </c>
      <c r="B100" s="181" t="s">
        <v>403</v>
      </c>
      <c r="C100" s="32">
        <v>4627.531882970743</v>
      </c>
      <c r="D100" s="247">
        <v>4924.30537458238</v>
      </c>
      <c r="E100" s="256">
        <f t="shared" si="2"/>
        <v>6.4132133309282968E-2</v>
      </c>
      <c r="F100" s="41">
        <v>7597</v>
      </c>
      <c r="G100" s="32">
        <v>37409947.930702344</v>
      </c>
    </row>
    <row r="101" spans="1:7">
      <c r="A101" s="10">
        <v>265</v>
      </c>
      <c r="B101" s="181" t="s">
        <v>404</v>
      </c>
      <c r="C101" s="32">
        <v>5168.7956204379561</v>
      </c>
      <c r="D101" s="247">
        <v>5270.5461432358443</v>
      </c>
      <c r="E101" s="256">
        <f t="shared" si="2"/>
        <v>1.9685538038214549E-2</v>
      </c>
      <c r="F101" s="41">
        <v>1064</v>
      </c>
      <c r="G101" s="32">
        <v>5607861.0964029385</v>
      </c>
    </row>
    <row r="102" spans="1:7">
      <c r="A102" s="10">
        <v>271</v>
      </c>
      <c r="B102" s="181" t="s">
        <v>405</v>
      </c>
      <c r="C102" s="32">
        <v>4091.6514148951146</v>
      </c>
      <c r="D102" s="247">
        <v>4564.7367815938269</v>
      </c>
      <c r="E102" s="256">
        <f t="shared" si="2"/>
        <v>0.11562210919935841</v>
      </c>
      <c r="F102" s="41">
        <v>6903</v>
      </c>
      <c r="G102" s="32">
        <v>31510378.003342189</v>
      </c>
    </row>
    <row r="103" spans="1:7">
      <c r="A103" s="10">
        <v>272</v>
      </c>
      <c r="B103" s="181" t="s">
        <v>406</v>
      </c>
      <c r="C103" s="32">
        <v>3585.9356976573481</v>
      </c>
      <c r="D103" s="247">
        <v>4031.8396824177776</v>
      </c>
      <c r="E103" s="256">
        <f t="shared" si="2"/>
        <v>0.12434801467626248</v>
      </c>
      <c r="F103" s="41">
        <v>48006</v>
      </c>
      <c r="G103" s="32">
        <v>193552495.79414782</v>
      </c>
    </row>
    <row r="104" spans="1:7">
      <c r="A104" s="10">
        <v>273</v>
      </c>
      <c r="B104" s="181" t="s">
        <v>407</v>
      </c>
      <c r="C104" s="32">
        <v>4576.7030681227243</v>
      </c>
      <c r="D104" s="247">
        <v>5060.2588550869305</v>
      </c>
      <c r="E104" s="256">
        <f t="shared" si="2"/>
        <v>0.10565592300104176</v>
      </c>
      <c r="F104" s="41">
        <v>3999</v>
      </c>
      <c r="G104" s="32">
        <v>20235975.161492635</v>
      </c>
    </row>
    <row r="105" spans="1:7">
      <c r="A105" s="10">
        <v>275</v>
      </c>
      <c r="B105" s="181" t="s">
        <v>408</v>
      </c>
      <c r="C105" s="32">
        <v>4402.3601065854582</v>
      </c>
      <c r="D105" s="247">
        <v>4878.8824241271959</v>
      </c>
      <c r="E105" s="256">
        <f t="shared" si="2"/>
        <v>0.10824246676888415</v>
      </c>
      <c r="F105" s="41">
        <v>2521</v>
      </c>
      <c r="G105" s="32">
        <v>12299662.591224661</v>
      </c>
    </row>
    <row r="106" spans="1:7">
      <c r="A106" s="10">
        <v>276</v>
      </c>
      <c r="B106" s="181" t="s">
        <v>409</v>
      </c>
      <c r="C106" s="32">
        <v>2547.6688482558534</v>
      </c>
      <c r="D106" s="247">
        <v>2881.9708192116982</v>
      </c>
      <c r="E106" s="256">
        <f t="shared" si="2"/>
        <v>0.13121876934072871</v>
      </c>
      <c r="F106" s="41">
        <v>15157</v>
      </c>
      <c r="G106" s="32">
        <v>43682031.706791706</v>
      </c>
    </row>
    <row r="107" spans="1:7">
      <c r="A107" s="10">
        <v>280</v>
      </c>
      <c r="B107" s="181" t="s">
        <v>410</v>
      </c>
      <c r="C107" s="32">
        <v>3872.4121328839669</v>
      </c>
      <c r="D107" s="247">
        <v>4112.4585540260414</v>
      </c>
      <c r="E107" s="256">
        <f t="shared" si="2"/>
        <v>6.19888619559976E-2</v>
      </c>
      <c r="F107" s="41">
        <v>2024</v>
      </c>
      <c r="G107" s="32">
        <v>8323616.1133487085</v>
      </c>
    </row>
    <row r="108" spans="1:7">
      <c r="A108" s="10">
        <v>284</v>
      </c>
      <c r="B108" s="181" t="s">
        <v>411</v>
      </c>
      <c r="C108" s="32">
        <v>3768.1975736568456</v>
      </c>
      <c r="D108" s="247">
        <v>4555.7922009715585</v>
      </c>
      <c r="E108" s="256">
        <f t="shared" si="2"/>
        <v>0.20901096928163243</v>
      </c>
      <c r="F108" s="41">
        <v>2227</v>
      </c>
      <c r="G108" s="32">
        <v>10145749.231563661</v>
      </c>
    </row>
    <row r="109" spans="1:7">
      <c r="A109" s="10">
        <v>285</v>
      </c>
      <c r="B109" s="181" t="s">
        <v>412</v>
      </c>
      <c r="C109" s="32">
        <v>4104.9955876146259</v>
      </c>
      <c r="D109" s="247">
        <v>4877.53774813161</v>
      </c>
      <c r="E109" s="256">
        <f t="shared" si="2"/>
        <v>0.18819561288880726</v>
      </c>
      <c r="F109" s="41">
        <v>50617</v>
      </c>
      <c r="G109" s="32">
        <v>246886328.19717771</v>
      </c>
    </row>
    <row r="110" spans="1:7">
      <c r="A110" s="10">
        <v>286</v>
      </c>
      <c r="B110" s="181" t="s">
        <v>413</v>
      </c>
      <c r="C110" s="32">
        <v>4009.5234615712493</v>
      </c>
      <c r="D110" s="247">
        <v>4647.550988569822</v>
      </c>
      <c r="E110" s="256">
        <f t="shared" si="2"/>
        <v>0.1591280193553333</v>
      </c>
      <c r="F110" s="41">
        <v>79429</v>
      </c>
      <c r="G110" s="32">
        <v>369150327.47111237</v>
      </c>
    </row>
    <row r="111" spans="1:7">
      <c r="A111" s="10">
        <v>287</v>
      </c>
      <c r="B111" s="181" t="s">
        <v>414</v>
      </c>
      <c r="C111" s="32">
        <v>4149.552883132902</v>
      </c>
      <c r="D111" s="247">
        <v>4747.1680962651271</v>
      </c>
      <c r="E111" s="256">
        <f t="shared" si="2"/>
        <v>0.14401918229826899</v>
      </c>
      <c r="F111" s="41">
        <v>6242</v>
      </c>
      <c r="G111" s="32">
        <v>29631823.256886926</v>
      </c>
    </row>
    <row r="112" spans="1:7">
      <c r="A112" s="10">
        <v>288</v>
      </c>
      <c r="B112" s="181" t="s">
        <v>415</v>
      </c>
      <c r="C112" s="32">
        <v>3632.5451151213438</v>
      </c>
      <c r="D112" s="247">
        <v>3944.2351891482317</v>
      </c>
      <c r="E112" s="256">
        <f t="shared" si="2"/>
        <v>8.5804873483718888E-2</v>
      </c>
      <c r="F112" s="41">
        <v>6405</v>
      </c>
      <c r="G112" s="32">
        <v>25262826.386494424</v>
      </c>
    </row>
    <row r="113" spans="1:7">
      <c r="A113" s="10">
        <v>290</v>
      </c>
      <c r="B113" s="181" t="s">
        <v>416</v>
      </c>
      <c r="C113" s="32">
        <v>4998.2905982905986</v>
      </c>
      <c r="D113" s="247">
        <v>5476.3302618526568</v>
      </c>
      <c r="E113" s="256">
        <f t="shared" si="2"/>
        <v>9.5640630363818063E-2</v>
      </c>
      <c r="F113" s="41">
        <v>7755</v>
      </c>
      <c r="G113" s="32">
        <v>42468941.180667356</v>
      </c>
    </row>
    <row r="114" spans="1:7">
      <c r="A114" s="10">
        <v>291</v>
      </c>
      <c r="B114" s="181" t="s">
        <v>417</v>
      </c>
      <c r="C114" s="32">
        <v>4761.1060743427015</v>
      </c>
      <c r="D114" s="247">
        <v>5232.7120364873981</v>
      </c>
      <c r="E114" s="256">
        <f t="shared" si="2"/>
        <v>9.9053865799409765E-2</v>
      </c>
      <c r="F114" s="41">
        <v>2119</v>
      </c>
      <c r="G114" s="32">
        <v>11088116.805316797</v>
      </c>
    </row>
    <row r="115" spans="1:7">
      <c r="A115" s="10">
        <v>297</v>
      </c>
      <c r="B115" s="181" t="s">
        <v>126</v>
      </c>
      <c r="C115" s="32">
        <v>3731.451518250868</v>
      </c>
      <c r="D115" s="247">
        <v>4015.5684265149871</v>
      </c>
      <c r="E115" s="256">
        <f t="shared" si="2"/>
        <v>7.6141122797516586E-2</v>
      </c>
      <c r="F115" s="41">
        <v>122594</v>
      </c>
      <c r="G115" s="32">
        <v>492284595.68017834</v>
      </c>
    </row>
    <row r="116" spans="1:7">
      <c r="A116" s="10">
        <v>300</v>
      </c>
      <c r="B116" s="181" t="s">
        <v>418</v>
      </c>
      <c r="C116" s="32">
        <v>4041.9600112644325</v>
      </c>
      <c r="D116" s="247">
        <v>4637.45438570646</v>
      </c>
      <c r="E116" s="256">
        <f t="shared" si="2"/>
        <v>0.14732812120418307</v>
      </c>
      <c r="F116" s="41">
        <v>3437</v>
      </c>
      <c r="G116" s="32">
        <v>15938930.723673102</v>
      </c>
    </row>
    <row r="117" spans="1:7">
      <c r="A117" s="10">
        <v>301</v>
      </c>
      <c r="B117" s="181" t="s">
        <v>419</v>
      </c>
      <c r="C117" s="32">
        <v>4195.6668923493571</v>
      </c>
      <c r="D117" s="247">
        <v>4895.2497396368308</v>
      </c>
      <c r="E117" s="256">
        <f t="shared" si="2"/>
        <v>0.16673936831428088</v>
      </c>
      <c r="F117" s="41">
        <v>19890</v>
      </c>
      <c r="G117" s="32">
        <v>97366517.321376562</v>
      </c>
    </row>
    <row r="118" spans="1:7">
      <c r="A118" s="10">
        <v>304</v>
      </c>
      <c r="B118" s="181" t="s">
        <v>420</v>
      </c>
      <c r="C118" s="32">
        <v>4546.8914646996836</v>
      </c>
      <c r="D118" s="247">
        <v>5336.7050349234596</v>
      </c>
      <c r="E118" s="256">
        <f t="shared" si="2"/>
        <v>0.17370407372940055</v>
      </c>
      <c r="F118" s="41">
        <v>950</v>
      </c>
      <c r="G118" s="32">
        <v>5069869.7831772864</v>
      </c>
    </row>
    <row r="119" spans="1:7">
      <c r="A119" s="10">
        <v>305</v>
      </c>
      <c r="B119" s="181" t="s">
        <v>421</v>
      </c>
      <c r="C119" s="32">
        <v>4198.7577639751553</v>
      </c>
      <c r="D119" s="247">
        <v>4511.4181749717482</v>
      </c>
      <c r="E119" s="256">
        <f t="shared" si="2"/>
        <v>7.4464979542087945E-2</v>
      </c>
      <c r="F119" s="41">
        <v>15146</v>
      </c>
      <c r="G119" s="32">
        <v>68329939.678122103</v>
      </c>
    </row>
    <row r="120" spans="1:7">
      <c r="A120" s="10">
        <v>309</v>
      </c>
      <c r="B120" s="181" t="s">
        <v>422</v>
      </c>
      <c r="C120" s="32">
        <v>4337.9186602870814</v>
      </c>
      <c r="D120" s="247">
        <v>5068.5356507095985</v>
      </c>
      <c r="E120" s="256">
        <f t="shared" si="2"/>
        <v>0.16842570081158811</v>
      </c>
      <c r="F120" s="41">
        <v>6457</v>
      </c>
      <c r="G120" s="32">
        <v>32727534.696631875</v>
      </c>
    </row>
    <row r="121" spans="1:7">
      <c r="A121" s="10">
        <v>312</v>
      </c>
      <c r="B121" s="181" t="s">
        <v>423</v>
      </c>
      <c r="C121" s="32">
        <v>4616.1462300076164</v>
      </c>
      <c r="D121" s="247">
        <v>5406.5311107877287</v>
      </c>
      <c r="E121" s="256">
        <f t="shared" si="2"/>
        <v>0.17122180307940726</v>
      </c>
      <c r="F121" s="41">
        <v>1196</v>
      </c>
      <c r="G121" s="32">
        <v>6466211.2085021231</v>
      </c>
    </row>
    <row r="122" spans="1:7">
      <c r="A122" s="10">
        <v>316</v>
      </c>
      <c r="B122" s="181" t="s">
        <v>424</v>
      </c>
      <c r="C122" s="32">
        <v>3636.9047619047619</v>
      </c>
      <c r="D122" s="247">
        <v>3967.9657060618647</v>
      </c>
      <c r="E122" s="256">
        <f t="shared" si="2"/>
        <v>9.1028213778057712E-2</v>
      </c>
      <c r="F122" s="41">
        <v>4198</v>
      </c>
      <c r="G122" s="32">
        <v>16657520.034047708</v>
      </c>
    </row>
    <row r="123" spans="1:7">
      <c r="A123" s="10">
        <v>317</v>
      </c>
      <c r="B123" s="181" t="s">
        <v>425</v>
      </c>
      <c r="C123" s="32">
        <v>3982.5310559006211</v>
      </c>
      <c r="D123" s="247">
        <v>4678.45578182592</v>
      </c>
      <c r="E123" s="256">
        <f t="shared" si="2"/>
        <v>0.17474433121976507</v>
      </c>
      <c r="F123" s="41">
        <v>2474</v>
      </c>
      <c r="G123" s="32">
        <v>11574499.604237325</v>
      </c>
    </row>
    <row r="124" spans="1:7">
      <c r="A124" s="10">
        <v>320</v>
      </c>
      <c r="B124" s="181" t="s">
        <v>426</v>
      </c>
      <c r="C124" s="32">
        <v>5446.2469067913116</v>
      </c>
      <c r="D124" s="247">
        <v>5548.4474466323809</v>
      </c>
      <c r="E124" s="256">
        <f t="shared" si="2"/>
        <v>1.8765315195979852E-2</v>
      </c>
      <c r="F124" s="41">
        <v>6996</v>
      </c>
      <c r="G124" s="32">
        <v>38816938.336640134</v>
      </c>
    </row>
    <row r="125" spans="1:7">
      <c r="A125" s="10">
        <v>322</v>
      </c>
      <c r="B125" s="181" t="s">
        <v>102</v>
      </c>
      <c r="C125" s="32">
        <v>4269.5783132530123</v>
      </c>
      <c r="D125" s="247">
        <v>4392.065359305082</v>
      </c>
      <c r="E125" s="256">
        <f t="shared" si="2"/>
        <v>2.868832401360644E-2</v>
      </c>
      <c r="F125" s="41">
        <v>6549</v>
      </c>
      <c r="G125" s="32">
        <v>28763636.038088985</v>
      </c>
    </row>
    <row r="126" spans="1:7">
      <c r="A126" s="10">
        <v>398</v>
      </c>
      <c r="B126" s="181" t="s">
        <v>427</v>
      </c>
      <c r="C126" s="32">
        <v>3417.5325271442043</v>
      </c>
      <c r="D126" s="247">
        <v>3720.0201026414402</v>
      </c>
      <c r="E126" s="256">
        <f t="shared" si="2"/>
        <v>8.8510518362206733E-2</v>
      </c>
      <c r="F126" s="41">
        <v>120175</v>
      </c>
      <c r="G126" s="32">
        <v>447053415.83493507</v>
      </c>
    </row>
    <row r="127" spans="1:7">
      <c r="A127" s="10">
        <v>399</v>
      </c>
      <c r="B127" s="181" t="s">
        <v>428</v>
      </c>
      <c r="C127" s="32">
        <v>3470.3754521641513</v>
      </c>
      <c r="D127" s="247">
        <v>4146.6142503077072</v>
      </c>
      <c r="E127" s="256">
        <f t="shared" si="2"/>
        <v>0.19486041423035322</v>
      </c>
      <c r="F127" s="41">
        <v>7817</v>
      </c>
      <c r="G127" s="32">
        <v>32414083.594655346</v>
      </c>
    </row>
    <row r="128" spans="1:7">
      <c r="A128" s="10">
        <v>400</v>
      </c>
      <c r="B128" s="181" t="s">
        <v>429</v>
      </c>
      <c r="C128" s="32">
        <v>3528.4117373078716</v>
      </c>
      <c r="D128" s="247">
        <v>3760.3377617329415</v>
      </c>
      <c r="E128" s="256">
        <f t="shared" si="2"/>
        <v>6.5730997880090444E-2</v>
      </c>
      <c r="F128" s="41">
        <v>8366</v>
      </c>
      <c r="G128" s="32">
        <v>31458985.714657787</v>
      </c>
    </row>
    <row r="129" spans="1:7">
      <c r="A129" s="10">
        <v>402</v>
      </c>
      <c r="B129" s="181" t="s">
        <v>430</v>
      </c>
      <c r="C129" s="32">
        <v>4200.6325777543489</v>
      </c>
      <c r="D129" s="247">
        <v>4954.582802380839</v>
      </c>
      <c r="E129" s="256">
        <f t="shared" si="2"/>
        <v>0.17948492534654165</v>
      </c>
      <c r="F129" s="41">
        <v>9099</v>
      </c>
      <c r="G129" s="32">
        <v>45081748.918863252</v>
      </c>
    </row>
    <row r="130" spans="1:7">
      <c r="A130" s="10">
        <v>403</v>
      </c>
      <c r="B130" s="181" t="s">
        <v>431</v>
      </c>
      <c r="C130" s="32">
        <v>4384.1789052069425</v>
      </c>
      <c r="D130" s="247">
        <v>5105.199744876003</v>
      </c>
      <c r="E130" s="256">
        <f t="shared" si="2"/>
        <v>0.16445972102386794</v>
      </c>
      <c r="F130" s="41">
        <v>2820</v>
      </c>
      <c r="G130" s="32">
        <v>14396663.280550329</v>
      </c>
    </row>
    <row r="131" spans="1:7">
      <c r="A131" s="10">
        <v>405</v>
      </c>
      <c r="B131" s="181" t="s">
        <v>432</v>
      </c>
      <c r="C131" s="32">
        <v>3394.2643940854146</v>
      </c>
      <c r="D131" s="247">
        <v>3784.1769380633741</v>
      </c>
      <c r="E131" s="256">
        <f t="shared" si="2"/>
        <v>0.1148739457825947</v>
      </c>
      <c r="F131" s="41">
        <v>72650</v>
      </c>
      <c r="G131" s="32">
        <v>274920454.55030411</v>
      </c>
    </row>
    <row r="132" spans="1:7">
      <c r="A132" s="10">
        <v>407</v>
      </c>
      <c r="B132" s="181" t="s">
        <v>433</v>
      </c>
      <c r="C132" s="32">
        <v>3943.207981580967</v>
      </c>
      <c r="D132" s="247">
        <v>4349.0836403020458</v>
      </c>
      <c r="E132" s="256">
        <f t="shared" si="2"/>
        <v>0.10293031983525994</v>
      </c>
      <c r="F132" s="41">
        <v>2518</v>
      </c>
      <c r="G132" s="32">
        <v>10950992.60628055</v>
      </c>
    </row>
    <row r="133" spans="1:7">
      <c r="A133" s="10">
        <v>408</v>
      </c>
      <c r="B133" s="181" t="s">
        <v>434</v>
      </c>
      <c r="C133" s="32">
        <v>3574.5902787505256</v>
      </c>
      <c r="D133" s="247">
        <v>4055.1223182568106</v>
      </c>
      <c r="E133" s="256">
        <f t="shared" si="2"/>
        <v>0.13442996316608677</v>
      </c>
      <c r="F133" s="41">
        <v>14099</v>
      </c>
      <c r="G133" s="32">
        <v>57173169.565102771</v>
      </c>
    </row>
    <row r="134" spans="1:7">
      <c r="A134" s="10">
        <v>410</v>
      </c>
      <c r="B134" s="181" t="s">
        <v>435</v>
      </c>
      <c r="C134" s="32">
        <v>3145.3208485425594</v>
      </c>
      <c r="D134" s="247">
        <v>3714.4426942499636</v>
      </c>
      <c r="E134" s="256">
        <f t="shared" si="2"/>
        <v>0.18094238175132976</v>
      </c>
      <c r="F134" s="41">
        <v>18775</v>
      </c>
      <c r="G134" s="32">
        <v>69738661.584543064</v>
      </c>
    </row>
    <row r="135" spans="1:7">
      <c r="A135" s="10">
        <v>416</v>
      </c>
      <c r="B135" s="181" t="s">
        <v>436</v>
      </c>
      <c r="C135" s="32">
        <v>3536.1831033322114</v>
      </c>
      <c r="D135" s="247">
        <v>4018.9470925709711</v>
      </c>
      <c r="E135" s="256">
        <f t="shared" si="2"/>
        <v>0.13652120807427709</v>
      </c>
      <c r="F135" s="41">
        <v>2886</v>
      </c>
      <c r="G135" s="32">
        <v>11598681.309159823</v>
      </c>
    </row>
    <row r="136" spans="1:7">
      <c r="A136" s="10">
        <v>418</v>
      </c>
      <c r="B136" s="181" t="s">
        <v>437</v>
      </c>
      <c r="C136" s="32">
        <v>2743.6126344428853</v>
      </c>
      <c r="D136" s="247">
        <v>2997.8554190643595</v>
      </c>
      <c r="E136" s="256">
        <f t="shared" si="2"/>
        <v>9.2667157684634432E-2</v>
      </c>
      <c r="F136" s="41">
        <v>24580</v>
      </c>
      <c r="G136" s="32">
        <v>73687286.20060195</v>
      </c>
    </row>
    <row r="137" spans="1:7">
      <c r="A137" s="10">
        <v>420</v>
      </c>
      <c r="B137" s="181" t="s">
        <v>438</v>
      </c>
      <c r="C137" s="32">
        <v>4354.3473661942035</v>
      </c>
      <c r="D137" s="247">
        <v>4752.3186547277201</v>
      </c>
      <c r="E137" s="256">
        <f t="shared" si="2"/>
        <v>9.1396311562839866E-2</v>
      </c>
      <c r="F137" s="41">
        <v>9177</v>
      </c>
      <c r="G137" s="32">
        <v>43612028.294436291</v>
      </c>
    </row>
    <row r="138" spans="1:7">
      <c r="A138" s="10">
        <v>421</v>
      </c>
      <c r="B138" s="181" t="s">
        <v>439</v>
      </c>
      <c r="C138" s="32">
        <v>4828.9290681502089</v>
      </c>
      <c r="D138" s="247">
        <v>3940.8896566578201</v>
      </c>
      <c r="E138" s="256">
        <f t="shared" si="2"/>
        <v>-0.18389986660801483</v>
      </c>
      <c r="F138" s="41">
        <v>695</v>
      </c>
      <c r="G138" s="32">
        <v>2738918.3113771849</v>
      </c>
    </row>
    <row r="139" spans="1:7">
      <c r="A139" s="10">
        <v>422</v>
      </c>
      <c r="B139" s="181" t="s">
        <v>440</v>
      </c>
      <c r="C139" s="32">
        <v>4700.0183755972066</v>
      </c>
      <c r="D139" s="247">
        <v>5511.746226067201</v>
      </c>
      <c r="E139" s="256">
        <f t="shared" ref="E139:E202" si="3">(D139-C139)/C139</f>
        <v>0.17270737805718736</v>
      </c>
      <c r="F139" s="41">
        <v>10372</v>
      </c>
      <c r="G139" s="32">
        <v>57167831.85676901</v>
      </c>
    </row>
    <row r="140" spans="1:7">
      <c r="A140" s="10">
        <v>423</v>
      </c>
      <c r="B140" s="181" t="s">
        <v>441</v>
      </c>
      <c r="C140" s="32">
        <v>2839.4518355506652</v>
      </c>
      <c r="D140" s="247">
        <v>3044.3298871513261</v>
      </c>
      <c r="E140" s="256">
        <f t="shared" si="3"/>
        <v>7.2154085882188648E-2</v>
      </c>
      <c r="F140" s="41">
        <v>20497</v>
      </c>
      <c r="G140" s="32">
        <v>62399629.696940728</v>
      </c>
    </row>
    <row r="141" spans="1:7">
      <c r="A141" s="10">
        <v>425</v>
      </c>
      <c r="B141" s="181" t="s">
        <v>442</v>
      </c>
      <c r="C141" s="32">
        <v>2584.4372485526446</v>
      </c>
      <c r="D141" s="247">
        <v>2841.7212556530872</v>
      </c>
      <c r="E141" s="256">
        <f t="shared" si="3"/>
        <v>9.9551268750877428E-2</v>
      </c>
      <c r="F141" s="41">
        <v>10258</v>
      </c>
      <c r="G141" s="32">
        <v>29150376.64048937</v>
      </c>
    </row>
    <row r="142" spans="1:7">
      <c r="A142" s="10">
        <v>426</v>
      </c>
      <c r="B142" s="181" t="s">
        <v>443</v>
      </c>
      <c r="C142" s="32">
        <v>3326.4647467725918</v>
      </c>
      <c r="D142" s="247">
        <v>3943.5329611434045</v>
      </c>
      <c r="E142" s="256">
        <f t="shared" si="3"/>
        <v>0.18550270673077346</v>
      </c>
      <c r="F142" s="41">
        <v>11962</v>
      </c>
      <c r="G142" s="32">
        <v>47172541.281197406</v>
      </c>
    </row>
    <row r="143" spans="1:7">
      <c r="A143" s="10">
        <v>430</v>
      </c>
      <c r="B143" s="181" t="s">
        <v>444</v>
      </c>
      <c r="C143" s="32">
        <v>4115.212598425197</v>
      </c>
      <c r="D143" s="247">
        <v>4476.9118688289254</v>
      </c>
      <c r="E143" s="256">
        <f t="shared" si="3"/>
        <v>8.789321614687487E-2</v>
      </c>
      <c r="F143" s="41">
        <v>15392</v>
      </c>
      <c r="G143" s="32">
        <v>68908627.485014826</v>
      </c>
    </row>
    <row r="144" spans="1:7">
      <c r="A144" s="10">
        <v>433</v>
      </c>
      <c r="B144" s="181" t="s">
        <v>445</v>
      </c>
      <c r="C144" s="32">
        <v>3236.7143587123146</v>
      </c>
      <c r="D144" s="247">
        <v>3851.625426849213</v>
      </c>
      <c r="E144" s="256">
        <f t="shared" si="3"/>
        <v>0.18998002294571736</v>
      </c>
      <c r="F144" s="41">
        <v>7749</v>
      </c>
      <c r="G144" s="32">
        <v>29846245.432654552</v>
      </c>
    </row>
    <row r="145" spans="1:7">
      <c r="A145" s="10">
        <v>434</v>
      </c>
      <c r="B145" s="181" t="s">
        <v>446</v>
      </c>
      <c r="C145" s="32">
        <v>3574.9390739236392</v>
      </c>
      <c r="D145" s="247">
        <v>3929.5722289960881</v>
      </c>
      <c r="E145" s="256">
        <f t="shared" si="3"/>
        <v>9.919977592323688E-2</v>
      </c>
      <c r="F145" s="41">
        <v>14568</v>
      </c>
      <c r="G145" s="32">
        <v>57246008.232015014</v>
      </c>
    </row>
    <row r="146" spans="1:7">
      <c r="A146" s="10">
        <v>435</v>
      </c>
      <c r="B146" s="181" t="s">
        <v>447</v>
      </c>
      <c r="C146" s="32">
        <v>5042.0289855072469</v>
      </c>
      <c r="D146" s="247">
        <v>4488.3532614655296</v>
      </c>
      <c r="E146" s="256">
        <f t="shared" si="3"/>
        <v>-0.10981208668835439</v>
      </c>
      <c r="F146" s="41">
        <v>692</v>
      </c>
      <c r="G146" s="32">
        <v>3105940.4569341466</v>
      </c>
    </row>
    <row r="147" spans="1:7">
      <c r="A147" s="10">
        <v>436</v>
      </c>
      <c r="B147" s="181" t="s">
        <v>448</v>
      </c>
      <c r="C147" s="32">
        <v>2902.4752475247528</v>
      </c>
      <c r="D147" s="247">
        <v>3554.0137038790267</v>
      </c>
      <c r="E147" s="256">
        <f t="shared" si="3"/>
        <v>0.22447683469821475</v>
      </c>
      <c r="F147" s="41">
        <v>1988</v>
      </c>
      <c r="G147" s="32">
        <v>7065379.2433115048</v>
      </c>
    </row>
    <row r="148" spans="1:7">
      <c r="A148" s="10">
        <v>440</v>
      </c>
      <c r="B148" s="181" t="s">
        <v>449</v>
      </c>
      <c r="C148" s="32">
        <v>2820.7494923389331</v>
      </c>
      <c r="D148" s="247">
        <v>3137.1391012136346</v>
      </c>
      <c r="E148" s="256">
        <f t="shared" si="3"/>
        <v>0.11216508581637813</v>
      </c>
      <c r="F148" s="41">
        <v>5732</v>
      </c>
      <c r="G148" s="32">
        <v>17982081.328156553</v>
      </c>
    </row>
    <row r="149" spans="1:7">
      <c r="A149" s="10">
        <v>441</v>
      </c>
      <c r="B149" s="181" t="s">
        <v>450</v>
      </c>
      <c r="C149" s="32">
        <v>4275.2372735116478</v>
      </c>
      <c r="D149" s="247">
        <v>5027.7399408966403</v>
      </c>
      <c r="E149" s="256">
        <f t="shared" si="3"/>
        <v>0.17601424651850783</v>
      </c>
      <c r="F149" s="41">
        <v>4421</v>
      </c>
      <c r="G149" s="32">
        <v>22227638.278704047</v>
      </c>
    </row>
    <row r="150" spans="1:7">
      <c r="A150" s="10">
        <v>444</v>
      </c>
      <c r="B150" s="181" t="s">
        <v>151</v>
      </c>
      <c r="C150" s="32">
        <v>3426.5201783966058</v>
      </c>
      <c r="D150" s="247">
        <v>3761.0141830653288</v>
      </c>
      <c r="E150" s="256">
        <f t="shared" si="3"/>
        <v>9.7619155076811751E-2</v>
      </c>
      <c r="F150" s="41">
        <v>45811</v>
      </c>
      <c r="G150" s="32">
        <v>172295820.74040577</v>
      </c>
    </row>
    <row r="151" spans="1:7">
      <c r="A151" s="10">
        <v>445</v>
      </c>
      <c r="B151" s="181" t="s">
        <v>193</v>
      </c>
      <c r="C151" s="32">
        <v>3883.7562780861749</v>
      </c>
      <c r="D151" s="247">
        <v>4374.5545699917084</v>
      </c>
      <c r="E151" s="256">
        <f t="shared" si="3"/>
        <v>0.12637206270507464</v>
      </c>
      <c r="F151" s="41">
        <v>14991</v>
      </c>
      <c r="G151" s="32">
        <v>65578947.558745697</v>
      </c>
    </row>
    <row r="152" spans="1:7">
      <c r="A152" s="10">
        <v>475</v>
      </c>
      <c r="B152" s="181" t="s">
        <v>451</v>
      </c>
      <c r="C152" s="32">
        <v>3987.3972602739727</v>
      </c>
      <c r="D152" s="247">
        <v>4662.968650196548</v>
      </c>
      <c r="E152" s="256">
        <f t="shared" si="3"/>
        <v>0.16942665749741648</v>
      </c>
      <c r="F152" s="41">
        <v>5479</v>
      </c>
      <c r="G152" s="32">
        <v>25548405.234426886</v>
      </c>
    </row>
    <row r="153" spans="1:7">
      <c r="A153" s="10">
        <v>480</v>
      </c>
      <c r="B153" s="181" t="s">
        <v>452</v>
      </c>
      <c r="C153" s="32">
        <v>3363.636363636364</v>
      </c>
      <c r="D153" s="247">
        <v>3858.3058001629156</v>
      </c>
      <c r="E153" s="256">
        <f t="shared" si="3"/>
        <v>0.14706388653492075</v>
      </c>
      <c r="F153" s="41">
        <v>1978</v>
      </c>
      <c r="G153" s="32">
        <v>7631728.8727222467</v>
      </c>
    </row>
    <row r="154" spans="1:7">
      <c r="A154" s="10">
        <v>481</v>
      </c>
      <c r="B154" s="181" t="s">
        <v>453</v>
      </c>
      <c r="C154" s="32">
        <v>2745.2276064610865</v>
      </c>
      <c r="D154" s="247">
        <v>3043.6478082916369</v>
      </c>
      <c r="E154" s="256">
        <f t="shared" si="3"/>
        <v>0.10870508555581967</v>
      </c>
      <c r="F154" s="41">
        <v>9642</v>
      </c>
      <c r="G154" s="32">
        <v>29346852.167547964</v>
      </c>
    </row>
    <row r="155" spans="1:7">
      <c r="A155" s="10">
        <v>483</v>
      </c>
      <c r="B155" s="181" t="s">
        <v>454</v>
      </c>
      <c r="C155" s="32">
        <v>4071.6253443526166</v>
      </c>
      <c r="D155" s="247">
        <v>4145.4115120993338</v>
      </c>
      <c r="E155" s="256">
        <f t="shared" si="3"/>
        <v>1.81220425521369E-2</v>
      </c>
      <c r="F155" s="41">
        <v>1067</v>
      </c>
      <c r="G155" s="32">
        <v>4423154.0834099893</v>
      </c>
    </row>
    <row r="156" spans="1:7">
      <c r="A156" s="10">
        <v>484</v>
      </c>
      <c r="B156" s="181" t="s">
        <v>455</v>
      </c>
      <c r="C156" s="32">
        <v>4679.8174111509625</v>
      </c>
      <c r="D156" s="247">
        <v>5191.5026750095221</v>
      </c>
      <c r="E156" s="256">
        <f t="shared" si="3"/>
        <v>0.10933872390818659</v>
      </c>
      <c r="F156" s="41">
        <v>2967</v>
      </c>
      <c r="G156" s="32">
        <v>15403188.436753253</v>
      </c>
    </row>
    <row r="157" spans="1:7">
      <c r="A157" s="10">
        <v>489</v>
      </c>
      <c r="B157" s="181" t="s">
        <v>456</v>
      </c>
      <c r="C157" s="32">
        <v>4130.8562197092087</v>
      </c>
      <c r="D157" s="247">
        <v>5138.11998046185</v>
      </c>
      <c r="E157" s="256">
        <f t="shared" si="3"/>
        <v>0.2438389784536116</v>
      </c>
      <c r="F157" s="41">
        <v>1791</v>
      </c>
      <c r="G157" s="32">
        <v>9202372.8850071728</v>
      </c>
    </row>
    <row r="158" spans="1:7">
      <c r="A158" s="10">
        <v>491</v>
      </c>
      <c r="B158" s="181" t="s">
        <v>165</v>
      </c>
      <c r="C158" s="32">
        <v>3899.1229721082545</v>
      </c>
      <c r="D158" s="247">
        <v>4674.335701828878</v>
      </c>
      <c r="E158" s="256">
        <f t="shared" si="3"/>
        <v>0.19881720460369737</v>
      </c>
      <c r="F158" s="41">
        <v>51980</v>
      </c>
      <c r="G158" s="32">
        <v>242971969.78106508</v>
      </c>
    </row>
    <row r="159" spans="1:7">
      <c r="A159" s="10">
        <v>494</v>
      </c>
      <c r="B159" s="181" t="s">
        <v>457</v>
      </c>
      <c r="C159" s="32">
        <v>3686.4616075437812</v>
      </c>
      <c r="D159" s="247">
        <v>3990.4863340584729</v>
      </c>
      <c r="E159" s="256">
        <f t="shared" si="3"/>
        <v>8.2470607015831005E-2</v>
      </c>
      <c r="F159" s="41">
        <v>8882</v>
      </c>
      <c r="G159" s="32">
        <v>35443499.619107358</v>
      </c>
    </row>
    <row r="160" spans="1:7">
      <c r="A160" s="10">
        <v>495</v>
      </c>
      <c r="B160" s="181" t="s">
        <v>458</v>
      </c>
      <c r="C160" s="32">
        <v>4798.2120051085567</v>
      </c>
      <c r="D160" s="247">
        <v>5349.8381377848036</v>
      </c>
      <c r="E160" s="256">
        <f t="shared" si="3"/>
        <v>0.11496493529025854</v>
      </c>
      <c r="F160" s="41">
        <v>1477</v>
      </c>
      <c r="G160" s="32">
        <v>7901710.9295081543</v>
      </c>
    </row>
    <row r="161" spans="1:7">
      <c r="A161" s="10">
        <v>498</v>
      </c>
      <c r="B161" s="181" t="s">
        <v>459</v>
      </c>
      <c r="C161" s="32">
        <v>4591.4211438474877</v>
      </c>
      <c r="D161" s="247">
        <v>4933.3269016126787</v>
      </c>
      <c r="E161" s="256">
        <f t="shared" si="3"/>
        <v>7.4466215808442093E-2</v>
      </c>
      <c r="F161" s="41">
        <v>2281</v>
      </c>
      <c r="G161" s="32">
        <v>11252918.662578519</v>
      </c>
    </row>
    <row r="162" spans="1:7">
      <c r="A162" s="10">
        <v>499</v>
      </c>
      <c r="B162" s="181" t="s">
        <v>460</v>
      </c>
      <c r="C162" s="32">
        <v>3116.1044837515424</v>
      </c>
      <c r="D162" s="247">
        <v>3491.6268022741028</v>
      </c>
      <c r="E162" s="256">
        <f t="shared" si="3"/>
        <v>0.12051018201753665</v>
      </c>
      <c r="F162" s="41">
        <v>19662</v>
      </c>
      <c r="G162" s="32">
        <v>68652366.186313406</v>
      </c>
    </row>
    <row r="163" spans="1:7">
      <c r="A163" s="10">
        <v>500</v>
      </c>
      <c r="B163" s="181" t="s">
        <v>461</v>
      </c>
      <c r="C163" s="32">
        <v>2497.4419519874064</v>
      </c>
      <c r="D163" s="247">
        <v>2708.1159385939632</v>
      </c>
      <c r="E163" s="256">
        <f t="shared" si="3"/>
        <v>8.4355909229004239E-2</v>
      </c>
      <c r="F163" s="41">
        <v>10486</v>
      </c>
      <c r="G163" s="32">
        <v>28397303.7320963</v>
      </c>
    </row>
    <row r="164" spans="1:7">
      <c r="A164" s="10">
        <v>503</v>
      </c>
      <c r="B164" s="181" t="s">
        <v>462</v>
      </c>
      <c r="C164" s="32">
        <v>3898.7457538541939</v>
      </c>
      <c r="D164" s="247">
        <v>4205.4666066877326</v>
      </c>
      <c r="E164" s="256">
        <f t="shared" si="3"/>
        <v>7.8671673455578045E-2</v>
      </c>
      <c r="F164" s="41">
        <v>7539</v>
      </c>
      <c r="G164" s="32">
        <v>31705012.747818813</v>
      </c>
    </row>
    <row r="165" spans="1:7">
      <c r="A165" s="10">
        <v>504</v>
      </c>
      <c r="B165" s="181" t="s">
        <v>463</v>
      </c>
      <c r="C165" s="32">
        <v>3794.3676939426141</v>
      </c>
      <c r="D165" s="247">
        <v>4752.3206083134492</v>
      </c>
      <c r="E165" s="256">
        <f t="shared" si="3"/>
        <v>0.25246707531801033</v>
      </c>
      <c r="F165" s="41">
        <v>1764</v>
      </c>
      <c r="G165" s="32">
        <v>8383093.5530649247</v>
      </c>
    </row>
    <row r="166" spans="1:7">
      <c r="A166" s="10">
        <v>505</v>
      </c>
      <c r="B166" s="181" t="s">
        <v>464</v>
      </c>
      <c r="C166" s="32">
        <v>3244.1484484339558</v>
      </c>
      <c r="D166" s="247">
        <v>3414.0402339661955</v>
      </c>
      <c r="E166" s="256">
        <f t="shared" si="3"/>
        <v>5.2368684180975567E-2</v>
      </c>
      <c r="F166" s="41">
        <v>20912</v>
      </c>
      <c r="G166" s="32">
        <v>71394409.372701079</v>
      </c>
    </row>
    <row r="167" spans="1:7">
      <c r="A167" s="10">
        <v>507</v>
      </c>
      <c r="B167" s="181" t="s">
        <v>465</v>
      </c>
      <c r="C167" s="32">
        <v>4726.8174753928506</v>
      </c>
      <c r="D167" s="247">
        <v>5514.7575590686802</v>
      </c>
      <c r="E167" s="256">
        <f t="shared" si="3"/>
        <v>0.16669568642701674</v>
      </c>
      <c r="F167" s="41">
        <v>5564</v>
      </c>
      <c r="G167" s="32">
        <v>30684111.058658134</v>
      </c>
    </row>
    <row r="168" spans="1:7">
      <c r="A168" s="10">
        <v>508</v>
      </c>
      <c r="B168" s="181" t="s">
        <v>466</v>
      </c>
      <c r="C168" s="32">
        <v>4088.7874175545412</v>
      </c>
      <c r="D168" s="247">
        <v>5110.0434087433641</v>
      </c>
      <c r="E168" s="256">
        <f t="shared" si="3"/>
        <v>0.24976989187655663</v>
      </c>
      <c r="F168" s="41">
        <v>9360</v>
      </c>
      <c r="G168" s="32">
        <v>47830006.305837885</v>
      </c>
    </row>
    <row r="169" spans="1:7">
      <c r="A169" s="10">
        <v>529</v>
      </c>
      <c r="B169" s="181" t="s">
        <v>467</v>
      </c>
      <c r="C169" s="32">
        <v>3242.6219322771044</v>
      </c>
      <c r="D169" s="247">
        <v>3492.7993400891423</v>
      </c>
      <c r="E169" s="256">
        <f t="shared" si="3"/>
        <v>7.7152814308004428E-2</v>
      </c>
      <c r="F169" s="41">
        <v>19850</v>
      </c>
      <c r="G169" s="32">
        <v>69332066.900769472</v>
      </c>
    </row>
    <row r="170" spans="1:7">
      <c r="A170" s="10">
        <v>531</v>
      </c>
      <c r="B170" s="181" t="s">
        <v>468</v>
      </c>
      <c r="C170" s="32">
        <v>3648.5269281291053</v>
      </c>
      <c r="D170" s="247">
        <v>4473.5936279166699</v>
      </c>
      <c r="E170" s="256">
        <f t="shared" si="3"/>
        <v>0.22613693582101174</v>
      </c>
      <c r="F170" s="41">
        <v>5072</v>
      </c>
      <c r="G170" s="32">
        <v>22690066.880793348</v>
      </c>
    </row>
    <row r="171" spans="1:7">
      <c r="A171" s="10">
        <v>535</v>
      </c>
      <c r="B171" s="181" t="s">
        <v>469</v>
      </c>
      <c r="C171" s="32">
        <v>4038.5374565278694</v>
      </c>
      <c r="D171" s="247">
        <v>4369.3431843073668</v>
      </c>
      <c r="E171" s="256">
        <f t="shared" si="3"/>
        <v>8.1912259410838156E-2</v>
      </c>
      <c r="F171" s="41">
        <v>10419</v>
      </c>
      <c r="G171" s="32">
        <v>45524186.63729845</v>
      </c>
    </row>
    <row r="172" spans="1:7">
      <c r="A172" s="10">
        <v>536</v>
      </c>
      <c r="B172" s="181" t="s">
        <v>470</v>
      </c>
      <c r="C172" s="32">
        <v>2959.9162957941585</v>
      </c>
      <c r="D172" s="247">
        <v>3406.1992088168736</v>
      </c>
      <c r="E172" s="256">
        <f t="shared" si="3"/>
        <v>0.15077551809720194</v>
      </c>
      <c r="F172" s="41">
        <v>35346</v>
      </c>
      <c r="G172" s="32">
        <v>120395517.23484121</v>
      </c>
    </row>
    <row r="173" spans="1:7">
      <c r="A173" s="10">
        <v>538</v>
      </c>
      <c r="B173" s="181" t="s">
        <v>471</v>
      </c>
      <c r="C173" s="32">
        <v>3065.7476139978794</v>
      </c>
      <c r="D173" s="247">
        <v>3453.6660733345143</v>
      </c>
      <c r="E173" s="256">
        <f t="shared" si="3"/>
        <v>0.126533070617242</v>
      </c>
      <c r="F173" s="41">
        <v>4644</v>
      </c>
      <c r="G173" s="32">
        <v>16038825.244565485</v>
      </c>
    </row>
    <row r="174" spans="1:7">
      <c r="A174" s="250">
        <v>541</v>
      </c>
      <c r="B174" s="251" t="s">
        <v>472</v>
      </c>
      <c r="C174" s="32">
        <v>4583.0192629815747</v>
      </c>
      <c r="D174" s="247">
        <v>5292.1660688497686</v>
      </c>
      <c r="E174" s="256">
        <f t="shared" si="3"/>
        <v>0.15473354249155924</v>
      </c>
      <c r="F174" s="41">
        <v>9243</v>
      </c>
      <c r="G174" s="32">
        <v>48915490.974378414</v>
      </c>
    </row>
    <row r="175" spans="1:7">
      <c r="A175" s="10">
        <v>543</v>
      </c>
      <c r="B175" s="181" t="s">
        <v>473</v>
      </c>
      <c r="C175" s="32">
        <v>2995.952829530389</v>
      </c>
      <c r="D175" s="247">
        <v>3107.6252072941638</v>
      </c>
      <c r="E175" s="256">
        <f t="shared" si="3"/>
        <v>3.7274411220045593E-2</v>
      </c>
      <c r="F175" s="41">
        <v>44458</v>
      </c>
      <c r="G175" s="32">
        <v>138158801.46588394</v>
      </c>
    </row>
    <row r="176" spans="1:7">
      <c r="A176" s="10">
        <v>545</v>
      </c>
      <c r="B176" s="181" t="s">
        <v>474</v>
      </c>
      <c r="C176" s="32">
        <v>3694.1660512712315</v>
      </c>
      <c r="D176" s="247">
        <v>4089.8527853031183</v>
      </c>
      <c r="E176" s="256">
        <f t="shared" si="3"/>
        <v>0.10711124744804679</v>
      </c>
      <c r="F176" s="41">
        <v>9584</v>
      </c>
      <c r="G176" s="32">
        <v>39197149.094345085</v>
      </c>
    </row>
    <row r="177" spans="1:7">
      <c r="A177" s="10">
        <v>560</v>
      </c>
      <c r="B177" s="181" t="s">
        <v>475</v>
      </c>
      <c r="C177" s="32">
        <v>3457.476723114416</v>
      </c>
      <c r="D177" s="247">
        <v>3771.1831592532103</v>
      </c>
      <c r="E177" s="256">
        <f t="shared" si="3"/>
        <v>9.0732768796839419E-2</v>
      </c>
      <c r="F177" s="41">
        <v>15735</v>
      </c>
      <c r="G177" s="32">
        <v>59339567.010849267</v>
      </c>
    </row>
    <row r="178" spans="1:7">
      <c r="A178" s="10">
        <v>561</v>
      </c>
      <c r="B178" s="181" t="s">
        <v>476</v>
      </c>
      <c r="C178" s="32">
        <v>4142.2121896162535</v>
      </c>
      <c r="D178" s="247">
        <v>3866.048691391426</v>
      </c>
      <c r="E178" s="256">
        <f t="shared" si="3"/>
        <v>-6.6670533903868415E-2</v>
      </c>
      <c r="F178" s="41">
        <v>1317</v>
      </c>
      <c r="G178" s="32">
        <v>5091586.1265625078</v>
      </c>
    </row>
    <row r="179" spans="1:7">
      <c r="A179" s="10">
        <v>562</v>
      </c>
      <c r="B179" s="181" t="s">
        <v>186</v>
      </c>
      <c r="C179" s="32">
        <v>3859.6855208560819</v>
      </c>
      <c r="D179" s="247">
        <v>4407.6731884060719</v>
      </c>
      <c r="E179" s="256">
        <f t="shared" si="3"/>
        <v>0.14197728405304011</v>
      </c>
      <c r="F179" s="41">
        <v>8935</v>
      </c>
      <c r="G179" s="32">
        <v>39382559.938408248</v>
      </c>
    </row>
    <row r="180" spans="1:7">
      <c r="A180" s="10">
        <v>563</v>
      </c>
      <c r="B180" s="181" t="s">
        <v>477</v>
      </c>
      <c r="C180" s="32">
        <v>4399.0120746432485</v>
      </c>
      <c r="D180" s="247">
        <v>5182.6849788534473</v>
      </c>
      <c r="E180" s="256">
        <f t="shared" si="3"/>
        <v>0.17814747741372208</v>
      </c>
      <c r="F180" s="41">
        <v>7025</v>
      </c>
      <c r="G180" s="32">
        <v>36408361.976445466</v>
      </c>
    </row>
    <row r="181" spans="1:7">
      <c r="A181" s="10">
        <v>564</v>
      </c>
      <c r="B181" s="181" t="s">
        <v>188</v>
      </c>
      <c r="C181" s="32">
        <v>3193.6210697409597</v>
      </c>
      <c r="D181" s="247">
        <v>3458.7096321096342</v>
      </c>
      <c r="E181" s="256">
        <f t="shared" si="3"/>
        <v>8.3005640487641294E-2</v>
      </c>
      <c r="F181" s="41">
        <v>211848</v>
      </c>
      <c r="G181" s="32">
        <v>732720718.14316177</v>
      </c>
    </row>
    <row r="182" spans="1:7">
      <c r="A182" s="10">
        <v>576</v>
      </c>
      <c r="B182" s="181" t="s">
        <v>478</v>
      </c>
      <c r="C182" s="32">
        <v>4715.1243093922649</v>
      </c>
      <c r="D182" s="247">
        <v>5310.7156158574126</v>
      </c>
      <c r="E182" s="256">
        <f t="shared" si="3"/>
        <v>0.12631508044841214</v>
      </c>
      <c r="F182" s="41">
        <v>2750</v>
      </c>
      <c r="G182" s="32">
        <v>14604467.943607885</v>
      </c>
    </row>
    <row r="183" spans="1:7">
      <c r="A183" s="10">
        <v>577</v>
      </c>
      <c r="B183" s="181" t="s">
        <v>479</v>
      </c>
      <c r="C183" s="32">
        <v>3130.046082949309</v>
      </c>
      <c r="D183" s="247">
        <v>3372.9215132715613</v>
      </c>
      <c r="E183" s="256">
        <f t="shared" si="3"/>
        <v>7.7594841700669479E-2</v>
      </c>
      <c r="F183" s="41">
        <v>11138</v>
      </c>
      <c r="G183" s="32">
        <v>37567599.81481865</v>
      </c>
    </row>
    <row r="184" spans="1:7">
      <c r="A184" s="10">
        <v>578</v>
      </c>
      <c r="B184" s="181" t="s">
        <v>480</v>
      </c>
      <c r="C184" s="32">
        <v>4860.3727467155513</v>
      </c>
      <c r="D184" s="247">
        <v>5456.4477176887794</v>
      </c>
      <c r="E184" s="256">
        <f t="shared" si="3"/>
        <v>0.12263976489787376</v>
      </c>
      <c r="F184" s="41">
        <v>3100</v>
      </c>
      <c r="G184" s="32">
        <v>16914987.924835216</v>
      </c>
    </row>
    <row r="185" spans="1:7">
      <c r="A185" s="10">
        <v>580</v>
      </c>
      <c r="B185" s="181" t="s">
        <v>481</v>
      </c>
      <c r="C185" s="32">
        <v>4795.9442332065901</v>
      </c>
      <c r="D185" s="247">
        <v>5645.3854913884197</v>
      </c>
      <c r="E185" s="256">
        <f t="shared" si="3"/>
        <v>0.17711658369594707</v>
      </c>
      <c r="F185" s="41">
        <v>4438</v>
      </c>
      <c r="G185" s="32">
        <v>25054220.810781807</v>
      </c>
    </row>
    <row r="186" spans="1:7">
      <c r="A186" s="10">
        <v>581</v>
      </c>
      <c r="B186" s="181" t="s">
        <v>482</v>
      </c>
      <c r="C186" s="32">
        <v>3904.74703310431</v>
      </c>
      <c r="D186" s="247">
        <v>4991.3884934688531</v>
      </c>
      <c r="E186" s="256">
        <f t="shared" si="3"/>
        <v>0.27828728753797222</v>
      </c>
      <c r="F186" s="41">
        <v>6240</v>
      </c>
      <c r="G186" s="32">
        <v>31146264.199245643</v>
      </c>
    </row>
    <row r="187" spans="1:7">
      <c r="A187" s="10">
        <v>583</v>
      </c>
      <c r="B187" s="181" t="s">
        <v>483</v>
      </c>
      <c r="C187" s="32">
        <v>6915.8679446219385</v>
      </c>
      <c r="D187" s="247">
        <v>6622.4351292791735</v>
      </c>
      <c r="E187" s="256">
        <f t="shared" si="3"/>
        <v>-4.2428921097452471E-2</v>
      </c>
      <c r="F187" s="41">
        <v>947</v>
      </c>
      <c r="G187" s="32">
        <v>6271446.0674273772</v>
      </c>
    </row>
    <row r="188" spans="1:7">
      <c r="A188" s="10">
        <v>584</v>
      </c>
      <c r="B188" s="181" t="s">
        <v>484</v>
      </c>
      <c r="C188" s="32">
        <v>4103.2982964842331</v>
      </c>
      <c r="D188" s="247">
        <v>4565.7465311508022</v>
      </c>
      <c r="E188" s="256">
        <f t="shared" si="3"/>
        <v>0.11270158814990409</v>
      </c>
      <c r="F188" s="41">
        <v>2653</v>
      </c>
      <c r="G188" s="32">
        <v>12112925.547143079</v>
      </c>
    </row>
    <row r="189" spans="1:7">
      <c r="A189" s="10">
        <v>588</v>
      </c>
      <c r="B189" s="181" t="s">
        <v>485</v>
      </c>
      <c r="C189" s="32">
        <v>4959.1715976331361</v>
      </c>
      <c r="D189" s="247">
        <v>6112.3869644803335</v>
      </c>
      <c r="E189" s="256">
        <f t="shared" si="3"/>
        <v>0.23254193651971883</v>
      </c>
      <c r="F189" s="41">
        <v>1600</v>
      </c>
      <c r="G189" s="32">
        <v>9779819.1431685332</v>
      </c>
    </row>
    <row r="190" spans="1:7">
      <c r="A190" s="10">
        <v>592</v>
      </c>
      <c r="B190" s="181" t="s">
        <v>486</v>
      </c>
      <c r="C190" s="32">
        <v>3527.4668055193961</v>
      </c>
      <c r="D190" s="247">
        <v>4050.2969953121528</v>
      </c>
      <c r="E190" s="256">
        <f t="shared" si="3"/>
        <v>0.14821689858985745</v>
      </c>
      <c r="F190" s="41">
        <v>3651</v>
      </c>
      <c r="G190" s="32">
        <v>14787634.329884671</v>
      </c>
    </row>
    <row r="191" spans="1:7">
      <c r="A191" s="10">
        <v>593</v>
      </c>
      <c r="B191" s="181" t="s">
        <v>487</v>
      </c>
      <c r="C191" s="32">
        <v>4623.9678769369984</v>
      </c>
      <c r="D191" s="247">
        <v>5144.010292589388</v>
      </c>
      <c r="E191" s="256">
        <f t="shared" si="3"/>
        <v>0.11246670164950956</v>
      </c>
      <c r="F191" s="41">
        <v>17077</v>
      </c>
      <c r="G191" s="32">
        <v>87844263.766548976</v>
      </c>
    </row>
    <row r="192" spans="1:7">
      <c r="A192" s="10">
        <v>595</v>
      </c>
      <c r="B192" s="181" t="s">
        <v>488</v>
      </c>
      <c r="C192" s="32">
        <v>5255.7503985424737</v>
      </c>
      <c r="D192" s="247">
        <v>5709.6440284790988</v>
      </c>
      <c r="E192" s="256">
        <f t="shared" si="3"/>
        <v>8.6361336729860502E-2</v>
      </c>
      <c r="F192" s="41">
        <v>4140</v>
      </c>
      <c r="G192" s="32">
        <v>23637926.277903467</v>
      </c>
    </row>
    <row r="193" spans="1:7">
      <c r="A193" s="10">
        <v>598</v>
      </c>
      <c r="B193" s="181" t="s">
        <v>489</v>
      </c>
      <c r="C193" s="32">
        <v>3966.3681799250317</v>
      </c>
      <c r="D193" s="247">
        <v>4672.3509019396588</v>
      </c>
      <c r="E193" s="256">
        <f t="shared" si="3"/>
        <v>0.17799223117707921</v>
      </c>
      <c r="F193" s="41">
        <v>19207</v>
      </c>
      <c r="G193" s="32">
        <v>89741843.773555025</v>
      </c>
    </row>
    <row r="194" spans="1:7">
      <c r="A194" s="10">
        <v>599</v>
      </c>
      <c r="B194" s="181" t="s">
        <v>196</v>
      </c>
      <c r="C194" s="32">
        <v>3238.1554011370818</v>
      </c>
      <c r="D194" s="247">
        <v>3475.1968512455642</v>
      </c>
      <c r="E194" s="256">
        <f t="shared" si="3"/>
        <v>7.3202617152112293E-2</v>
      </c>
      <c r="F194" s="41">
        <v>11206</v>
      </c>
      <c r="G194" s="32">
        <v>38943055.915057793</v>
      </c>
    </row>
    <row r="195" spans="1:7">
      <c r="A195" s="10">
        <v>601</v>
      </c>
      <c r="B195" s="181" t="s">
        <v>491</v>
      </c>
      <c r="C195" s="32">
        <v>4641.3690476190477</v>
      </c>
      <c r="D195" s="247">
        <v>5317.1622273665807</v>
      </c>
      <c r="E195" s="256">
        <f t="shared" si="3"/>
        <v>0.14560212144608597</v>
      </c>
      <c r="F195" s="41">
        <v>3786</v>
      </c>
      <c r="G195" s="32">
        <v>20130776.192809876</v>
      </c>
    </row>
    <row r="196" spans="1:7">
      <c r="A196" s="10">
        <v>604</v>
      </c>
      <c r="B196" s="181" t="s">
        <v>492</v>
      </c>
      <c r="C196" s="32">
        <v>2832.0338378433471</v>
      </c>
      <c r="D196" s="247">
        <v>3101.4684207898072</v>
      </c>
      <c r="E196" s="256">
        <f t="shared" si="3"/>
        <v>9.5138193388127068E-2</v>
      </c>
      <c r="F196" s="41">
        <v>20405</v>
      </c>
      <c r="G196" s="32">
        <v>63285463.126216017</v>
      </c>
    </row>
    <row r="197" spans="1:7">
      <c r="A197" s="10">
        <v>607</v>
      </c>
      <c r="B197" s="181" t="s">
        <v>493</v>
      </c>
      <c r="C197" s="32">
        <v>3971.7381064531323</v>
      </c>
      <c r="D197" s="247">
        <v>5065.2518112584457</v>
      </c>
      <c r="E197" s="256">
        <f t="shared" si="3"/>
        <v>0.27532371860788429</v>
      </c>
      <c r="F197" s="41">
        <v>4084</v>
      </c>
      <c r="G197" s="32">
        <v>20686488.397179492</v>
      </c>
    </row>
    <row r="198" spans="1:7">
      <c r="A198" s="10">
        <v>608</v>
      </c>
      <c r="B198" s="181" t="s">
        <v>494</v>
      </c>
      <c r="C198" s="32">
        <v>4321.2063188128286</v>
      </c>
      <c r="D198" s="247">
        <v>4867.4970656195464</v>
      </c>
      <c r="E198" s="256">
        <f t="shared" si="3"/>
        <v>0.12642088956233896</v>
      </c>
      <c r="F198" s="41">
        <v>1980</v>
      </c>
      <c r="G198" s="32">
        <v>9637644.1899267025</v>
      </c>
    </row>
    <row r="199" spans="1:7">
      <c r="A199" s="10">
        <v>609</v>
      </c>
      <c r="B199" s="181" t="s">
        <v>495</v>
      </c>
      <c r="C199" s="32">
        <v>3591.0834703457481</v>
      </c>
      <c r="D199" s="247">
        <v>4262.7399458461041</v>
      </c>
      <c r="E199" s="256">
        <f t="shared" si="3"/>
        <v>0.18703449280606368</v>
      </c>
      <c r="F199" s="41">
        <v>83205</v>
      </c>
      <c r="G199" s="32">
        <v>354681277.19412512</v>
      </c>
    </row>
    <row r="200" spans="1:7">
      <c r="A200" s="10">
        <v>611</v>
      </c>
      <c r="B200" s="181" t="s">
        <v>496</v>
      </c>
      <c r="C200" s="32">
        <v>2660.9731876861965</v>
      </c>
      <c r="D200" s="247">
        <v>2965.6048765023093</v>
      </c>
      <c r="E200" s="256">
        <f t="shared" si="3"/>
        <v>0.11448130714950945</v>
      </c>
      <c r="F200" s="41">
        <v>5011</v>
      </c>
      <c r="G200" s="32">
        <v>14860646.036153072</v>
      </c>
    </row>
    <row r="201" spans="1:7">
      <c r="A201" s="10">
        <v>614</v>
      </c>
      <c r="B201" s="181" t="s">
        <v>497</v>
      </c>
      <c r="C201" s="32">
        <v>5637.7631165567082</v>
      </c>
      <c r="D201" s="247">
        <v>6762.765658864947</v>
      </c>
      <c r="E201" s="256">
        <f t="shared" si="3"/>
        <v>0.1995476785827319</v>
      </c>
      <c r="F201" s="41">
        <v>2999</v>
      </c>
      <c r="G201" s="32">
        <v>20281534.210935976</v>
      </c>
    </row>
    <row r="202" spans="1:7">
      <c r="A202" s="10">
        <v>615</v>
      </c>
      <c r="B202" s="181" t="s">
        <v>498</v>
      </c>
      <c r="C202" s="32">
        <v>4705.7030356916039</v>
      </c>
      <c r="D202" s="247">
        <v>4936.4546440137392</v>
      </c>
      <c r="E202" s="256">
        <f t="shared" si="3"/>
        <v>4.9036585303394824E-2</v>
      </c>
      <c r="F202" s="41">
        <v>7603</v>
      </c>
      <c r="G202" s="32">
        <v>37531864.658436462</v>
      </c>
    </row>
    <row r="203" spans="1:7">
      <c r="A203" s="10">
        <v>616</v>
      </c>
      <c r="B203" s="181" t="s">
        <v>499</v>
      </c>
      <c r="C203" s="32">
        <v>3340.8602150537636</v>
      </c>
      <c r="D203" s="247">
        <v>3977.7170186873786</v>
      </c>
      <c r="E203" s="256">
        <f t="shared" ref="E203:E266" si="4">(D203-C203)/C203</f>
        <v>0.19062659394247247</v>
      </c>
      <c r="F203" s="41">
        <v>1807</v>
      </c>
      <c r="G203" s="32">
        <v>7187734.6527680932</v>
      </c>
    </row>
    <row r="204" spans="1:7">
      <c r="A204" s="10">
        <v>619</v>
      </c>
      <c r="B204" s="181" t="s">
        <v>500</v>
      </c>
      <c r="C204" s="32">
        <v>4300.9193776520515</v>
      </c>
      <c r="D204" s="247">
        <v>4875.3631598670472</v>
      </c>
      <c r="E204" s="256">
        <f t="shared" si="4"/>
        <v>0.13356302031604109</v>
      </c>
      <c r="F204" s="41">
        <v>2675</v>
      </c>
      <c r="G204" s="32">
        <v>13041596.452644352</v>
      </c>
    </row>
    <row r="205" spans="1:7">
      <c r="A205" s="10">
        <v>620</v>
      </c>
      <c r="B205" s="181" t="s">
        <v>501</v>
      </c>
      <c r="C205" s="32">
        <v>6209.256329113924</v>
      </c>
      <c r="D205" s="247">
        <v>6639.5099128165948</v>
      </c>
      <c r="E205" s="256">
        <f t="shared" si="4"/>
        <v>6.9292288946954939E-2</v>
      </c>
      <c r="F205" s="41">
        <v>2380</v>
      </c>
      <c r="G205" s="32">
        <v>15802033.592503496</v>
      </c>
    </row>
    <row r="206" spans="1:7">
      <c r="A206" s="10">
        <v>623</v>
      </c>
      <c r="B206" s="181" t="s">
        <v>502</v>
      </c>
      <c r="C206" s="32">
        <v>4828.9167828916779</v>
      </c>
      <c r="D206" s="247">
        <v>5554.4515882081068</v>
      </c>
      <c r="E206" s="256">
        <f t="shared" si="4"/>
        <v>0.1502479412954307</v>
      </c>
      <c r="F206" s="41">
        <v>2107</v>
      </c>
      <c r="G206" s="32">
        <v>11703229.496354481</v>
      </c>
    </row>
    <row r="207" spans="1:7">
      <c r="A207" s="10">
        <v>624</v>
      </c>
      <c r="B207" s="181" t="s">
        <v>218</v>
      </c>
      <c r="C207" s="32">
        <v>3404.8638132295719</v>
      </c>
      <c r="D207" s="247">
        <v>3642.9884828220693</v>
      </c>
      <c r="E207" s="256">
        <f t="shared" si="4"/>
        <v>6.9936620861975704E-2</v>
      </c>
      <c r="F207" s="41">
        <v>5117</v>
      </c>
      <c r="G207" s="32">
        <v>18641172.066600528</v>
      </c>
    </row>
    <row r="208" spans="1:7">
      <c r="A208" s="10">
        <v>625</v>
      </c>
      <c r="B208" s="181" t="s">
        <v>503</v>
      </c>
      <c r="C208" s="32">
        <v>3867.0783230419242</v>
      </c>
      <c r="D208" s="247">
        <v>4263.08526009872</v>
      </c>
      <c r="E208" s="256">
        <f t="shared" si="4"/>
        <v>0.10240468487467523</v>
      </c>
      <c r="F208" s="41">
        <v>2991</v>
      </c>
      <c r="G208" s="32">
        <v>12750888.012955271</v>
      </c>
    </row>
    <row r="209" spans="1:7">
      <c r="A209" s="10">
        <v>626</v>
      </c>
      <c r="B209" s="181" t="s">
        <v>220</v>
      </c>
      <c r="C209" s="32">
        <v>5220.619762229584</v>
      </c>
      <c r="D209" s="247">
        <v>5961.8308280706651</v>
      </c>
      <c r="E209" s="256">
        <f t="shared" si="4"/>
        <v>0.14197760028486162</v>
      </c>
      <c r="F209" s="41">
        <v>4835</v>
      </c>
      <c r="G209" s="32">
        <v>28825452.053721666</v>
      </c>
    </row>
    <row r="210" spans="1:7">
      <c r="A210" s="10">
        <v>630</v>
      </c>
      <c r="B210" s="181" t="s">
        <v>504</v>
      </c>
      <c r="C210" s="32">
        <v>3743.979721166033</v>
      </c>
      <c r="D210" s="247">
        <v>4428.4561591115262</v>
      </c>
      <c r="E210" s="256">
        <f t="shared" si="4"/>
        <v>0.18282055163811584</v>
      </c>
      <c r="F210" s="41">
        <v>1635</v>
      </c>
      <c r="G210" s="32">
        <v>7240525.8201473448</v>
      </c>
    </row>
    <row r="211" spans="1:7">
      <c r="A211" s="10">
        <v>631</v>
      </c>
      <c r="B211" s="181" t="s">
        <v>505</v>
      </c>
      <c r="C211" s="32">
        <v>3277.445109780439</v>
      </c>
      <c r="D211" s="247">
        <v>3837.2945892566158</v>
      </c>
      <c r="E211" s="256">
        <f t="shared" si="4"/>
        <v>0.17081887284869951</v>
      </c>
      <c r="F211" s="41">
        <v>1963</v>
      </c>
      <c r="G211" s="32">
        <v>7532609.2787107369</v>
      </c>
    </row>
    <row r="212" spans="1:7">
      <c r="A212" s="10">
        <v>635</v>
      </c>
      <c r="B212" s="181" t="s">
        <v>506</v>
      </c>
      <c r="C212" s="32">
        <v>3835.4312354312356</v>
      </c>
      <c r="D212" s="247">
        <v>4367.6584022712068</v>
      </c>
      <c r="E212" s="256">
        <f t="shared" si="4"/>
        <v>0.13876592595985635</v>
      </c>
      <c r="F212" s="41">
        <v>6347</v>
      </c>
      <c r="G212" s="32">
        <v>27721527.879215349</v>
      </c>
    </row>
    <row r="213" spans="1:7">
      <c r="A213" s="10">
        <v>636</v>
      </c>
      <c r="B213" s="181" t="s">
        <v>507</v>
      </c>
      <c r="C213" s="32">
        <v>3577.5737071048816</v>
      </c>
      <c r="D213" s="247">
        <v>3708.0736848678443</v>
      </c>
      <c r="E213" s="256">
        <f t="shared" si="4"/>
        <v>3.6477229666518507E-2</v>
      </c>
      <c r="F213" s="41">
        <v>8154</v>
      </c>
      <c r="G213" s="32">
        <v>30235632.826412402</v>
      </c>
    </row>
    <row r="214" spans="1:7">
      <c r="A214" s="10">
        <v>638</v>
      </c>
      <c r="B214" s="181" t="s">
        <v>508</v>
      </c>
      <c r="C214" s="32">
        <v>3118.2810639142517</v>
      </c>
      <c r="D214" s="247">
        <v>3423.2068287469888</v>
      </c>
      <c r="E214" s="256">
        <f t="shared" si="4"/>
        <v>9.7786491526192357E-2</v>
      </c>
      <c r="F214" s="41">
        <v>51232</v>
      </c>
      <c r="G214" s="32">
        <v>175377732.25036573</v>
      </c>
    </row>
    <row r="215" spans="1:7">
      <c r="A215" s="10">
        <v>678</v>
      </c>
      <c r="B215" s="181" t="s">
        <v>225</v>
      </c>
      <c r="C215" s="32">
        <v>3791.4421167794485</v>
      </c>
      <c r="D215" s="247">
        <v>4173.661515279784</v>
      </c>
      <c r="E215" s="256">
        <f t="shared" si="4"/>
        <v>0.10081108631694022</v>
      </c>
      <c r="F215" s="41">
        <v>24073</v>
      </c>
      <c r="G215" s="32">
        <v>100472553.65733024</v>
      </c>
    </row>
    <row r="216" spans="1:7">
      <c r="A216" s="10">
        <v>680</v>
      </c>
      <c r="B216" s="181" t="s">
        <v>509</v>
      </c>
      <c r="C216" s="32">
        <v>3404.9717326238779</v>
      </c>
      <c r="D216" s="247">
        <v>3635.7249277969704</v>
      </c>
      <c r="E216" s="256">
        <f t="shared" si="4"/>
        <v>6.7769489233108451E-2</v>
      </c>
      <c r="F216" s="41">
        <v>24942</v>
      </c>
      <c r="G216" s="32">
        <v>90682251.149112031</v>
      </c>
    </row>
    <row r="217" spans="1:7">
      <c r="A217" s="10">
        <v>681</v>
      </c>
      <c r="B217" s="181" t="s">
        <v>510</v>
      </c>
      <c r="C217" s="32">
        <v>4413.2905858350341</v>
      </c>
      <c r="D217" s="247">
        <v>4773.2708941061965</v>
      </c>
      <c r="E217" s="256">
        <f t="shared" si="4"/>
        <v>8.1567325166976484E-2</v>
      </c>
      <c r="F217" s="41">
        <v>3308</v>
      </c>
      <c r="G217" s="32">
        <v>15789980.117703298</v>
      </c>
    </row>
    <row r="218" spans="1:7">
      <c r="A218" s="10">
        <v>683</v>
      </c>
      <c r="B218" s="181" t="s">
        <v>511</v>
      </c>
      <c r="C218" s="32">
        <v>4704.4673539518899</v>
      </c>
      <c r="D218" s="247">
        <v>5138.8756153670993</v>
      </c>
      <c r="E218" s="256">
        <f t="shared" si="4"/>
        <v>9.2339520870581393E-2</v>
      </c>
      <c r="F218" s="41">
        <v>3618</v>
      </c>
      <c r="G218" s="32">
        <v>18592451.976398166</v>
      </c>
    </row>
    <row r="219" spans="1:7">
      <c r="A219" s="248">
        <v>684</v>
      </c>
      <c r="B219" s="249" t="s">
        <v>512</v>
      </c>
      <c r="C219" s="32">
        <v>3569.5191939803594</v>
      </c>
      <c r="D219" s="247">
        <v>4008.766630261453</v>
      </c>
      <c r="E219" s="256">
        <f t="shared" si="4"/>
        <v>0.12305507056015859</v>
      </c>
      <c r="F219" s="41">
        <v>38667</v>
      </c>
      <c r="G219" s="32">
        <v>155006979.2923196</v>
      </c>
    </row>
    <row r="220" spans="1:7">
      <c r="A220" s="10">
        <v>686</v>
      </c>
      <c r="B220" s="181" t="s">
        <v>513</v>
      </c>
      <c r="C220" s="32">
        <v>4831.1438641461064</v>
      </c>
      <c r="D220" s="247">
        <v>5425.4256582158432</v>
      </c>
      <c r="E220" s="256">
        <f t="shared" si="4"/>
        <v>0.12301057695262296</v>
      </c>
      <c r="F220" s="41">
        <v>2964</v>
      </c>
      <c r="G220" s="32">
        <v>16080961.65095176</v>
      </c>
    </row>
    <row r="221" spans="1:7">
      <c r="A221" s="10">
        <v>687</v>
      </c>
      <c r="B221" s="181" t="s">
        <v>514</v>
      </c>
      <c r="C221" s="32">
        <v>6010.6117353308364</v>
      </c>
      <c r="D221" s="247">
        <v>6401.7306043443941</v>
      </c>
      <c r="E221" s="256">
        <f t="shared" si="4"/>
        <v>6.5071391438334153E-2</v>
      </c>
      <c r="F221" s="41">
        <v>1477</v>
      </c>
      <c r="G221" s="32">
        <v>9455356.1026166696</v>
      </c>
    </row>
    <row r="222" spans="1:7">
      <c r="A222" s="10">
        <v>689</v>
      </c>
      <c r="B222" s="181" t="s">
        <v>515</v>
      </c>
      <c r="C222" s="32">
        <v>4728.1463112213269</v>
      </c>
      <c r="D222" s="247">
        <v>5158.1907945409166</v>
      </c>
      <c r="E222" s="256">
        <f t="shared" si="4"/>
        <v>9.0954140378220444E-2</v>
      </c>
      <c r="F222" s="41">
        <v>3093</v>
      </c>
      <c r="G222" s="32">
        <v>15954284.127515055</v>
      </c>
    </row>
    <row r="223" spans="1:7">
      <c r="A223" s="10">
        <v>691</v>
      </c>
      <c r="B223" s="181" t="s">
        <v>516</v>
      </c>
      <c r="C223" s="32">
        <v>4348.0500367917584</v>
      </c>
      <c r="D223" s="247">
        <v>4702.9326174743537</v>
      </c>
      <c r="E223" s="256">
        <f t="shared" si="4"/>
        <v>8.1618789498671018E-2</v>
      </c>
      <c r="F223" s="41">
        <v>2636</v>
      </c>
      <c r="G223" s="32">
        <v>12396930.379662396</v>
      </c>
    </row>
    <row r="224" spans="1:7">
      <c r="A224" s="10">
        <v>694</v>
      </c>
      <c r="B224" s="181" t="s">
        <v>517</v>
      </c>
      <c r="C224" s="32">
        <v>3335.1161740700863</v>
      </c>
      <c r="D224" s="247">
        <v>3876.560407487782</v>
      </c>
      <c r="E224" s="256">
        <f t="shared" si="4"/>
        <v>0.16234643867200932</v>
      </c>
      <c r="F224" s="41">
        <v>28349</v>
      </c>
      <c r="G224" s="32">
        <v>109896610.99187113</v>
      </c>
    </row>
    <row r="225" spans="1:7">
      <c r="A225" s="10">
        <v>697</v>
      </c>
      <c r="B225" s="181" t="s">
        <v>518</v>
      </c>
      <c r="C225" s="32">
        <v>5959.9056603773579</v>
      </c>
      <c r="D225" s="247">
        <v>6601.5252042321745</v>
      </c>
      <c r="E225" s="256">
        <f t="shared" si="4"/>
        <v>0.10765598994635625</v>
      </c>
      <c r="F225" s="41">
        <v>1174</v>
      </c>
      <c r="G225" s="32">
        <v>7750190.5897685727</v>
      </c>
    </row>
    <row r="226" spans="1:7">
      <c r="A226" s="10">
        <v>698</v>
      </c>
      <c r="B226" s="181" t="s">
        <v>519</v>
      </c>
      <c r="C226" s="32">
        <v>3616.8744646426194</v>
      </c>
      <c r="D226" s="247">
        <v>3947.9122458043448</v>
      </c>
      <c r="E226" s="256">
        <f t="shared" si="4"/>
        <v>9.1525925048779655E-2</v>
      </c>
      <c r="F226" s="41">
        <v>64535</v>
      </c>
      <c r="G226" s="32">
        <v>254778516.78298339</v>
      </c>
    </row>
    <row r="227" spans="1:7">
      <c r="A227" s="10">
        <v>700</v>
      </c>
      <c r="B227" s="181" t="s">
        <v>520</v>
      </c>
      <c r="C227" s="32">
        <v>4047.2567080496597</v>
      </c>
      <c r="D227" s="247">
        <v>4678.2286568352147</v>
      </c>
      <c r="E227" s="256">
        <f t="shared" si="4"/>
        <v>0.15590114349075113</v>
      </c>
      <c r="F227" s="41">
        <v>4842</v>
      </c>
      <c r="G227" s="32">
        <v>22651983.15639611</v>
      </c>
    </row>
    <row r="228" spans="1:7">
      <c r="A228" s="10">
        <v>702</v>
      </c>
      <c r="B228" s="181" t="s">
        <v>521</v>
      </c>
      <c r="C228" s="32">
        <v>4909.175811347186</v>
      </c>
      <c r="D228" s="247">
        <v>5038.5977501873622</v>
      </c>
      <c r="E228" s="256">
        <f t="shared" si="4"/>
        <v>2.636327233199251E-2</v>
      </c>
      <c r="F228" s="41">
        <v>4114</v>
      </c>
      <c r="G228" s="32">
        <v>20728791.144270808</v>
      </c>
    </row>
    <row r="229" spans="1:7">
      <c r="A229" s="10">
        <v>704</v>
      </c>
      <c r="B229" s="181" t="s">
        <v>522</v>
      </c>
      <c r="C229" s="32">
        <v>2561.4035087719299</v>
      </c>
      <c r="D229" s="247">
        <v>2889.9111013155425</v>
      </c>
      <c r="E229" s="256">
        <f t="shared" si="4"/>
        <v>0.12825296421223234</v>
      </c>
      <c r="F229" s="41">
        <v>6428</v>
      </c>
      <c r="G229" s="32">
        <v>18576348.559256308</v>
      </c>
    </row>
    <row r="230" spans="1:7">
      <c r="A230" s="10">
        <v>707</v>
      </c>
      <c r="B230" s="181" t="s">
        <v>523</v>
      </c>
      <c r="C230" s="32">
        <v>5106.7732831608655</v>
      </c>
      <c r="D230" s="247">
        <v>6078.0621260801408</v>
      </c>
      <c r="E230" s="256">
        <f t="shared" si="4"/>
        <v>0.19019619416472133</v>
      </c>
      <c r="F230" s="41">
        <v>1960</v>
      </c>
      <c r="G230" s="32">
        <v>11913001.767117076</v>
      </c>
    </row>
    <row r="231" spans="1:7">
      <c r="A231" s="10">
        <v>710</v>
      </c>
      <c r="B231" s="181" t="s">
        <v>226</v>
      </c>
      <c r="C231" s="32">
        <v>3913.7492736780941</v>
      </c>
      <c r="D231" s="247">
        <v>4182.4535230953652</v>
      </c>
      <c r="E231" s="256">
        <f t="shared" si="4"/>
        <v>6.865648017476246E-2</v>
      </c>
      <c r="F231" s="41">
        <v>27306</v>
      </c>
      <c r="G231" s="32">
        <v>114206075.90164204</v>
      </c>
    </row>
    <row r="232" spans="1:7">
      <c r="A232" s="10">
        <v>729</v>
      </c>
      <c r="B232" s="181" t="s">
        <v>524</v>
      </c>
      <c r="C232" s="32">
        <v>4246.2133419271677</v>
      </c>
      <c r="D232" s="247">
        <v>4895.9942665592171</v>
      </c>
      <c r="E232" s="256">
        <f t="shared" si="4"/>
        <v>0.15302597215643968</v>
      </c>
      <c r="F232" s="41">
        <v>8975</v>
      </c>
      <c r="G232" s="32">
        <v>43941548.542368971</v>
      </c>
    </row>
    <row r="233" spans="1:7">
      <c r="A233" s="10">
        <v>732</v>
      </c>
      <c r="B233" s="181" t="s">
        <v>525</v>
      </c>
      <c r="C233" s="32">
        <v>6178.2352941176478</v>
      </c>
      <c r="D233" s="247">
        <v>7005.6314115692121</v>
      </c>
      <c r="E233" s="256">
        <f t="shared" si="4"/>
        <v>0.13392110822314188</v>
      </c>
      <c r="F233" s="41">
        <v>3336</v>
      </c>
      <c r="G233" s="32">
        <v>23370786.388994891</v>
      </c>
    </row>
    <row r="234" spans="1:7">
      <c r="A234" s="10">
        <v>734</v>
      </c>
      <c r="B234" s="181" t="s">
        <v>526</v>
      </c>
      <c r="C234" s="32">
        <v>3800.7639920513961</v>
      </c>
      <c r="D234" s="247">
        <v>4167.0066317393002</v>
      </c>
      <c r="E234" s="256">
        <f t="shared" si="4"/>
        <v>9.6360268739083432E-2</v>
      </c>
      <c r="F234" s="41">
        <v>50933</v>
      </c>
      <c r="G234" s="32">
        <v>212238148.77437776</v>
      </c>
    </row>
    <row r="235" spans="1:7">
      <c r="A235" s="10">
        <v>738</v>
      </c>
      <c r="B235" s="181" t="s">
        <v>527</v>
      </c>
      <c r="C235" s="32">
        <v>3231.9185059422753</v>
      </c>
      <c r="D235" s="247">
        <v>3540.9089071407257</v>
      </c>
      <c r="E235" s="256">
        <f t="shared" si="4"/>
        <v>9.5605876395191886E-2</v>
      </c>
      <c r="F235" s="41">
        <v>2917</v>
      </c>
      <c r="G235" s="32">
        <v>10328831.282129496</v>
      </c>
    </row>
    <row r="236" spans="1:7">
      <c r="A236" s="10">
        <v>739</v>
      </c>
      <c r="B236" s="181" t="s">
        <v>528</v>
      </c>
      <c r="C236" s="32">
        <v>3788.3535323677211</v>
      </c>
      <c r="D236" s="247">
        <v>4931.0161843818023</v>
      </c>
      <c r="E236" s="256">
        <f t="shared" si="4"/>
        <v>0.30162513668567703</v>
      </c>
      <c r="F236" s="41">
        <v>3256</v>
      </c>
      <c r="G236" s="32">
        <v>16055388.696347149</v>
      </c>
    </row>
    <row r="237" spans="1:7">
      <c r="A237" s="10">
        <v>740</v>
      </c>
      <c r="B237" s="181" t="s">
        <v>248</v>
      </c>
      <c r="C237" s="32">
        <v>4600.8673500333598</v>
      </c>
      <c r="D237" s="247">
        <v>5020.4586615387052</v>
      </c>
      <c r="E237" s="256">
        <f t="shared" si="4"/>
        <v>9.1198306663264922E-2</v>
      </c>
      <c r="F237" s="41">
        <v>32085</v>
      </c>
      <c r="G237" s="32">
        <v>161081416.15546936</v>
      </c>
    </row>
    <row r="238" spans="1:7">
      <c r="A238" s="10">
        <v>742</v>
      </c>
      <c r="B238" s="181" t="s">
        <v>529</v>
      </c>
      <c r="C238" s="32">
        <v>5407.960199004975</v>
      </c>
      <c r="D238" s="247">
        <v>5514.4885762543836</v>
      </c>
      <c r="E238" s="256">
        <f t="shared" si="4"/>
        <v>1.9698439583377293E-2</v>
      </c>
      <c r="F238" s="41">
        <v>988</v>
      </c>
      <c r="G238" s="32">
        <v>5448314.7133393306</v>
      </c>
    </row>
    <row r="239" spans="1:7">
      <c r="A239" s="10">
        <v>743</v>
      </c>
      <c r="B239" s="181" t="s">
        <v>530</v>
      </c>
      <c r="C239" s="32">
        <v>3361.8475721609884</v>
      </c>
      <c r="D239" s="247">
        <v>3768.5390738295359</v>
      </c>
      <c r="E239" s="256">
        <f t="shared" si="4"/>
        <v>0.12097261786533858</v>
      </c>
      <c r="F239" s="41">
        <v>65323</v>
      </c>
      <c r="G239" s="32">
        <v>246172277.91976678</v>
      </c>
    </row>
    <row r="240" spans="1:7">
      <c r="A240" s="10">
        <v>746</v>
      </c>
      <c r="B240" s="181" t="s">
        <v>531</v>
      </c>
      <c r="C240" s="32">
        <v>4002.036659877801</v>
      </c>
      <c r="D240" s="247">
        <v>4457.5495942799434</v>
      </c>
      <c r="E240" s="256">
        <f t="shared" si="4"/>
        <v>0.11382028030099335</v>
      </c>
      <c r="F240" s="41">
        <v>4735</v>
      </c>
      <c r="G240" s="32">
        <v>21106497.328915533</v>
      </c>
    </row>
    <row r="241" spans="1:7">
      <c r="A241" s="10">
        <v>747</v>
      </c>
      <c r="B241" s="181" t="s">
        <v>532</v>
      </c>
      <c r="C241" s="32">
        <v>3510.7863604732083</v>
      </c>
      <c r="D241" s="247">
        <v>4814.2006423732873</v>
      </c>
      <c r="E241" s="256">
        <f t="shared" si="4"/>
        <v>0.37125992529046847</v>
      </c>
      <c r="F241" s="41">
        <v>1308</v>
      </c>
      <c r="G241" s="32">
        <v>6296974.4402242601</v>
      </c>
    </row>
    <row r="242" spans="1:7">
      <c r="A242" s="10">
        <v>748</v>
      </c>
      <c r="B242" s="181" t="s">
        <v>533</v>
      </c>
      <c r="C242" s="32">
        <v>3538.9698736637515</v>
      </c>
      <c r="D242" s="247">
        <v>4661.6229236546242</v>
      </c>
      <c r="E242" s="256">
        <f t="shared" si="4"/>
        <v>0.31722594146545691</v>
      </c>
      <c r="F242" s="41">
        <v>4897</v>
      </c>
      <c r="G242" s="32">
        <v>22827967.457136694</v>
      </c>
    </row>
    <row r="243" spans="1:7">
      <c r="A243" s="10">
        <v>749</v>
      </c>
      <c r="B243" s="181" t="s">
        <v>534</v>
      </c>
      <c r="C243" s="32">
        <v>3368.9492601409697</v>
      </c>
      <c r="D243" s="247">
        <v>3871.8214695965908</v>
      </c>
      <c r="E243" s="256">
        <f t="shared" si="4"/>
        <v>0.1492667804188238</v>
      </c>
      <c r="F243" s="41">
        <v>21232</v>
      </c>
      <c r="G243" s="32">
        <v>82206513.442474812</v>
      </c>
    </row>
    <row r="244" spans="1:7">
      <c r="A244" s="10">
        <v>751</v>
      </c>
      <c r="B244" s="181" t="s">
        <v>535</v>
      </c>
      <c r="C244" s="32">
        <v>4627.1753681392238</v>
      </c>
      <c r="D244" s="247">
        <v>4480.6292189057394</v>
      </c>
      <c r="E244" s="256">
        <f t="shared" si="4"/>
        <v>-3.1670757551688938E-2</v>
      </c>
      <c r="F244" s="41">
        <v>2877</v>
      </c>
      <c r="G244" s="32">
        <v>12890770.262791812</v>
      </c>
    </row>
    <row r="245" spans="1:7">
      <c r="A245" s="10">
        <v>753</v>
      </c>
      <c r="B245" s="181" t="s">
        <v>536</v>
      </c>
      <c r="C245" s="32">
        <v>2718.5167690127541</v>
      </c>
      <c r="D245" s="247">
        <v>2877.3157572649484</v>
      </c>
      <c r="E245" s="256">
        <f t="shared" si="4"/>
        <v>5.8413834360809574E-2</v>
      </c>
      <c r="F245" s="41">
        <v>22320</v>
      </c>
      <c r="G245" s="32">
        <v>64221687.702153645</v>
      </c>
    </row>
    <row r="246" spans="1:7">
      <c r="A246" s="10">
        <v>755</v>
      </c>
      <c r="B246" s="181" t="s">
        <v>537</v>
      </c>
      <c r="C246" s="32">
        <v>2858.5842148087877</v>
      </c>
      <c r="D246" s="247">
        <v>3124.0176877104063</v>
      </c>
      <c r="E246" s="256">
        <f t="shared" si="4"/>
        <v>9.2854872536744085E-2</v>
      </c>
      <c r="F246" s="41">
        <v>6217</v>
      </c>
      <c r="G246" s="32">
        <v>19422017.964495596</v>
      </c>
    </row>
    <row r="247" spans="1:7">
      <c r="A247" s="10">
        <v>758</v>
      </c>
      <c r="B247" s="181" t="s">
        <v>538</v>
      </c>
      <c r="C247" s="32">
        <v>4850.0541972780929</v>
      </c>
      <c r="D247" s="247">
        <v>5103.1007235448651</v>
      </c>
      <c r="E247" s="256">
        <f t="shared" si="4"/>
        <v>5.2173958470151702E-2</v>
      </c>
      <c r="F247" s="41">
        <v>8134</v>
      </c>
      <c r="G247" s="32">
        <v>41508621.285313934</v>
      </c>
    </row>
    <row r="248" spans="1:7">
      <c r="A248" s="10">
        <v>759</v>
      </c>
      <c r="B248" s="181" t="s">
        <v>539</v>
      </c>
      <c r="C248" s="32">
        <v>4280.7017543859647</v>
      </c>
      <c r="D248" s="247">
        <v>5087.4325503202163</v>
      </c>
      <c r="E248" s="256">
        <f t="shared" si="4"/>
        <v>0.18845760396824729</v>
      </c>
      <c r="F248" s="41">
        <v>1942</v>
      </c>
      <c r="G248" s="32">
        <v>9879794.0127218608</v>
      </c>
    </row>
    <row r="249" spans="1:7">
      <c r="A249" s="10">
        <v>761</v>
      </c>
      <c r="B249" s="181" t="s">
        <v>540</v>
      </c>
      <c r="C249" s="32">
        <v>4062.3349787624843</v>
      </c>
      <c r="D249" s="247">
        <v>4550.9799443975535</v>
      </c>
      <c r="E249" s="256">
        <f t="shared" si="4"/>
        <v>0.12028672381516059</v>
      </c>
      <c r="F249" s="41">
        <v>8426</v>
      </c>
      <c r="G249" s="32">
        <v>38346557.011493787</v>
      </c>
    </row>
    <row r="250" spans="1:7">
      <c r="A250" s="10">
        <v>762</v>
      </c>
      <c r="B250" s="181" t="s">
        <v>541</v>
      </c>
      <c r="C250" s="32">
        <v>4480.1129073646398</v>
      </c>
      <c r="D250" s="247">
        <v>5076.5869558399818</v>
      </c>
      <c r="E250" s="256">
        <f t="shared" si="4"/>
        <v>0.13313817325782734</v>
      </c>
      <c r="F250" s="41">
        <v>3672</v>
      </c>
      <c r="G250" s="32">
        <v>18641227.301844414</v>
      </c>
    </row>
    <row r="251" spans="1:7">
      <c r="A251" s="10">
        <v>765</v>
      </c>
      <c r="B251" s="181" t="s">
        <v>542</v>
      </c>
      <c r="C251" s="32">
        <v>4123.8390092879254</v>
      </c>
      <c r="D251" s="247">
        <v>4364.3006729017561</v>
      </c>
      <c r="E251" s="256">
        <f t="shared" si="4"/>
        <v>5.8310148158609111E-2</v>
      </c>
      <c r="F251" s="41">
        <v>10354</v>
      </c>
      <c r="G251" s="32">
        <v>45187969.16722478</v>
      </c>
    </row>
    <row r="252" spans="1:7">
      <c r="A252" s="10">
        <v>768</v>
      </c>
      <c r="B252" s="181" t="s">
        <v>543</v>
      </c>
      <c r="C252" s="32">
        <v>4800.5617977528091</v>
      </c>
      <c r="D252" s="247">
        <v>5259.6068906935116</v>
      </c>
      <c r="E252" s="256">
        <f t="shared" si="4"/>
        <v>9.5623202508420171E-2</v>
      </c>
      <c r="F252" s="41">
        <v>2375</v>
      </c>
      <c r="G252" s="32">
        <v>12491566.36539709</v>
      </c>
    </row>
    <row r="253" spans="1:7">
      <c r="A253" s="10">
        <v>777</v>
      </c>
      <c r="B253" s="181" t="s">
        <v>544</v>
      </c>
      <c r="C253" s="32">
        <v>5051.8959492687982</v>
      </c>
      <c r="D253" s="247">
        <v>5511.9255804961167</v>
      </c>
      <c r="E253" s="256">
        <f t="shared" si="4"/>
        <v>9.1060789027909872E-2</v>
      </c>
      <c r="F253" s="41">
        <v>7367</v>
      </c>
      <c r="G253" s="32">
        <v>40606355.751514889</v>
      </c>
    </row>
    <row r="254" spans="1:7">
      <c r="A254" s="10">
        <v>778</v>
      </c>
      <c r="B254" s="181" t="s">
        <v>545</v>
      </c>
      <c r="C254" s="32">
        <v>4707.3895809739524</v>
      </c>
      <c r="D254" s="247">
        <v>5143.5094155247953</v>
      </c>
      <c r="E254" s="256">
        <f t="shared" si="4"/>
        <v>9.264579169600197E-2</v>
      </c>
      <c r="F254" s="41">
        <v>6763</v>
      </c>
      <c r="G254" s="32">
        <v>34785554.177194193</v>
      </c>
    </row>
    <row r="255" spans="1:7">
      <c r="A255" s="10">
        <v>781</v>
      </c>
      <c r="B255" s="181" t="s">
        <v>546</v>
      </c>
      <c r="C255" s="32">
        <v>4663.3852884878315</v>
      </c>
      <c r="D255" s="247">
        <v>5162.1008579153777</v>
      </c>
      <c r="E255" s="256">
        <f t="shared" si="4"/>
        <v>0.10694281912727432</v>
      </c>
      <c r="F255" s="41">
        <v>3504</v>
      </c>
      <c r="G255" s="32">
        <v>18088001.406135485</v>
      </c>
    </row>
    <row r="256" spans="1:7">
      <c r="A256" s="10">
        <v>783</v>
      </c>
      <c r="B256" s="181" t="s">
        <v>547</v>
      </c>
      <c r="C256" s="32">
        <v>3855.3786638893021</v>
      </c>
      <c r="D256" s="247">
        <v>4415.6439431372328</v>
      </c>
      <c r="E256" s="256">
        <f t="shared" si="4"/>
        <v>0.14532042844339851</v>
      </c>
      <c r="F256" s="41">
        <v>6419</v>
      </c>
      <c r="G256" s="32">
        <v>28344018.470997896</v>
      </c>
    </row>
    <row r="257" spans="1:7">
      <c r="A257" s="10">
        <v>785</v>
      </c>
      <c r="B257" s="181" t="s">
        <v>548</v>
      </c>
      <c r="C257" s="32">
        <v>5317.6934097421208</v>
      </c>
      <c r="D257" s="247">
        <v>5459.4788027259392</v>
      </c>
      <c r="E257" s="256">
        <f t="shared" si="4"/>
        <v>2.6662949903065999E-2</v>
      </c>
      <c r="F257" s="41">
        <v>2626</v>
      </c>
      <c r="G257" s="32">
        <v>14336591.335958317</v>
      </c>
    </row>
    <row r="258" spans="1:7">
      <c r="A258" s="248">
        <v>790</v>
      </c>
      <c r="B258" s="249" t="s">
        <v>245</v>
      </c>
      <c r="C258" s="32">
        <v>3901.0586151501425</v>
      </c>
      <c r="D258" s="247">
        <v>4405.1203891108808</v>
      </c>
      <c r="E258" s="256">
        <f t="shared" si="4"/>
        <v>0.12921153555682682</v>
      </c>
      <c r="F258" s="41">
        <v>23734</v>
      </c>
      <c r="G258" s="32">
        <v>104551127.31515765</v>
      </c>
    </row>
    <row r="259" spans="1:7">
      <c r="A259" s="10">
        <v>791</v>
      </c>
      <c r="B259" s="181" t="s">
        <v>254</v>
      </c>
      <c r="C259" s="32">
        <v>4656.2798700057347</v>
      </c>
      <c r="D259" s="247">
        <v>5143.0580570153761</v>
      </c>
      <c r="E259" s="256">
        <f t="shared" si="4"/>
        <v>0.10454229569517734</v>
      </c>
      <c r="F259" s="41">
        <v>5029</v>
      </c>
      <c r="G259" s="32">
        <v>25864438.968730327</v>
      </c>
    </row>
    <row r="260" spans="1:7">
      <c r="A260" s="10">
        <v>831</v>
      </c>
      <c r="B260" s="181" t="s">
        <v>549</v>
      </c>
      <c r="C260" s="32">
        <v>3169.3427531577822</v>
      </c>
      <c r="D260" s="247">
        <v>3457.4374536566811</v>
      </c>
      <c r="E260" s="256">
        <f t="shared" si="4"/>
        <v>9.090045568970255E-2</v>
      </c>
      <c r="F260" s="41">
        <v>4559</v>
      </c>
      <c r="G260" s="32">
        <v>15762457.351220809</v>
      </c>
    </row>
    <row r="261" spans="1:7">
      <c r="A261" s="10">
        <v>832</v>
      </c>
      <c r="B261" s="181" t="s">
        <v>550</v>
      </c>
      <c r="C261" s="32">
        <v>4402.1629778672032</v>
      </c>
      <c r="D261" s="247">
        <v>4923.917427031578</v>
      </c>
      <c r="E261" s="256">
        <f t="shared" si="4"/>
        <v>0.11852229274281861</v>
      </c>
      <c r="F261" s="41">
        <v>3825</v>
      </c>
      <c r="G261" s="32">
        <v>18833984.158395786</v>
      </c>
    </row>
    <row r="262" spans="1:7">
      <c r="A262" s="10">
        <v>833</v>
      </c>
      <c r="B262" s="181" t="s">
        <v>551</v>
      </c>
      <c r="C262" s="32">
        <v>3719.9511897498473</v>
      </c>
      <c r="D262" s="247">
        <v>4187.3704790818292</v>
      </c>
      <c r="E262" s="256">
        <f t="shared" si="4"/>
        <v>0.12565199527884505</v>
      </c>
      <c r="F262" s="41">
        <v>1691</v>
      </c>
      <c r="G262" s="32">
        <v>7080843.4801273728</v>
      </c>
    </row>
    <row r="263" spans="1:7">
      <c r="A263" s="10">
        <v>834</v>
      </c>
      <c r="B263" s="181" t="s">
        <v>552</v>
      </c>
      <c r="C263" s="32">
        <v>3522.8595178719866</v>
      </c>
      <c r="D263" s="247">
        <v>3764.0627939210253</v>
      </c>
      <c r="E263" s="256">
        <f t="shared" si="4"/>
        <v>6.8468037066303361E-2</v>
      </c>
      <c r="F263" s="41">
        <v>5879</v>
      </c>
      <c r="G263" s="32">
        <v>22128925.165461708</v>
      </c>
    </row>
    <row r="264" spans="1:7">
      <c r="A264" s="10">
        <v>837</v>
      </c>
      <c r="B264" s="181" t="s">
        <v>553</v>
      </c>
      <c r="C264" s="32">
        <v>3361.6276140085665</v>
      </c>
      <c r="D264" s="247">
        <v>3645.8004036086295</v>
      </c>
      <c r="E264" s="256">
        <f t="shared" si="4"/>
        <v>8.453428583697338E-2</v>
      </c>
      <c r="F264" s="41">
        <v>249009</v>
      </c>
      <c r="G264" s="32">
        <v>907837112.70218122</v>
      </c>
    </row>
    <row r="265" spans="1:7">
      <c r="A265" s="10">
        <v>844</v>
      </c>
      <c r="B265" s="181" t="s">
        <v>554</v>
      </c>
      <c r="C265" s="32">
        <v>5527.6315789473683</v>
      </c>
      <c r="D265" s="247">
        <v>5913.5218277022059</v>
      </c>
      <c r="E265" s="256">
        <f t="shared" si="4"/>
        <v>6.981113759906607E-2</v>
      </c>
      <c r="F265" s="41">
        <v>1441</v>
      </c>
      <c r="G265" s="32">
        <v>8521384.9537188783</v>
      </c>
    </row>
    <row r="266" spans="1:7">
      <c r="A266" s="10">
        <v>845</v>
      </c>
      <c r="B266" s="181" t="s">
        <v>555</v>
      </c>
      <c r="C266" s="32">
        <v>4554.1486171276238</v>
      </c>
      <c r="D266" s="247">
        <v>4727.5509359395128</v>
      </c>
      <c r="E266" s="256">
        <f t="shared" si="4"/>
        <v>3.8075682940987704E-2</v>
      </c>
      <c r="F266" s="41">
        <v>2863</v>
      </c>
      <c r="G266" s="32">
        <v>13534978.329594824</v>
      </c>
    </row>
    <row r="267" spans="1:7">
      <c r="A267" s="10">
        <v>846</v>
      </c>
      <c r="B267" s="181" t="s">
        <v>556</v>
      </c>
      <c r="C267" s="32">
        <v>4356.5799842395581</v>
      </c>
      <c r="D267" s="247">
        <v>4843.2534392893094</v>
      </c>
      <c r="E267" s="256">
        <f t="shared" ref="E267:E303" si="5">(D267-C267)/C267</f>
        <v>0.11170997819628009</v>
      </c>
      <c r="F267" s="41">
        <v>4862</v>
      </c>
      <c r="G267" s="32">
        <v>23547898.221824624</v>
      </c>
    </row>
    <row r="268" spans="1:7">
      <c r="A268" s="10">
        <v>848</v>
      </c>
      <c r="B268" s="181" t="s">
        <v>557</v>
      </c>
      <c r="C268" s="32">
        <v>4527.172666819537</v>
      </c>
      <c r="D268" s="247">
        <v>4970.0018655782487</v>
      </c>
      <c r="E268" s="256">
        <f t="shared" si="5"/>
        <v>9.7815840337676235E-2</v>
      </c>
      <c r="F268" s="41">
        <v>4160</v>
      </c>
      <c r="G268" s="32">
        <v>20675207.760805514</v>
      </c>
    </row>
    <row r="269" spans="1:7">
      <c r="A269" s="10">
        <v>849</v>
      </c>
      <c r="B269" s="181" t="s">
        <v>558</v>
      </c>
      <c r="C269" s="32">
        <v>3801.8463567424992</v>
      </c>
      <c r="D269" s="247">
        <v>4016.2672417640811</v>
      </c>
      <c r="E269" s="256">
        <f t="shared" si="5"/>
        <v>5.6399145284056693E-2</v>
      </c>
      <c r="F269" s="41">
        <v>2903</v>
      </c>
      <c r="G269" s="32">
        <v>11659223.802841127</v>
      </c>
    </row>
    <row r="270" spans="1:7">
      <c r="A270" s="10">
        <v>850</v>
      </c>
      <c r="B270" s="181" t="s">
        <v>559</v>
      </c>
      <c r="C270" s="32">
        <v>3451.005025125628</v>
      </c>
      <c r="D270" s="247">
        <v>3826.9438487550619</v>
      </c>
      <c r="E270" s="256">
        <f t="shared" si="5"/>
        <v>0.10893604062942462</v>
      </c>
      <c r="F270" s="41">
        <v>2407</v>
      </c>
      <c r="G270" s="32">
        <v>9211453.8439534344</v>
      </c>
    </row>
    <row r="271" spans="1:7">
      <c r="A271" s="10">
        <v>851</v>
      </c>
      <c r="B271" s="181" t="s">
        <v>560</v>
      </c>
      <c r="C271" s="32">
        <v>3571.9377835385612</v>
      </c>
      <c r="D271" s="247">
        <v>4005.7325978562762</v>
      </c>
      <c r="E271" s="256">
        <f t="shared" si="5"/>
        <v>0.1214452324217063</v>
      </c>
      <c r="F271" s="41">
        <v>21227</v>
      </c>
      <c r="G271" s="32">
        <v>85029685.854695171</v>
      </c>
    </row>
    <row r="272" spans="1:7">
      <c r="A272" s="10">
        <v>853</v>
      </c>
      <c r="B272" s="181" t="s">
        <v>561</v>
      </c>
      <c r="C272" s="32">
        <v>3518.5114167556308</v>
      </c>
      <c r="D272" s="247">
        <v>3750.1395080703501</v>
      </c>
      <c r="E272" s="256">
        <f t="shared" si="5"/>
        <v>6.5831274615644211E-2</v>
      </c>
      <c r="F272" s="41">
        <v>197900</v>
      </c>
      <c r="G272" s="32">
        <v>742152608.64712226</v>
      </c>
    </row>
    <row r="273" spans="1:7">
      <c r="A273" s="10">
        <v>854</v>
      </c>
      <c r="B273" s="181" t="s">
        <v>562</v>
      </c>
      <c r="C273" s="32">
        <v>5839.9051289653125</v>
      </c>
      <c r="D273" s="247">
        <v>6419.7462479564501</v>
      </c>
      <c r="E273" s="256">
        <f t="shared" si="5"/>
        <v>9.9289475802472701E-2</v>
      </c>
      <c r="F273" s="41">
        <v>3262</v>
      </c>
      <c r="G273" s="32">
        <v>20941212.260833941</v>
      </c>
    </row>
    <row r="274" spans="1:7">
      <c r="A274" s="10">
        <v>857</v>
      </c>
      <c r="B274" s="181" t="s">
        <v>563</v>
      </c>
      <c r="C274" s="32">
        <v>5539.7658457811876</v>
      </c>
      <c r="D274" s="247">
        <v>6263.1437511191789</v>
      </c>
      <c r="E274" s="256">
        <f t="shared" si="5"/>
        <v>0.13057914819430141</v>
      </c>
      <c r="F274" s="41">
        <v>2394</v>
      </c>
      <c r="G274" s="32">
        <v>14993966.140179314</v>
      </c>
    </row>
    <row r="275" spans="1:7">
      <c r="A275" s="10">
        <v>858</v>
      </c>
      <c r="B275" s="181" t="s">
        <v>564</v>
      </c>
      <c r="C275" s="32">
        <v>3061.0119433145937</v>
      </c>
      <c r="D275" s="247">
        <v>3227.0940319976448</v>
      </c>
      <c r="E275" s="256">
        <f t="shared" si="5"/>
        <v>5.4257249484368351E-2</v>
      </c>
      <c r="F275" s="41">
        <v>40384</v>
      </c>
      <c r="G275" s="32">
        <v>130322965.38819289</v>
      </c>
    </row>
    <row r="276" spans="1:7">
      <c r="A276" s="10">
        <v>859</v>
      </c>
      <c r="B276" s="181" t="s">
        <v>565</v>
      </c>
      <c r="C276" s="32">
        <v>3168.4496007232183</v>
      </c>
      <c r="D276" s="247">
        <v>3483.9934845975199</v>
      </c>
      <c r="E276" s="256">
        <f t="shared" si="5"/>
        <v>9.9589365032751911E-2</v>
      </c>
      <c r="F276" s="41">
        <v>6562</v>
      </c>
      <c r="G276" s="32">
        <v>22861965.245928925</v>
      </c>
    </row>
    <row r="277" spans="1:7">
      <c r="A277" s="10">
        <v>886</v>
      </c>
      <c r="B277" s="181" t="s">
        <v>566</v>
      </c>
      <c r="C277" s="32">
        <v>3463.1341776085774</v>
      </c>
      <c r="D277" s="247">
        <v>3825.0175932726038</v>
      </c>
      <c r="E277" s="256">
        <f t="shared" si="5"/>
        <v>0.10449592684102131</v>
      </c>
      <c r="F277" s="41">
        <v>12599</v>
      </c>
      <c r="G277" s="32">
        <v>48191396.657641537</v>
      </c>
    </row>
    <row r="278" spans="1:7">
      <c r="A278" s="10">
        <v>887</v>
      </c>
      <c r="B278" s="181" t="s">
        <v>567</v>
      </c>
      <c r="C278" s="32">
        <v>4194.3259385665524</v>
      </c>
      <c r="D278" s="247">
        <v>4812.527076038934</v>
      </c>
      <c r="E278" s="256">
        <f t="shared" si="5"/>
        <v>0.14738986586332326</v>
      </c>
      <c r="F278" s="41">
        <v>4569</v>
      </c>
      <c r="G278" s="32">
        <v>21988436.21042189</v>
      </c>
    </row>
    <row r="279" spans="1:7">
      <c r="A279" s="10">
        <v>889</v>
      </c>
      <c r="B279" s="181" t="s">
        <v>568</v>
      </c>
      <c r="C279" s="32">
        <v>4226.4573991031393</v>
      </c>
      <c r="D279" s="247">
        <v>4687.3895478320701</v>
      </c>
      <c r="E279" s="256">
        <f t="shared" si="5"/>
        <v>0.10905874712631465</v>
      </c>
      <c r="F279" s="41">
        <v>2523</v>
      </c>
      <c r="G279" s="32">
        <v>11826283.829180313</v>
      </c>
    </row>
    <row r="280" spans="1:7">
      <c r="A280" s="10">
        <v>890</v>
      </c>
      <c r="B280" s="181" t="s">
        <v>569</v>
      </c>
      <c r="C280" s="32">
        <v>5172.4422442244222</v>
      </c>
      <c r="D280" s="247">
        <v>6008.7264057829962</v>
      </c>
      <c r="E280" s="256">
        <f t="shared" si="5"/>
        <v>0.1616807152351239</v>
      </c>
      <c r="F280" s="41">
        <v>1180</v>
      </c>
      <c r="G280" s="32">
        <v>7090297.1588239353</v>
      </c>
    </row>
    <row r="281" spans="1:7">
      <c r="A281" s="10">
        <v>892</v>
      </c>
      <c r="B281" s="181" t="s">
        <v>570</v>
      </c>
      <c r="C281" s="32">
        <v>3029.6115186090733</v>
      </c>
      <c r="D281" s="247">
        <v>3002.6097884750052</v>
      </c>
      <c r="E281" s="256">
        <f t="shared" si="5"/>
        <v>-8.912604790486436E-3</v>
      </c>
      <c r="F281" s="41">
        <v>3592</v>
      </c>
      <c r="G281" s="32">
        <v>10785374.360202219</v>
      </c>
    </row>
    <row r="282" spans="1:7">
      <c r="A282" s="10">
        <v>893</v>
      </c>
      <c r="B282" s="181" t="s">
        <v>571</v>
      </c>
      <c r="C282" s="32">
        <v>3836.4147909967846</v>
      </c>
      <c r="D282" s="247">
        <v>4080.0511366314563</v>
      </c>
      <c r="E282" s="256">
        <f t="shared" si="5"/>
        <v>6.3506257510640457E-2</v>
      </c>
      <c r="F282" s="41">
        <v>7434</v>
      </c>
      <c r="G282" s="32">
        <v>30331100.149718247</v>
      </c>
    </row>
    <row r="283" spans="1:7">
      <c r="A283" s="10">
        <v>895</v>
      </c>
      <c r="B283" s="181" t="s">
        <v>572</v>
      </c>
      <c r="C283" s="32">
        <v>3855.2377270970237</v>
      </c>
      <c r="D283" s="247">
        <v>4224.9775012136934</v>
      </c>
      <c r="E283" s="256">
        <f t="shared" si="5"/>
        <v>9.5905830013518253E-2</v>
      </c>
      <c r="F283" s="41">
        <v>15092</v>
      </c>
      <c r="G283" s="32">
        <v>63763360.448317066</v>
      </c>
    </row>
    <row r="284" spans="1:7">
      <c r="A284" s="10">
        <v>905</v>
      </c>
      <c r="B284" s="181" t="s">
        <v>293</v>
      </c>
      <c r="C284" s="32">
        <v>3545.2126086699391</v>
      </c>
      <c r="D284" s="247">
        <v>3914.54342012282</v>
      </c>
      <c r="E284" s="256">
        <f t="shared" si="5"/>
        <v>0.1041773377849525</v>
      </c>
      <c r="F284" s="41">
        <v>67988</v>
      </c>
      <c r="G284" s="32">
        <v>266141978.04731029</v>
      </c>
    </row>
    <row r="285" spans="1:7">
      <c r="A285" s="10">
        <v>908</v>
      </c>
      <c r="B285" s="181" t="s">
        <v>573</v>
      </c>
      <c r="C285" s="32">
        <v>3643.0001907304977</v>
      </c>
      <c r="D285" s="247">
        <v>4256.8936126995059</v>
      </c>
      <c r="E285" s="256">
        <f t="shared" si="5"/>
        <v>0.16851314571188911</v>
      </c>
      <c r="F285" s="41">
        <v>20703</v>
      </c>
      <c r="G285" s="32">
        <v>88130468.463717878</v>
      </c>
    </row>
    <row r="286" spans="1:7">
      <c r="A286" s="10">
        <v>915</v>
      </c>
      <c r="B286" s="181" t="s">
        <v>574</v>
      </c>
      <c r="C286" s="32">
        <v>4212.8896706733121</v>
      </c>
      <c r="D286" s="247">
        <v>4929.2584614616108</v>
      </c>
      <c r="E286" s="256">
        <f t="shared" si="5"/>
        <v>0.17004214370366058</v>
      </c>
      <c r="F286" s="41">
        <v>19759</v>
      </c>
      <c r="G286" s="32">
        <v>97397217.940019965</v>
      </c>
    </row>
    <row r="287" spans="1:7">
      <c r="A287" s="10">
        <v>918</v>
      </c>
      <c r="B287" s="181" t="s">
        <v>575</v>
      </c>
      <c r="C287" s="32">
        <v>4271.6964675098125</v>
      </c>
      <c r="D287" s="247">
        <v>4418.2785075220409</v>
      </c>
      <c r="E287" s="256">
        <f t="shared" si="5"/>
        <v>3.4314713399493588E-2</v>
      </c>
      <c r="F287" s="41">
        <v>2228</v>
      </c>
      <c r="G287" s="32">
        <v>9843924.5147591066</v>
      </c>
    </row>
    <row r="288" spans="1:7">
      <c r="A288" s="10">
        <v>921</v>
      </c>
      <c r="B288" s="181" t="s">
        <v>576</v>
      </c>
      <c r="C288" s="32">
        <v>5485.6007944389276</v>
      </c>
      <c r="D288" s="247">
        <v>6179.5875716018827</v>
      </c>
      <c r="E288" s="256">
        <f t="shared" si="5"/>
        <v>0.12651062357043732</v>
      </c>
      <c r="F288" s="41">
        <v>1894</v>
      </c>
      <c r="G288" s="32">
        <v>11704138.860613966</v>
      </c>
    </row>
    <row r="289" spans="1:7">
      <c r="A289" s="10">
        <v>922</v>
      </c>
      <c r="B289" s="181" t="s">
        <v>577</v>
      </c>
      <c r="C289" s="32">
        <v>3222.0436280137774</v>
      </c>
      <c r="D289" s="247">
        <v>3342.8659188918241</v>
      </c>
      <c r="E289" s="256">
        <f t="shared" si="5"/>
        <v>3.7498651423453065E-2</v>
      </c>
      <c r="F289" s="41">
        <v>4501</v>
      </c>
      <c r="G289" s="32">
        <v>15046239.500932101</v>
      </c>
    </row>
    <row r="290" spans="1:7">
      <c r="A290" s="10">
        <v>924</v>
      </c>
      <c r="B290" s="181" t="s">
        <v>578</v>
      </c>
      <c r="C290" s="32">
        <v>4198.779704560051</v>
      </c>
      <c r="D290" s="247">
        <v>4682.979960638545</v>
      </c>
      <c r="E290" s="256">
        <f t="shared" si="5"/>
        <v>0.11531928087406734</v>
      </c>
      <c r="F290" s="41">
        <v>2946</v>
      </c>
      <c r="G290" s="32">
        <v>13796058.964041155</v>
      </c>
    </row>
    <row r="291" spans="1:7">
      <c r="A291" s="10">
        <v>925</v>
      </c>
      <c r="B291" s="181" t="s">
        <v>579</v>
      </c>
      <c r="C291" s="32">
        <v>3928.4716401229398</v>
      </c>
      <c r="D291" s="247">
        <v>4126.4251088899191</v>
      </c>
      <c r="E291" s="256">
        <f t="shared" si="5"/>
        <v>5.038943561287474E-2</v>
      </c>
      <c r="F291" s="41">
        <v>3427</v>
      </c>
      <c r="G291" s="32">
        <v>14141258.848165754</v>
      </c>
    </row>
    <row r="292" spans="1:7">
      <c r="A292" s="10">
        <v>927</v>
      </c>
      <c r="B292" s="181" t="s">
        <v>580</v>
      </c>
      <c r="C292" s="32">
        <v>3124.0139927292685</v>
      </c>
      <c r="D292" s="247">
        <v>3279.978451550011</v>
      </c>
      <c r="E292" s="256">
        <f t="shared" si="5"/>
        <v>4.9924379078880331E-2</v>
      </c>
      <c r="F292" s="41">
        <v>28913</v>
      </c>
      <c r="G292" s="32">
        <v>94834016.969665468</v>
      </c>
    </row>
    <row r="293" spans="1:7">
      <c r="A293" s="10">
        <v>931</v>
      </c>
      <c r="B293" s="181" t="s">
        <v>581</v>
      </c>
      <c r="C293" s="32">
        <v>4761.3341968911918</v>
      </c>
      <c r="D293" s="247">
        <v>5129.3917940143419</v>
      </c>
      <c r="E293" s="256">
        <f t="shared" si="5"/>
        <v>7.7301357540385474E-2</v>
      </c>
      <c r="F293" s="41">
        <v>5951</v>
      </c>
      <c r="G293" s="32">
        <v>30525010.56617935</v>
      </c>
    </row>
    <row r="294" spans="1:7">
      <c r="A294" s="10">
        <v>934</v>
      </c>
      <c r="B294" s="181" t="s">
        <v>582</v>
      </c>
      <c r="C294" s="32">
        <v>4483.5514679872649</v>
      </c>
      <c r="D294" s="247">
        <v>4596.8898686948687</v>
      </c>
      <c r="E294" s="256">
        <f t="shared" si="5"/>
        <v>2.5278710753482918E-2</v>
      </c>
      <c r="F294" s="41">
        <v>2671</v>
      </c>
      <c r="G294" s="32">
        <v>12278292.839283993</v>
      </c>
    </row>
    <row r="295" spans="1:7">
      <c r="A295" s="10">
        <v>935</v>
      </c>
      <c r="B295" s="181" t="s">
        <v>583</v>
      </c>
      <c r="C295" s="32">
        <v>3563.8468961080735</v>
      </c>
      <c r="D295" s="247">
        <v>4671.3383630217477</v>
      </c>
      <c r="E295" s="256">
        <f t="shared" si="5"/>
        <v>0.3107573078190084</v>
      </c>
      <c r="F295" s="41">
        <v>2985</v>
      </c>
      <c r="G295" s="32">
        <v>13943945.013619917</v>
      </c>
    </row>
    <row r="296" spans="1:7">
      <c r="A296" s="10">
        <v>936</v>
      </c>
      <c r="B296" s="181" t="s">
        <v>584</v>
      </c>
      <c r="C296" s="32">
        <v>4469.2848410757952</v>
      </c>
      <c r="D296" s="247">
        <v>5118.1106050511562</v>
      </c>
      <c r="E296" s="256">
        <f t="shared" si="5"/>
        <v>0.14517440419375532</v>
      </c>
      <c r="F296" s="41">
        <v>6395</v>
      </c>
      <c r="G296" s="32">
        <v>32730317.319302142</v>
      </c>
    </row>
    <row r="297" spans="1:7">
      <c r="A297" s="10">
        <v>946</v>
      </c>
      <c r="B297" s="181" t="s">
        <v>307</v>
      </c>
      <c r="C297" s="32">
        <v>3904.1943971521437</v>
      </c>
      <c r="D297" s="247">
        <v>4239.7599071400091</v>
      </c>
      <c r="E297" s="256">
        <f t="shared" si="5"/>
        <v>8.5950000397684773E-2</v>
      </c>
      <c r="F297" s="41">
        <v>6287</v>
      </c>
      <c r="G297" s="32">
        <v>26655370.536189236</v>
      </c>
    </row>
    <row r="298" spans="1:7">
      <c r="A298" s="10">
        <v>976</v>
      </c>
      <c r="B298" s="181" t="s">
        <v>585</v>
      </c>
      <c r="C298" s="32">
        <v>5377.4885145482394</v>
      </c>
      <c r="D298" s="247">
        <v>6385.8861313598818</v>
      </c>
      <c r="E298" s="256">
        <f t="shared" si="5"/>
        <v>0.18752204009056028</v>
      </c>
      <c r="F298" s="41">
        <v>3788</v>
      </c>
      <c r="G298" s="32">
        <v>24189736.665591232</v>
      </c>
    </row>
    <row r="299" spans="1:7">
      <c r="A299" s="10">
        <v>977</v>
      </c>
      <c r="B299" s="181" t="s">
        <v>586</v>
      </c>
      <c r="C299" s="32">
        <v>3598.9511635529334</v>
      </c>
      <c r="D299" s="247">
        <v>3900.4302681857366</v>
      </c>
      <c r="E299" s="256">
        <f t="shared" si="5"/>
        <v>8.376860116522919E-2</v>
      </c>
      <c r="F299" s="41">
        <v>15293</v>
      </c>
      <c r="G299" s="32">
        <v>59649280.091364473</v>
      </c>
    </row>
    <row r="300" spans="1:7">
      <c r="A300" s="248">
        <v>980</v>
      </c>
      <c r="B300" s="249" t="s">
        <v>587</v>
      </c>
      <c r="C300" s="32">
        <v>2838.3051662957837</v>
      </c>
      <c r="D300" s="247">
        <v>3204.945418057267</v>
      </c>
      <c r="E300" s="256">
        <f t="shared" si="5"/>
        <v>0.12917576873524786</v>
      </c>
      <c r="F300" s="41">
        <v>33607</v>
      </c>
      <c r="G300" s="32">
        <v>107708600.66465057</v>
      </c>
    </row>
    <row r="301" spans="1:7">
      <c r="A301" s="10">
        <v>981</v>
      </c>
      <c r="B301" s="181" t="s">
        <v>588</v>
      </c>
      <c r="C301" s="32">
        <v>3381.1352966282543</v>
      </c>
      <c r="D301" s="247">
        <v>3721.1685496006207</v>
      </c>
      <c r="E301" s="256">
        <f t="shared" si="5"/>
        <v>0.10056777476827247</v>
      </c>
      <c r="F301" s="41">
        <v>2237</v>
      </c>
      <c r="G301" s="32">
        <v>8324254.0454565883</v>
      </c>
    </row>
    <row r="302" spans="1:7">
      <c r="A302" s="10">
        <v>989</v>
      </c>
      <c r="B302" s="181" t="s">
        <v>589</v>
      </c>
      <c r="C302" s="32">
        <v>4562.8561253561256</v>
      </c>
      <c r="D302" s="247">
        <v>5244.5014618533769</v>
      </c>
      <c r="E302" s="256">
        <f t="shared" si="5"/>
        <v>0.14939005696657806</v>
      </c>
      <c r="F302" s="41">
        <v>5406</v>
      </c>
      <c r="G302" s="32">
        <v>28351774.902779356</v>
      </c>
    </row>
    <row r="303" spans="1:7">
      <c r="A303" s="10">
        <v>992</v>
      </c>
      <c r="B303" s="181" t="s">
        <v>590</v>
      </c>
      <c r="C303" s="32">
        <v>3652.4380495603518</v>
      </c>
      <c r="D303" s="247">
        <v>4467.7444493994335</v>
      </c>
      <c r="E303" s="256">
        <f t="shared" si="5"/>
        <v>0.22322251295602974</v>
      </c>
      <c r="F303" s="41">
        <v>18120</v>
      </c>
      <c r="G303" s="32">
        <v>80955529.423117727</v>
      </c>
    </row>
    <row r="304" spans="1:7">
      <c r="A304" s="252"/>
      <c r="B304" s="252"/>
      <c r="C304" s="253"/>
      <c r="E304" s="256"/>
    </row>
    <row r="305" spans="1:6">
      <c r="C305" s="32"/>
      <c r="E305" s="256"/>
    </row>
    <row r="306" spans="1:6">
      <c r="A306" s="241"/>
      <c r="B306" s="242" t="s">
        <v>994</v>
      </c>
      <c r="C306" s="241"/>
      <c r="E306" s="256"/>
    </row>
    <row r="307" spans="1:6">
      <c r="A307" s="252" t="s">
        <v>995</v>
      </c>
      <c r="B307" s="252" t="s">
        <v>996</v>
      </c>
      <c r="C307" s="253" t="s">
        <v>1046</v>
      </c>
      <c r="E307" s="256"/>
    </row>
    <row r="308" spans="1:6">
      <c r="A308" s="10">
        <v>1</v>
      </c>
      <c r="B308" s="181" t="s">
        <v>910</v>
      </c>
      <c r="C308" s="32">
        <v>3114.8210507626982</v>
      </c>
      <c r="D308" s="32">
        <v>3416.3019748721658</v>
      </c>
      <c r="E308" s="256">
        <f t="shared" ref="E308:E326" si="6">(D308-C308)/C308</f>
        <v>9.6789163549426613E-2</v>
      </c>
      <c r="F308" s="254"/>
    </row>
    <row r="309" spans="1:6">
      <c r="A309" s="10">
        <v>2</v>
      </c>
      <c r="B309" s="181" t="s">
        <v>911</v>
      </c>
      <c r="C309" s="32">
        <v>3504.5093159149746</v>
      </c>
      <c r="D309" s="32">
        <v>3762.0505627946413</v>
      </c>
      <c r="E309" s="256">
        <f t="shared" si="6"/>
        <v>7.3488532534383214E-2</v>
      </c>
      <c r="F309" s="254"/>
    </row>
    <row r="310" spans="1:6">
      <c r="A310" s="10">
        <v>4</v>
      </c>
      <c r="B310" s="181" t="s">
        <v>912</v>
      </c>
      <c r="C310" s="32">
        <v>3708.4040747028862</v>
      </c>
      <c r="D310" s="32">
        <v>4243.4107693298729</v>
      </c>
      <c r="E310" s="256">
        <f t="shared" si="6"/>
        <v>0.14426871609719363</v>
      </c>
      <c r="F310" s="254"/>
    </row>
    <row r="311" spans="1:6">
      <c r="A311" s="10">
        <v>5</v>
      </c>
      <c r="B311" s="181" t="s">
        <v>913</v>
      </c>
      <c r="C311" s="32">
        <v>3479.6723709229195</v>
      </c>
      <c r="D311" s="32">
        <v>3907.0460176848987</v>
      </c>
      <c r="E311" s="256">
        <f t="shared" si="6"/>
        <v>0.12282008223912937</v>
      </c>
      <c r="F311" s="254"/>
    </row>
    <row r="312" spans="1:6">
      <c r="A312" s="10">
        <v>6</v>
      </c>
      <c r="B312" s="181" t="s">
        <v>914</v>
      </c>
      <c r="C312" s="32">
        <v>3348.6819832574174</v>
      </c>
      <c r="D312" s="32">
        <v>3731.7763710702952</v>
      </c>
      <c r="E312" s="256">
        <f t="shared" si="6"/>
        <v>0.11440154357094974</v>
      </c>
      <c r="F312" s="254"/>
    </row>
    <row r="313" spans="1:6">
      <c r="A313" s="10">
        <v>7</v>
      </c>
      <c r="B313" s="181" t="s">
        <v>915</v>
      </c>
      <c r="C313" s="32">
        <v>3551.5255798172698</v>
      </c>
      <c r="D313" s="32">
        <v>3880.7862686391545</v>
      </c>
      <c r="E313" s="256">
        <f t="shared" si="6"/>
        <v>9.2709648690979043E-2</v>
      </c>
      <c r="F313" s="254"/>
    </row>
    <row r="314" spans="1:6">
      <c r="A314" s="10">
        <v>8</v>
      </c>
      <c r="B314" s="181" t="s">
        <v>916</v>
      </c>
      <c r="C314" s="32">
        <v>4008.804786690665</v>
      </c>
      <c r="D314" s="32">
        <v>4715.3644338824279</v>
      </c>
      <c r="E314" s="256">
        <f t="shared" si="6"/>
        <v>0.17625194659953489</v>
      </c>
      <c r="F314" s="254"/>
    </row>
    <row r="315" spans="1:6">
      <c r="A315" s="10">
        <v>9</v>
      </c>
      <c r="B315" s="181" t="s">
        <v>917</v>
      </c>
      <c r="C315" s="32">
        <v>3558.936105262334</v>
      </c>
      <c r="D315" s="32">
        <v>4099.6389193170335</v>
      </c>
      <c r="E315" s="256">
        <f t="shared" si="6"/>
        <v>0.15192821620348915</v>
      </c>
      <c r="F315" s="254"/>
    </row>
    <row r="316" spans="1:6">
      <c r="A316" s="10">
        <v>10</v>
      </c>
      <c r="B316" s="181" t="s">
        <v>918</v>
      </c>
      <c r="C316" s="32">
        <v>4332.6533347231107</v>
      </c>
      <c r="D316" s="32">
        <v>4977.7477038742509</v>
      </c>
      <c r="E316" s="256">
        <f t="shared" si="6"/>
        <v>0.14889129577507881</v>
      </c>
      <c r="F316" s="254"/>
    </row>
    <row r="317" spans="1:6">
      <c r="A317" s="10">
        <v>11</v>
      </c>
      <c r="B317" s="181" t="s">
        <v>919</v>
      </c>
      <c r="C317" s="32">
        <v>3987.2812777356094</v>
      </c>
      <c r="D317" s="32">
        <v>4382.7971447852351</v>
      </c>
      <c r="E317" s="256">
        <f t="shared" si="6"/>
        <v>9.9194373183082926E-2</v>
      </c>
      <c r="F317" s="254"/>
    </row>
    <row r="318" spans="1:6">
      <c r="A318" s="10">
        <v>12</v>
      </c>
      <c r="B318" s="181" t="s">
        <v>920</v>
      </c>
      <c r="C318" s="32">
        <v>3727.1881555346122</v>
      </c>
      <c r="D318" s="32">
        <v>4281.2297963997144</v>
      </c>
      <c r="E318" s="256">
        <f t="shared" si="6"/>
        <v>0.14864869111648935</v>
      </c>
      <c r="F318" s="254"/>
    </row>
    <row r="319" spans="1:6">
      <c r="A319" s="10">
        <v>13</v>
      </c>
      <c r="B319" s="181" t="s">
        <v>921</v>
      </c>
      <c r="C319" s="32">
        <v>3409.6255743904317</v>
      </c>
      <c r="D319" s="32">
        <v>3930.8933627212336</v>
      </c>
      <c r="E319" s="256">
        <f t="shared" si="6"/>
        <v>0.15288124075735018</v>
      </c>
      <c r="F319" s="254"/>
    </row>
    <row r="320" spans="1:6">
      <c r="A320" s="10">
        <v>14</v>
      </c>
      <c r="B320" s="181" t="s">
        <v>997</v>
      </c>
      <c r="C320" s="32">
        <v>3846.8844296531702</v>
      </c>
      <c r="D320" s="32">
        <v>4293.1592525321084</v>
      </c>
      <c r="E320" s="256">
        <f t="shared" si="6"/>
        <v>0.11600941776126449</v>
      </c>
      <c r="F320" s="254"/>
    </row>
    <row r="321" spans="1:6">
      <c r="A321" s="10">
        <v>15</v>
      </c>
      <c r="B321" s="181" t="s">
        <v>923</v>
      </c>
      <c r="C321" s="32">
        <v>3585.5800549103869</v>
      </c>
      <c r="D321" s="32">
        <v>4003.5592293938435</v>
      </c>
      <c r="E321" s="256">
        <f t="shared" si="6"/>
        <v>0.11657226113555647</v>
      </c>
      <c r="F321" s="254"/>
    </row>
    <row r="322" spans="1:6">
      <c r="A322" s="10">
        <v>16</v>
      </c>
      <c r="B322" s="181" t="s">
        <v>998</v>
      </c>
      <c r="C322" s="32">
        <v>3676.2815810323073</v>
      </c>
      <c r="D322" s="32">
        <v>4092.8010022686835</v>
      </c>
      <c r="E322" s="256">
        <f t="shared" si="6"/>
        <v>0.11329910727877836</v>
      </c>
      <c r="F322" s="254"/>
    </row>
    <row r="323" spans="1:6">
      <c r="A323" s="10">
        <v>17</v>
      </c>
      <c r="B323" s="181" t="s">
        <v>999</v>
      </c>
      <c r="C323" s="32">
        <v>3492.062107889446</v>
      </c>
      <c r="D323" s="32">
        <v>3817.3025178110729</v>
      </c>
      <c r="E323" s="256">
        <f t="shared" si="6"/>
        <v>9.3137063394957115E-2</v>
      </c>
      <c r="F323" s="254"/>
    </row>
    <row r="324" spans="1:6">
      <c r="A324" s="10">
        <v>18</v>
      </c>
      <c r="B324" s="181" t="s">
        <v>926</v>
      </c>
      <c r="C324" s="32">
        <v>4407.5042181838298</v>
      </c>
      <c r="D324" s="32">
        <v>4786.059079701904</v>
      </c>
      <c r="E324" s="256">
        <f t="shared" si="6"/>
        <v>8.5888712245875673E-2</v>
      </c>
      <c r="F324" s="254"/>
    </row>
    <row r="325" spans="1:6">
      <c r="A325" s="10">
        <v>19</v>
      </c>
      <c r="B325" s="181" t="s">
        <v>927</v>
      </c>
      <c r="C325" s="32">
        <v>4223.1981079357201</v>
      </c>
      <c r="D325" s="32">
        <v>4615.4026157437929</v>
      </c>
      <c r="E325" s="256">
        <f t="shared" si="6"/>
        <v>9.2869076416540769E-2</v>
      </c>
      <c r="F325" s="254"/>
    </row>
    <row r="326" spans="1:6">
      <c r="B326" s="181" t="s">
        <v>314</v>
      </c>
      <c r="C326" s="32">
        <v>3490.2846158101456</v>
      </c>
      <c r="D326" s="246">
        <v>3867.6824866756788</v>
      </c>
      <c r="E326" s="256">
        <f t="shared" si="6"/>
        <v>0.10812810770675034</v>
      </c>
      <c r="F326" s="254"/>
    </row>
    <row r="327" spans="1:6">
      <c r="C327" s="32"/>
    </row>
    <row r="330" spans="1:6">
      <c r="A330" s="242" t="s">
        <v>1000</v>
      </c>
      <c r="B330" s="241"/>
      <c r="C330" s="241"/>
    </row>
    <row r="331" spans="1:6">
      <c r="A331" s="252" t="s">
        <v>1001</v>
      </c>
      <c r="B331" s="252" t="s">
        <v>1002</v>
      </c>
      <c r="C331" s="253" t="s">
        <v>1047</v>
      </c>
    </row>
    <row r="332" spans="1:6">
      <c r="A332" s="10">
        <v>1</v>
      </c>
      <c r="B332" s="181" t="s">
        <v>1003</v>
      </c>
      <c r="C332" s="32">
        <v>4514.2843020956898</v>
      </c>
    </row>
    <row r="333" spans="1:6">
      <c r="A333" s="10">
        <v>2</v>
      </c>
      <c r="B333" s="181" t="s">
        <v>1004</v>
      </c>
      <c r="C333" s="32">
        <v>4341.6593068734937</v>
      </c>
    </row>
    <row r="334" spans="1:6">
      <c r="A334" s="10">
        <v>3</v>
      </c>
      <c r="B334" s="181" t="s">
        <v>1005</v>
      </c>
      <c r="C334" s="32">
        <v>3982.3541905448924</v>
      </c>
    </row>
    <row r="335" spans="1:6">
      <c r="A335" s="10">
        <v>4</v>
      </c>
      <c r="B335" s="181" t="s">
        <v>1006</v>
      </c>
      <c r="C335" s="32">
        <v>3688.0369054490793</v>
      </c>
    </row>
    <row r="336" spans="1:6">
      <c r="A336" s="10">
        <v>5</v>
      </c>
      <c r="B336" s="181" t="s">
        <v>1007</v>
      </c>
      <c r="C336" s="32">
        <v>3337.9887017151</v>
      </c>
    </row>
    <row r="337" spans="1:3">
      <c r="A337" s="10">
        <v>6</v>
      </c>
      <c r="B337" s="181" t="s">
        <v>1008</v>
      </c>
      <c r="C337" s="32">
        <v>3606.347503999511</v>
      </c>
    </row>
    <row r="338" spans="1:3">
      <c r="A338" s="10">
        <v>7</v>
      </c>
      <c r="B338" s="181" t="s">
        <v>1009</v>
      </c>
      <c r="C338" s="32">
        <v>3196.3272004616847</v>
      </c>
    </row>
    <row r="339" spans="1:3">
      <c r="B339" s="181" t="s">
        <v>314</v>
      </c>
      <c r="C339" s="32">
        <v>3490.2846158101456</v>
      </c>
    </row>
  </sheetData>
  <autoFilter ref="A10:G10" xr:uid="{9F7A3D08-82F0-4FAA-A35E-717BA7C63688}">
    <sortState xmlns:xlrd2="http://schemas.microsoft.com/office/spreadsheetml/2017/richdata2" ref="A11:G303">
      <sortCondition ref="A10"/>
    </sortState>
  </autoFilter>
  <conditionalFormatting sqref="F11:F302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7D249-74C8-4590-94C8-8B07187A524B}">
  <dimension ref="A1:H303"/>
  <sheetViews>
    <sheetView workbookViewId="0">
      <pane xSplit="2" ySplit="10" topLeftCell="C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6.5"/>
  <cols>
    <col min="1" max="1" width="7.42578125" style="10" customWidth="1"/>
    <col min="2" max="2" width="5.28515625" style="12" bestFit="1" customWidth="1"/>
    <col min="3" max="3" width="11.5703125" style="12" customWidth="1"/>
    <col min="4" max="4" width="16" style="10" bestFit="1" customWidth="1"/>
    <col min="5" max="5" width="11.7109375" style="257" customWidth="1"/>
    <col min="6" max="6" width="12.140625" style="12" customWidth="1"/>
    <col min="7" max="7" width="14.5703125" style="12" bestFit="1" customWidth="1"/>
    <col min="8" max="8" width="17.28515625" style="12" bestFit="1" customWidth="1"/>
  </cols>
  <sheetData>
    <row r="1" spans="1:8" ht="33">
      <c r="A1" s="236" t="s">
        <v>1052</v>
      </c>
    </row>
    <row r="2" spans="1:8">
      <c r="A2" s="10" t="s">
        <v>1053</v>
      </c>
    </row>
    <row r="4" spans="1:8">
      <c r="E4" s="259"/>
    </row>
    <row r="5" spans="1:8">
      <c r="E5" s="259"/>
    </row>
    <row r="6" spans="1:8">
      <c r="E6" s="259"/>
    </row>
    <row r="7" spans="1:8">
      <c r="E7" s="259"/>
    </row>
    <row r="8" spans="1:8">
      <c r="E8" s="259"/>
    </row>
    <row r="9" spans="1:8" ht="49.5">
      <c r="A9" s="228" t="s">
        <v>983</v>
      </c>
      <c r="B9" s="237" t="s">
        <v>969</v>
      </c>
      <c r="C9" s="228" t="s">
        <v>1062</v>
      </c>
      <c r="D9" s="228"/>
      <c r="E9" s="228" t="s">
        <v>1051</v>
      </c>
      <c r="F9" s="228" t="s">
        <v>992</v>
      </c>
      <c r="G9" s="229" t="s">
        <v>989</v>
      </c>
      <c r="H9" s="229" t="s">
        <v>991</v>
      </c>
    </row>
    <row r="10" spans="1:8" s="25" customFormat="1" ht="32.25" customHeight="1">
      <c r="A10" s="184">
        <v>0</v>
      </c>
      <c r="B10" s="185">
        <v>0</v>
      </c>
      <c r="C10" s="187">
        <f>SUM(C11:C303)</f>
        <v>5533611</v>
      </c>
      <c r="D10" s="186" t="s">
        <v>993</v>
      </c>
      <c r="E10" s="260">
        <v>-31.586565922669788</v>
      </c>
      <c r="F10" s="185">
        <v>210.60483654378373</v>
      </c>
      <c r="G10" s="188">
        <v>115</v>
      </c>
      <c r="H10" s="188">
        <v>100.44874216726325</v>
      </c>
    </row>
    <row r="11" spans="1:8">
      <c r="A11" s="10">
        <v>5</v>
      </c>
      <c r="B11" s="176">
        <v>14</v>
      </c>
      <c r="C11" s="178">
        <v>9183</v>
      </c>
      <c r="D11" s="181" t="s">
        <v>318</v>
      </c>
      <c r="E11" s="258">
        <v>-205.29177996235097</v>
      </c>
      <c r="F11" s="18">
        <v>69.715686594794732</v>
      </c>
      <c r="G11" s="180">
        <v>37.624398483876817</v>
      </c>
      <c r="H11" s="180">
        <v>37.752265474859669</v>
      </c>
    </row>
    <row r="12" spans="1:8">
      <c r="A12" s="10">
        <v>9</v>
      </c>
      <c r="B12" s="176">
        <v>17</v>
      </c>
      <c r="C12" s="32">
        <v>2447</v>
      </c>
      <c r="D12" s="181" t="s">
        <v>319</v>
      </c>
      <c r="E12" s="258">
        <v>283.84279475982532</v>
      </c>
      <c r="F12" s="18">
        <v>816.29094809971389</v>
      </c>
      <c r="G12" s="180">
        <v>596.37137521844488</v>
      </c>
      <c r="H12" s="180">
        <v>557.47125896165096</v>
      </c>
    </row>
    <row r="13" spans="1:8">
      <c r="A13" s="10">
        <v>10</v>
      </c>
      <c r="B13" s="176">
        <v>14</v>
      </c>
      <c r="C13" s="32">
        <v>11102</v>
      </c>
      <c r="D13" s="181" t="s">
        <v>24</v>
      </c>
      <c r="E13" s="258">
        <v>572.46250435995819</v>
      </c>
      <c r="F13" s="18">
        <v>-184.72973788506576</v>
      </c>
      <c r="G13" s="180">
        <v>-229.55412491141993</v>
      </c>
      <c r="H13" s="180">
        <v>-175.17390990733736</v>
      </c>
    </row>
    <row r="14" spans="1:8">
      <c r="A14" s="10">
        <v>16</v>
      </c>
      <c r="B14" s="176">
        <v>7</v>
      </c>
      <c r="C14" s="32">
        <v>8014</v>
      </c>
      <c r="D14" s="181" t="s">
        <v>320</v>
      </c>
      <c r="E14" s="258">
        <v>-4.0826425831993074</v>
      </c>
      <c r="F14" s="18">
        <v>289.48262914898925</v>
      </c>
      <c r="G14" s="180">
        <v>132.47266497743476</v>
      </c>
      <c r="H14" s="180">
        <v>66.852879981517304</v>
      </c>
    </row>
    <row r="15" spans="1:8">
      <c r="A15" s="10">
        <v>18</v>
      </c>
      <c r="B15" s="177">
        <v>32</v>
      </c>
      <c r="C15" s="32">
        <v>4763</v>
      </c>
      <c r="D15" s="181" t="s">
        <v>321</v>
      </c>
      <c r="E15" s="258">
        <v>698.3613190370221</v>
      </c>
      <c r="F15" s="18">
        <v>187.17130380012597</v>
      </c>
      <c r="G15" s="180">
        <v>1.8905900640226627</v>
      </c>
      <c r="H15" s="180">
        <v>56.270805068105219</v>
      </c>
    </row>
    <row r="16" spans="1:8">
      <c r="A16" s="10">
        <v>19</v>
      </c>
      <c r="B16" s="176">
        <v>2</v>
      </c>
      <c r="C16" s="32">
        <v>3965</v>
      </c>
      <c r="D16" s="181" t="s">
        <v>322</v>
      </c>
      <c r="E16" s="258">
        <v>-60.137021060644507</v>
      </c>
      <c r="F16" s="18">
        <v>154.58255737704917</v>
      </c>
      <c r="G16" s="180">
        <v>99.803195460020447</v>
      </c>
      <c r="H16" s="180">
        <v>154.18341046410302</v>
      </c>
    </row>
    <row r="17" spans="1:8">
      <c r="A17" s="10">
        <v>20</v>
      </c>
      <c r="B17" s="176">
        <v>6</v>
      </c>
      <c r="C17" s="32">
        <v>16473</v>
      </c>
      <c r="D17" s="181" t="s">
        <v>21</v>
      </c>
      <c r="E17" s="258">
        <v>0.84977238239757202</v>
      </c>
      <c r="F17" s="18">
        <v>-87.414433922175675</v>
      </c>
      <c r="G17" s="180">
        <v>-95.467988365229331</v>
      </c>
      <c r="H17" s="180">
        <v>-41.087773361146759</v>
      </c>
    </row>
    <row r="18" spans="1:8">
      <c r="A18" s="10">
        <v>46</v>
      </c>
      <c r="B18" s="176">
        <v>10</v>
      </c>
      <c r="C18" s="32">
        <v>1341</v>
      </c>
      <c r="D18" s="181" t="s">
        <v>323</v>
      </c>
      <c r="E18" s="258">
        <v>119.03012490815577</v>
      </c>
      <c r="F18" s="18">
        <v>582.09332587621179</v>
      </c>
      <c r="G18" s="180">
        <v>458.64670363937955</v>
      </c>
      <c r="H18" s="180">
        <v>393.02691864346207</v>
      </c>
    </row>
    <row r="19" spans="1:8">
      <c r="A19" s="10">
        <v>47</v>
      </c>
      <c r="B19" s="176">
        <v>19</v>
      </c>
      <c r="C19" s="32">
        <v>1811</v>
      </c>
      <c r="D19" s="181" t="s">
        <v>324</v>
      </c>
      <c r="E19" s="258">
        <v>16.866158868335148</v>
      </c>
      <c r="F19" s="18">
        <v>1035.9969298729984</v>
      </c>
      <c r="G19" s="180">
        <v>1130.0551498581788</v>
      </c>
      <c r="H19" s="180">
        <v>1064.4353648622614</v>
      </c>
    </row>
    <row r="20" spans="1:8">
      <c r="A20" s="10">
        <v>49</v>
      </c>
      <c r="B20" s="177">
        <v>34</v>
      </c>
      <c r="C20" s="32">
        <v>305274</v>
      </c>
      <c r="D20" s="181" t="s">
        <v>325</v>
      </c>
      <c r="E20" s="258">
        <v>-25.989624858920862</v>
      </c>
      <c r="F20" s="18">
        <v>801.95312751822951</v>
      </c>
      <c r="G20" s="180">
        <v>458.43903706777786</v>
      </c>
      <c r="H20" s="180">
        <v>392.81925207186043</v>
      </c>
    </row>
    <row r="21" spans="1:8">
      <c r="A21" s="10">
        <v>50</v>
      </c>
      <c r="B21" s="176">
        <v>4</v>
      </c>
      <c r="C21" s="32">
        <v>11276</v>
      </c>
      <c r="D21" s="181" t="s">
        <v>326</v>
      </c>
      <c r="E21" s="258">
        <v>-365.28541953232462</v>
      </c>
      <c r="F21" s="18">
        <v>-245.42116796736431</v>
      </c>
      <c r="G21" s="180">
        <v>-239.74084134659168</v>
      </c>
      <c r="H21" s="180">
        <v>-187.17918430193239</v>
      </c>
    </row>
    <row r="22" spans="1:8">
      <c r="A22" s="10">
        <v>51</v>
      </c>
      <c r="B22" s="176">
        <v>4</v>
      </c>
      <c r="C22" s="32">
        <v>9211</v>
      </c>
      <c r="D22" s="181" t="s">
        <v>327</v>
      </c>
      <c r="E22" s="258">
        <v>-168.58115294618167</v>
      </c>
      <c r="F22" s="18">
        <v>141.19791553577244</v>
      </c>
      <c r="G22" s="180">
        <v>113.50920795559423</v>
      </c>
      <c r="H22" s="180">
        <v>167.88942295967678</v>
      </c>
    </row>
    <row r="23" spans="1:8">
      <c r="A23" s="10">
        <v>52</v>
      </c>
      <c r="B23" s="176">
        <v>14</v>
      </c>
      <c r="C23" s="32">
        <v>2346</v>
      </c>
      <c r="D23" s="181" t="s">
        <v>328</v>
      </c>
      <c r="E23" s="258">
        <v>-366.59793814432987</v>
      </c>
      <c r="F23" s="18">
        <v>178.52048167092923</v>
      </c>
      <c r="G23" s="180">
        <v>102.22248065955016</v>
      </c>
      <c r="H23" s="180">
        <v>36.602695663632716</v>
      </c>
    </row>
    <row r="24" spans="1:8">
      <c r="A24" s="10">
        <v>61</v>
      </c>
      <c r="B24" s="176">
        <v>5</v>
      </c>
      <c r="C24" s="32">
        <v>16459</v>
      </c>
      <c r="D24" s="181" t="s">
        <v>329</v>
      </c>
      <c r="E24" s="258">
        <v>-33.311638364593811</v>
      </c>
      <c r="F24" s="18">
        <v>127.74164530044354</v>
      </c>
      <c r="G24" s="180">
        <v>105.8074858805218</v>
      </c>
      <c r="H24" s="180">
        <v>40.187700884604354</v>
      </c>
    </row>
    <row r="25" spans="1:8">
      <c r="A25" s="10">
        <v>69</v>
      </c>
      <c r="B25" s="176">
        <v>17</v>
      </c>
      <c r="C25" s="32">
        <v>6687</v>
      </c>
      <c r="D25" s="181" t="s">
        <v>330</v>
      </c>
      <c r="E25" s="258">
        <v>-324.96433666191155</v>
      </c>
      <c r="F25" s="18">
        <v>-119.18233138926274</v>
      </c>
      <c r="G25" s="180">
        <v>-251.1655316291185</v>
      </c>
      <c r="H25" s="180">
        <v>-196.78531662503596</v>
      </c>
    </row>
    <row r="26" spans="1:8">
      <c r="A26" s="10">
        <v>71</v>
      </c>
      <c r="B26" s="176">
        <v>17</v>
      </c>
      <c r="C26" s="32">
        <v>6601</v>
      </c>
      <c r="D26" s="181" t="s">
        <v>331</v>
      </c>
      <c r="E26" s="258">
        <v>-84.936371707605801</v>
      </c>
      <c r="F26" s="18">
        <v>-99.012558703226787</v>
      </c>
      <c r="G26" s="180">
        <v>-233.21538120177661</v>
      </c>
      <c r="H26" s="180">
        <v>-178.83516619769404</v>
      </c>
    </row>
    <row r="27" spans="1:8">
      <c r="A27" s="10">
        <v>72</v>
      </c>
      <c r="B27" s="176">
        <v>17</v>
      </c>
      <c r="C27" s="32">
        <v>960</v>
      </c>
      <c r="D27" s="181" t="s">
        <v>332</v>
      </c>
      <c r="E27" s="258">
        <v>-451.51199165797703</v>
      </c>
      <c r="F27" s="18">
        <v>397.91283333333337</v>
      </c>
      <c r="G27" s="180">
        <v>70.523075438183156</v>
      </c>
      <c r="H27" s="180">
        <v>124.90329044226571</v>
      </c>
    </row>
    <row r="28" spans="1:8">
      <c r="A28" s="10">
        <v>74</v>
      </c>
      <c r="B28" s="176">
        <v>16</v>
      </c>
      <c r="C28" s="32">
        <v>1052</v>
      </c>
      <c r="D28" s="181" t="s">
        <v>333</v>
      </c>
      <c r="E28" s="258">
        <v>-284.82697426796807</v>
      </c>
      <c r="F28" s="18">
        <v>581.21491444866922</v>
      </c>
      <c r="G28" s="180">
        <v>516.86872495446153</v>
      </c>
      <c r="H28" s="180">
        <v>451.2489399585441</v>
      </c>
    </row>
    <row r="29" spans="1:8">
      <c r="A29" s="10">
        <v>75</v>
      </c>
      <c r="B29" s="176">
        <v>8</v>
      </c>
      <c r="C29" s="32">
        <v>19549</v>
      </c>
      <c r="D29" s="181" t="s">
        <v>334</v>
      </c>
      <c r="E29" s="258">
        <v>-53.105265774949032</v>
      </c>
      <c r="F29" s="18">
        <v>52.282598598393783</v>
      </c>
      <c r="G29" s="180">
        <v>118.71661719145345</v>
      </c>
      <c r="H29" s="180">
        <v>170.40385332948259</v>
      </c>
    </row>
    <row r="30" spans="1:8">
      <c r="A30" s="10">
        <v>77</v>
      </c>
      <c r="B30" s="176">
        <v>13</v>
      </c>
      <c r="C30" s="32">
        <v>4601</v>
      </c>
      <c r="D30" s="181" t="s">
        <v>335</v>
      </c>
      <c r="E30" s="258">
        <v>-307.69230769230768</v>
      </c>
      <c r="F30" s="18">
        <v>16.074433818735059</v>
      </c>
      <c r="G30" s="180">
        <v>-10.362380009930733</v>
      </c>
      <c r="H30" s="180">
        <v>44.017834994151826</v>
      </c>
    </row>
    <row r="31" spans="1:8">
      <c r="A31" s="10">
        <v>78</v>
      </c>
      <c r="B31" s="177">
        <v>34</v>
      </c>
      <c r="C31" s="32">
        <v>7832</v>
      </c>
      <c r="D31" s="181" t="s">
        <v>336</v>
      </c>
      <c r="E31" s="258">
        <v>-34.150506159287715</v>
      </c>
      <c r="F31" s="18">
        <v>276.10933478038817</v>
      </c>
      <c r="G31" s="180">
        <v>222.95659639689771</v>
      </c>
      <c r="H31" s="180">
        <v>277.33681140098025</v>
      </c>
    </row>
    <row r="32" spans="1:8">
      <c r="A32" s="10">
        <v>79</v>
      </c>
      <c r="B32" s="176">
        <v>4</v>
      </c>
      <c r="C32" s="32">
        <v>6753</v>
      </c>
      <c r="D32" s="181" t="s">
        <v>337</v>
      </c>
      <c r="E32" s="258">
        <v>-527.05237339489247</v>
      </c>
      <c r="F32" s="18">
        <v>455.72085147341926</v>
      </c>
      <c r="G32" s="180">
        <v>335.90016765762755</v>
      </c>
      <c r="H32" s="180">
        <v>390.28038266171012</v>
      </c>
    </row>
    <row r="33" spans="1:8">
      <c r="A33" s="10">
        <v>81</v>
      </c>
      <c r="B33" s="176">
        <v>7</v>
      </c>
      <c r="C33" s="32">
        <v>2574</v>
      </c>
      <c r="D33" s="181" t="s">
        <v>338</v>
      </c>
      <c r="E33" s="258">
        <v>-397.4786800148313</v>
      </c>
      <c r="F33" s="18">
        <v>-123.85973193473194</v>
      </c>
      <c r="G33" s="180">
        <v>-428.42444030348452</v>
      </c>
      <c r="H33" s="180">
        <v>-477.98795106708957</v>
      </c>
    </row>
    <row r="34" spans="1:8">
      <c r="A34" s="10">
        <v>82</v>
      </c>
      <c r="B34" s="176">
        <v>5</v>
      </c>
      <c r="C34" s="32">
        <v>9359</v>
      </c>
      <c r="D34" s="181" t="s">
        <v>339</v>
      </c>
      <c r="E34" s="258">
        <v>-178.09382296752281</v>
      </c>
      <c r="F34" s="18">
        <v>199.87366919542686</v>
      </c>
      <c r="G34" s="180">
        <v>67.259695695274715</v>
      </c>
      <c r="H34" s="180">
        <v>30.910803790278603</v>
      </c>
    </row>
    <row r="35" spans="1:8">
      <c r="A35" s="10">
        <v>86</v>
      </c>
      <c r="B35" s="176">
        <v>5</v>
      </c>
      <c r="C35" s="32">
        <v>8031</v>
      </c>
      <c r="D35" s="181" t="s">
        <v>340</v>
      </c>
      <c r="E35" s="258">
        <v>0.60532687651331718</v>
      </c>
      <c r="F35" s="18">
        <v>61.894593450379773</v>
      </c>
      <c r="G35" s="180">
        <v>12.085824131008222</v>
      </c>
      <c r="H35" s="180">
        <v>66.466039135090782</v>
      </c>
    </row>
    <row r="36" spans="1:8">
      <c r="A36" s="10">
        <v>90</v>
      </c>
      <c r="B36" s="176">
        <v>12</v>
      </c>
      <c r="C36" s="32">
        <v>3061</v>
      </c>
      <c r="D36" s="181" t="s">
        <v>341</v>
      </c>
      <c r="E36" s="258">
        <v>75.599262446220038</v>
      </c>
      <c r="F36" s="18">
        <v>38.454723946422739</v>
      </c>
      <c r="G36" s="180">
        <v>-126.70621524372329</v>
      </c>
      <c r="H36" s="180">
        <v>-72.326000239640706</v>
      </c>
    </row>
    <row r="37" spans="1:8">
      <c r="A37" s="10">
        <v>91</v>
      </c>
      <c r="B37" s="177">
        <v>31</v>
      </c>
      <c r="C37" s="32">
        <v>664028</v>
      </c>
      <c r="D37" s="181" t="s">
        <v>342</v>
      </c>
      <c r="E37" s="258">
        <v>576.56136487034189</v>
      </c>
      <c r="F37" s="18">
        <v>522.4958615299355</v>
      </c>
      <c r="G37" s="180">
        <v>412.8950435651675</v>
      </c>
      <c r="H37" s="180">
        <v>465.10819914743035</v>
      </c>
    </row>
    <row r="38" spans="1:8">
      <c r="A38" s="10">
        <v>92</v>
      </c>
      <c r="B38" s="177">
        <v>35</v>
      </c>
      <c r="C38" s="32">
        <v>242819</v>
      </c>
      <c r="D38" s="181" t="s">
        <v>343</v>
      </c>
      <c r="E38" s="258">
        <v>-268.40765693508718</v>
      </c>
      <c r="F38" s="18">
        <v>53.540667575436842</v>
      </c>
      <c r="G38" s="180">
        <v>71.758367908373614</v>
      </c>
      <c r="H38" s="180">
        <v>80.120142523158705</v>
      </c>
    </row>
    <row r="39" spans="1:8">
      <c r="A39" s="10">
        <v>97</v>
      </c>
      <c r="B39" s="176">
        <v>10</v>
      </c>
      <c r="C39" s="32">
        <v>2091</v>
      </c>
      <c r="D39" s="181" t="s">
        <v>344</v>
      </c>
      <c r="E39" s="258">
        <v>459.2696629213483</v>
      </c>
      <c r="F39" s="18">
        <v>24.90719273075084</v>
      </c>
      <c r="G39" s="180">
        <v>93.98085507265921</v>
      </c>
      <c r="H39" s="180">
        <v>28.361070076741765</v>
      </c>
    </row>
    <row r="40" spans="1:8">
      <c r="A40" s="10">
        <v>98</v>
      </c>
      <c r="B40" s="176">
        <v>7</v>
      </c>
      <c r="C40" s="32">
        <v>22943</v>
      </c>
      <c r="D40" s="181" t="s">
        <v>345</v>
      </c>
      <c r="E40" s="258">
        <v>-28.107646304997864</v>
      </c>
      <c r="F40" s="18">
        <v>333.15710848624855</v>
      </c>
      <c r="G40" s="180">
        <v>286.62740651499303</v>
      </c>
      <c r="H40" s="180">
        <v>221.0076215190756</v>
      </c>
    </row>
    <row r="41" spans="1:8">
      <c r="A41" s="10">
        <v>102</v>
      </c>
      <c r="B41" s="176">
        <v>4</v>
      </c>
      <c r="C41" s="32">
        <v>9745</v>
      </c>
      <c r="D41" s="181" t="s">
        <v>346</v>
      </c>
      <c r="E41" s="258">
        <v>-389.18757467144565</v>
      </c>
      <c r="F41" s="18">
        <v>298.76906413545407</v>
      </c>
      <c r="G41" s="180">
        <v>-57.307126578829298</v>
      </c>
      <c r="H41" s="180">
        <v>-75.473746257218494</v>
      </c>
    </row>
    <row r="42" spans="1:8">
      <c r="A42" s="10">
        <v>103</v>
      </c>
      <c r="B42" s="176">
        <v>5</v>
      </c>
      <c r="C42" s="32">
        <v>2161</v>
      </c>
      <c r="D42" s="181" t="s">
        <v>347</v>
      </c>
      <c r="E42" s="258">
        <v>-45.787545787545788</v>
      </c>
      <c r="F42" s="18">
        <v>-84.625131883387326</v>
      </c>
      <c r="G42" s="180">
        <v>-55.966364407345601</v>
      </c>
      <c r="H42" s="180">
        <v>-94.644372901810783</v>
      </c>
    </row>
    <row r="43" spans="1:8">
      <c r="A43" s="10">
        <v>105</v>
      </c>
      <c r="B43" s="176">
        <v>18</v>
      </c>
      <c r="C43" s="32">
        <v>2094</v>
      </c>
      <c r="D43" s="181" t="s">
        <v>348</v>
      </c>
      <c r="E43" s="258">
        <v>221.48833113166006</v>
      </c>
      <c r="F43" s="18">
        <v>935.26663801337156</v>
      </c>
      <c r="G43" s="180">
        <v>502.80998828926027</v>
      </c>
      <c r="H43" s="180">
        <v>437.19020329334285</v>
      </c>
    </row>
    <row r="44" spans="1:8">
      <c r="A44" s="10">
        <v>106</v>
      </c>
      <c r="B44" s="177">
        <v>33</v>
      </c>
      <c r="C44" s="32">
        <v>46797</v>
      </c>
      <c r="D44" s="181" t="s">
        <v>349</v>
      </c>
      <c r="E44" s="258">
        <v>-416.95717667312243</v>
      </c>
      <c r="F44" s="18">
        <v>315.52310831890935</v>
      </c>
      <c r="G44" s="180">
        <v>276.85937988292557</v>
      </c>
      <c r="H44" s="180">
        <v>241.37951271548906</v>
      </c>
    </row>
    <row r="45" spans="1:8">
      <c r="A45" s="10">
        <v>108</v>
      </c>
      <c r="B45" s="176">
        <v>6</v>
      </c>
      <c r="C45" s="32">
        <v>10257</v>
      </c>
      <c r="D45" s="181" t="s">
        <v>350</v>
      </c>
      <c r="E45" s="258">
        <v>-184.0638216070742</v>
      </c>
      <c r="F45" s="18">
        <v>197.29835331968411</v>
      </c>
      <c r="G45" s="180">
        <v>95.971221339550652</v>
      </c>
      <c r="H45" s="180">
        <v>70.459464276237682</v>
      </c>
    </row>
    <row r="46" spans="1:8">
      <c r="A46" s="10">
        <v>109</v>
      </c>
      <c r="B46" s="176">
        <v>5</v>
      </c>
      <c r="C46" s="32">
        <v>68043</v>
      </c>
      <c r="D46" s="181" t="s">
        <v>351</v>
      </c>
      <c r="E46" s="258">
        <v>-171.78004820132185</v>
      </c>
      <c r="F46" s="18">
        <v>145.43821789162735</v>
      </c>
      <c r="G46" s="180">
        <v>109.46747943977479</v>
      </c>
      <c r="H46" s="180">
        <v>57.217840755573206</v>
      </c>
    </row>
    <row r="47" spans="1:8">
      <c r="A47" s="10">
        <v>111</v>
      </c>
      <c r="B47" s="176">
        <v>7</v>
      </c>
      <c r="C47" s="32">
        <v>18131</v>
      </c>
      <c r="D47" s="181" t="s">
        <v>352</v>
      </c>
      <c r="E47" s="258">
        <v>110.08731986928805</v>
      </c>
      <c r="F47" s="18">
        <v>3.3503149302299926</v>
      </c>
      <c r="G47" s="180">
        <v>-87.894689499003746</v>
      </c>
      <c r="H47" s="180">
        <v>-153.51447449492119</v>
      </c>
    </row>
    <row r="48" spans="1:8">
      <c r="A48" s="10">
        <v>139</v>
      </c>
      <c r="B48" s="176">
        <v>17</v>
      </c>
      <c r="C48" s="32">
        <v>9853</v>
      </c>
      <c r="D48" s="181" t="s">
        <v>353</v>
      </c>
      <c r="E48" s="258">
        <v>-311.96668021129619</v>
      </c>
      <c r="F48" s="18">
        <v>73.04677763117833</v>
      </c>
      <c r="G48" s="180">
        <v>16.592053021974372</v>
      </c>
      <c r="H48" s="180">
        <v>70.972268026056938</v>
      </c>
    </row>
    <row r="49" spans="1:8">
      <c r="A49" s="10">
        <v>140</v>
      </c>
      <c r="B49" s="176">
        <v>11</v>
      </c>
      <c r="C49" s="32">
        <v>20801</v>
      </c>
      <c r="D49" s="181" t="s">
        <v>354</v>
      </c>
      <c r="E49" s="258">
        <v>24.66304754773493</v>
      </c>
      <c r="F49" s="18">
        <v>201.82781933560887</v>
      </c>
      <c r="G49" s="180">
        <v>205.3905835776531</v>
      </c>
      <c r="H49" s="180">
        <v>139.77079858173568</v>
      </c>
    </row>
    <row r="50" spans="1:8">
      <c r="A50" s="10">
        <v>142</v>
      </c>
      <c r="B50" s="176">
        <v>7</v>
      </c>
      <c r="C50" s="32">
        <v>6504</v>
      </c>
      <c r="D50" s="181" t="s">
        <v>355</v>
      </c>
      <c r="E50" s="258">
        <v>-456.56385039487407</v>
      </c>
      <c r="F50" s="18">
        <v>240.18089944649446</v>
      </c>
      <c r="G50" s="180">
        <v>296.40372389257135</v>
      </c>
      <c r="H50" s="180">
        <v>235.52151874232263</v>
      </c>
    </row>
    <row r="51" spans="1:8">
      <c r="A51" s="10">
        <v>143</v>
      </c>
      <c r="B51" s="176">
        <v>6</v>
      </c>
      <c r="C51" s="32">
        <v>6804</v>
      </c>
      <c r="D51" s="181" t="s">
        <v>356</v>
      </c>
      <c r="E51" s="258">
        <v>-326.99510227600115</v>
      </c>
      <c r="F51" s="18">
        <v>14.219541446208112</v>
      </c>
      <c r="G51" s="180">
        <v>-2.6416858868681108</v>
      </c>
      <c r="H51" s="180">
        <v>-2.0598140537114604</v>
      </c>
    </row>
    <row r="52" spans="1:8">
      <c r="A52" s="10">
        <v>145</v>
      </c>
      <c r="B52" s="176">
        <v>14</v>
      </c>
      <c r="C52" s="32">
        <v>12369</v>
      </c>
      <c r="D52" s="181" t="s">
        <v>357</v>
      </c>
      <c r="E52" s="258">
        <v>-315.5921427989241</v>
      </c>
      <c r="F52" s="18">
        <v>-174.89557927075754</v>
      </c>
      <c r="G52" s="180">
        <v>-151.23676416916024</v>
      </c>
      <c r="H52" s="180">
        <v>-118.07508752106018</v>
      </c>
    </row>
    <row r="53" spans="1:8">
      <c r="A53" s="10">
        <v>146</v>
      </c>
      <c r="B53" s="176">
        <v>12</v>
      </c>
      <c r="C53" s="32">
        <v>4492</v>
      </c>
      <c r="D53" s="181" t="s">
        <v>358</v>
      </c>
      <c r="E53" s="258">
        <v>-225.85958410541485</v>
      </c>
      <c r="F53" s="18">
        <v>259.37999332146035</v>
      </c>
      <c r="G53" s="180">
        <v>26.994488166149239</v>
      </c>
      <c r="H53" s="180">
        <v>37.95497478977429</v>
      </c>
    </row>
    <row r="54" spans="1:8">
      <c r="A54" s="10">
        <v>148</v>
      </c>
      <c r="B54" s="176">
        <v>19</v>
      </c>
      <c r="C54" s="32">
        <v>7047</v>
      </c>
      <c r="D54" s="181" t="s">
        <v>359</v>
      </c>
      <c r="E54" s="258">
        <v>39.380338786738093</v>
      </c>
      <c r="F54" s="18">
        <v>244.39182063289343</v>
      </c>
      <c r="G54" s="180">
        <v>538.83175657105005</v>
      </c>
      <c r="H54" s="180">
        <v>473.21197157513268</v>
      </c>
    </row>
    <row r="55" spans="1:8">
      <c r="A55" s="10">
        <v>149</v>
      </c>
      <c r="B55" s="177">
        <v>34</v>
      </c>
      <c r="C55" s="32">
        <v>5384</v>
      </c>
      <c r="D55" s="181" t="s">
        <v>360</v>
      </c>
      <c r="E55" s="258">
        <v>-182.32454511696992</v>
      </c>
      <c r="F55" s="18">
        <v>163.10819093610698</v>
      </c>
      <c r="G55" s="180">
        <v>98.337790120164698</v>
      </c>
      <c r="H55" s="180">
        <v>32.718005124247256</v>
      </c>
    </row>
    <row r="56" spans="1:8">
      <c r="A56" s="10">
        <v>151</v>
      </c>
      <c r="B56" s="176">
        <v>14</v>
      </c>
      <c r="C56" s="32">
        <v>1852</v>
      </c>
      <c r="D56" s="181" t="s">
        <v>361</v>
      </c>
      <c r="E56" s="258">
        <v>-214.76166068682727</v>
      </c>
      <c r="F56" s="18">
        <v>547.1948002159827</v>
      </c>
      <c r="G56" s="180">
        <v>287.81930041880111</v>
      </c>
      <c r="H56" s="180">
        <v>342.19951542288368</v>
      </c>
    </row>
    <row r="57" spans="1:8">
      <c r="A57" s="10">
        <v>152</v>
      </c>
      <c r="B57" s="176">
        <v>14</v>
      </c>
      <c r="C57" s="32">
        <v>4406</v>
      </c>
      <c r="D57" s="181" t="s">
        <v>362</v>
      </c>
      <c r="E57" s="258">
        <v>-21.671826625386998</v>
      </c>
      <c r="F57" s="18">
        <v>358.80443486155247</v>
      </c>
      <c r="G57" s="180">
        <v>193.41884688504169</v>
      </c>
      <c r="H57" s="180">
        <v>243.15964096776418</v>
      </c>
    </row>
    <row r="58" spans="1:8">
      <c r="A58" s="10">
        <v>153</v>
      </c>
      <c r="B58" s="176">
        <v>9</v>
      </c>
      <c r="C58" s="32">
        <v>25208</v>
      </c>
      <c r="D58" s="181" t="s">
        <v>363</v>
      </c>
      <c r="E58" s="258">
        <v>76.241134751773046</v>
      </c>
      <c r="F58" s="18">
        <v>-367.82090685496667</v>
      </c>
      <c r="G58" s="180">
        <v>-36.574584914543387</v>
      </c>
      <c r="H58" s="180">
        <v>-102.19436991046082</v>
      </c>
    </row>
    <row r="59" spans="1:8">
      <c r="A59" s="10">
        <v>165</v>
      </c>
      <c r="B59" s="176">
        <v>5</v>
      </c>
      <c r="C59" s="32">
        <v>16280</v>
      </c>
      <c r="D59" s="181" t="s">
        <v>364</v>
      </c>
      <c r="E59" s="258">
        <v>-269.05501736428442</v>
      </c>
      <c r="F59" s="18">
        <v>122.67134336609337</v>
      </c>
      <c r="G59" s="180">
        <v>21.085633300151446</v>
      </c>
      <c r="H59" s="180">
        <v>18.005757029902103</v>
      </c>
    </row>
    <row r="60" spans="1:8">
      <c r="A60" s="10">
        <v>167</v>
      </c>
      <c r="B60" s="176">
        <v>12</v>
      </c>
      <c r="C60" s="32">
        <v>77513</v>
      </c>
      <c r="D60" s="181" t="s">
        <v>365</v>
      </c>
      <c r="E60" s="258">
        <v>-74.743005855562785</v>
      </c>
      <c r="F60" s="18">
        <v>-119.29377936604183</v>
      </c>
      <c r="G60" s="180">
        <v>-169.60403829374232</v>
      </c>
      <c r="H60" s="180">
        <v>-208.83560344992412</v>
      </c>
    </row>
    <row r="61" spans="1:8">
      <c r="A61" s="10">
        <v>169</v>
      </c>
      <c r="B61" s="176">
        <v>5</v>
      </c>
      <c r="C61" s="32">
        <v>4990</v>
      </c>
      <c r="D61" s="181" t="s">
        <v>366</v>
      </c>
      <c r="E61" s="258">
        <v>0.58445353594389249</v>
      </c>
      <c r="F61" s="18">
        <v>-74.026410821643282</v>
      </c>
      <c r="G61" s="180">
        <v>-176.25752197290231</v>
      </c>
      <c r="H61" s="180">
        <v>-233.03537765552829</v>
      </c>
    </row>
    <row r="62" spans="1:8">
      <c r="A62" s="10">
        <v>171</v>
      </c>
      <c r="B62" s="176">
        <v>11</v>
      </c>
      <c r="C62" s="32">
        <v>4540</v>
      </c>
      <c r="D62" s="181" t="s">
        <v>367</v>
      </c>
      <c r="E62" s="258">
        <v>-55.380742605412209</v>
      </c>
      <c r="F62" s="18">
        <v>75.188378854625554</v>
      </c>
      <c r="G62" s="180">
        <v>78.995313966920037</v>
      </c>
      <c r="H62" s="180">
        <v>119.33225881963583</v>
      </c>
    </row>
    <row r="63" spans="1:8">
      <c r="A63" s="10">
        <v>172</v>
      </c>
      <c r="B63" s="176">
        <v>13</v>
      </c>
      <c r="C63" s="32">
        <v>4171</v>
      </c>
      <c r="D63" s="181" t="s">
        <v>368</v>
      </c>
      <c r="E63" s="258">
        <v>-136.85172492574824</v>
      </c>
      <c r="F63" s="18">
        <v>-298.08468472788297</v>
      </c>
      <c r="G63" s="180">
        <v>-227.3562184099668</v>
      </c>
      <c r="H63" s="180">
        <v>-196.52218398703263</v>
      </c>
    </row>
    <row r="64" spans="1:8">
      <c r="A64" s="10">
        <v>176</v>
      </c>
      <c r="B64" s="176">
        <v>12</v>
      </c>
      <c r="C64" s="32">
        <v>4352</v>
      </c>
      <c r="D64" s="181" t="s">
        <v>369</v>
      </c>
      <c r="E64" s="258">
        <v>-41.25054277029961</v>
      </c>
      <c r="F64" s="18">
        <v>91.33005744485294</v>
      </c>
      <c r="G64" s="180">
        <v>-61.217541003911343</v>
      </c>
      <c r="H64" s="180">
        <v>-6.8373259998288063</v>
      </c>
    </row>
    <row r="65" spans="1:8">
      <c r="A65" s="10">
        <v>177</v>
      </c>
      <c r="B65" s="176">
        <v>6</v>
      </c>
      <c r="C65" s="32">
        <v>1768</v>
      </c>
      <c r="D65" s="181" t="s">
        <v>370</v>
      </c>
      <c r="E65" s="258">
        <v>152.92841648590021</v>
      </c>
      <c r="F65" s="18">
        <v>371.52894796380093</v>
      </c>
      <c r="G65" s="180">
        <v>81.049278274013105</v>
      </c>
      <c r="H65" s="180">
        <v>15.429493278095649</v>
      </c>
    </row>
    <row r="66" spans="1:8">
      <c r="A66" s="10">
        <v>178</v>
      </c>
      <c r="B66" s="176">
        <v>10</v>
      </c>
      <c r="C66" s="32">
        <v>5769</v>
      </c>
      <c r="D66" s="181" t="s">
        <v>371</v>
      </c>
      <c r="E66" s="258">
        <v>-124.91824722040549</v>
      </c>
      <c r="F66" s="18">
        <v>-145.96524527647773</v>
      </c>
      <c r="G66" s="180">
        <v>-136.27941632559202</v>
      </c>
      <c r="H66" s="180">
        <v>-169.09452455933945</v>
      </c>
    </row>
    <row r="67" spans="1:8">
      <c r="A67" s="10">
        <v>179</v>
      </c>
      <c r="B67" s="176">
        <v>13</v>
      </c>
      <c r="C67" s="32">
        <v>145887</v>
      </c>
      <c r="D67" s="181" t="s">
        <v>372</v>
      </c>
      <c r="E67" s="258">
        <v>-221.69241573033707</v>
      </c>
      <c r="F67" s="18">
        <v>23.111511101057669</v>
      </c>
      <c r="G67" s="180">
        <v>-296.61360606187935</v>
      </c>
      <c r="H67" s="180">
        <v>-260.27751302734839</v>
      </c>
    </row>
    <row r="68" spans="1:8">
      <c r="A68" s="10">
        <v>181</v>
      </c>
      <c r="B68" s="176">
        <v>4</v>
      </c>
      <c r="C68" s="32">
        <v>1683</v>
      </c>
      <c r="D68" s="181" t="s">
        <v>373</v>
      </c>
      <c r="E68" s="258">
        <v>171.36285221391606</v>
      </c>
      <c r="F68" s="18">
        <v>-273.76226975638741</v>
      </c>
      <c r="G68" s="180">
        <v>-117.6506683451538</v>
      </c>
      <c r="H68" s="180">
        <v>-183.27045334107123</v>
      </c>
    </row>
    <row r="69" spans="1:8">
      <c r="A69" s="12">
        <v>182</v>
      </c>
      <c r="B69" s="176">
        <v>13</v>
      </c>
      <c r="C69" s="32">
        <v>19347</v>
      </c>
      <c r="D69" s="182" t="s">
        <v>78</v>
      </c>
      <c r="E69" s="258">
        <v>-129.57090476662373</v>
      </c>
      <c r="F69" s="18">
        <v>-401.79985010595959</v>
      </c>
      <c r="G69" s="180">
        <v>-539.12161909114729</v>
      </c>
      <c r="H69" s="180">
        <v>-528.69946513623984</v>
      </c>
    </row>
    <row r="70" spans="1:8">
      <c r="A70" s="10">
        <v>186</v>
      </c>
      <c r="B70" s="177">
        <v>33</v>
      </c>
      <c r="C70" s="32">
        <v>45630</v>
      </c>
      <c r="D70" s="181" t="s">
        <v>374</v>
      </c>
      <c r="E70" s="258">
        <v>-741.09491889913295</v>
      </c>
      <c r="F70" s="18">
        <v>-86.805465921542847</v>
      </c>
      <c r="G70" s="180">
        <v>-50.857092992041473</v>
      </c>
      <c r="H70" s="180">
        <v>-1.2255973282565673</v>
      </c>
    </row>
    <row r="71" spans="1:8">
      <c r="A71" s="10">
        <v>202</v>
      </c>
      <c r="B71" s="176">
        <v>2</v>
      </c>
      <c r="C71" s="32">
        <v>35848</v>
      </c>
      <c r="D71" s="181" t="s">
        <v>375</v>
      </c>
      <c r="E71" s="258">
        <v>-287.17918496036776</v>
      </c>
      <c r="F71" s="18">
        <v>273.83431795358183</v>
      </c>
      <c r="G71" s="180">
        <v>231.90723952429053</v>
      </c>
      <c r="H71" s="180">
        <v>166.28745452837308</v>
      </c>
    </row>
    <row r="72" spans="1:8">
      <c r="A72" s="10">
        <v>204</v>
      </c>
      <c r="B72" s="176">
        <v>11</v>
      </c>
      <c r="C72" s="32">
        <v>2689</v>
      </c>
      <c r="D72" s="181" t="s">
        <v>376</v>
      </c>
      <c r="E72" s="258">
        <v>-53.231939163498097</v>
      </c>
      <c r="F72" s="18">
        <v>-51.450409074005201</v>
      </c>
      <c r="G72" s="180">
        <v>-139.12955673934471</v>
      </c>
      <c r="H72" s="180">
        <v>-84.749341735262135</v>
      </c>
    </row>
    <row r="73" spans="1:8">
      <c r="A73" s="10">
        <v>205</v>
      </c>
      <c r="B73" s="176">
        <v>18</v>
      </c>
      <c r="C73" s="32">
        <v>36297</v>
      </c>
      <c r="D73" s="181" t="s">
        <v>377</v>
      </c>
      <c r="E73" s="258">
        <v>3895.9928083031409</v>
      </c>
      <c r="F73" s="18">
        <v>-11.994228173127256</v>
      </c>
      <c r="G73" s="180">
        <v>-121.97772463527623</v>
      </c>
      <c r="H73" s="180">
        <v>-67.597509631193674</v>
      </c>
    </row>
    <row r="74" spans="1:8">
      <c r="A74" s="10">
        <v>208</v>
      </c>
      <c r="B74" s="176">
        <v>17</v>
      </c>
      <c r="C74" s="32">
        <v>12335</v>
      </c>
      <c r="D74" s="181" t="s">
        <v>378</v>
      </c>
      <c r="E74" s="258">
        <v>-3.1520245696274145</v>
      </c>
      <c r="F74" s="18">
        <v>261.9889582488853</v>
      </c>
      <c r="G74" s="180">
        <v>342.85755846643792</v>
      </c>
      <c r="H74" s="180">
        <v>311.05455560277068</v>
      </c>
    </row>
    <row r="75" spans="1:8">
      <c r="A75" s="10">
        <v>211</v>
      </c>
      <c r="B75" s="176">
        <v>6</v>
      </c>
      <c r="C75" s="32">
        <v>32959</v>
      </c>
      <c r="D75" s="181" t="s">
        <v>379</v>
      </c>
      <c r="E75" s="258">
        <v>13.179364880130539</v>
      </c>
      <c r="F75" s="18">
        <v>-4.7598176522345943</v>
      </c>
      <c r="G75" s="180">
        <v>-3.876379401620186</v>
      </c>
      <c r="H75" s="180">
        <v>-4.1178864590276874</v>
      </c>
    </row>
    <row r="76" spans="1:8">
      <c r="A76" s="10">
        <v>213</v>
      </c>
      <c r="B76" s="176">
        <v>10</v>
      </c>
      <c r="C76" s="32">
        <v>5154</v>
      </c>
      <c r="D76" s="181" t="s">
        <v>380</v>
      </c>
      <c r="E76" s="258">
        <v>-154.77968633308438</v>
      </c>
      <c r="F76" s="18">
        <v>3.6380345362824991</v>
      </c>
      <c r="G76" s="180">
        <v>77.763047271530652</v>
      </c>
      <c r="H76" s="180">
        <v>107.09528086502087</v>
      </c>
    </row>
    <row r="77" spans="1:8">
      <c r="A77" s="10">
        <v>214</v>
      </c>
      <c r="B77" s="176">
        <v>4</v>
      </c>
      <c r="C77" s="32">
        <v>12528</v>
      </c>
      <c r="D77" s="181" t="s">
        <v>381</v>
      </c>
      <c r="E77" s="258">
        <v>-238.64869053153572</v>
      </c>
      <c r="F77" s="18">
        <v>262.49882104086845</v>
      </c>
      <c r="G77" s="180">
        <v>135.74185035781315</v>
      </c>
      <c r="H77" s="180">
        <v>99.876275271694325</v>
      </c>
    </row>
    <row r="78" spans="1:8">
      <c r="A78" s="10">
        <v>216</v>
      </c>
      <c r="B78" s="176">
        <v>13</v>
      </c>
      <c r="C78" s="32">
        <v>1269</v>
      </c>
      <c r="D78" s="181" t="s">
        <v>382</v>
      </c>
      <c r="E78" s="258">
        <v>-2317.4010455563853</v>
      </c>
      <c r="F78" s="18">
        <v>-914.83696611505127</v>
      </c>
      <c r="G78" s="180">
        <v>-985.00049310487418</v>
      </c>
      <c r="H78" s="180">
        <v>-965.66646250873328</v>
      </c>
    </row>
    <row r="79" spans="1:8">
      <c r="A79" s="10">
        <v>217</v>
      </c>
      <c r="B79" s="176">
        <v>16</v>
      </c>
      <c r="C79" s="32">
        <v>5352</v>
      </c>
      <c r="D79" s="181" t="s">
        <v>383</v>
      </c>
      <c r="E79" s="258">
        <v>-196.55929721815519</v>
      </c>
      <c r="F79" s="18">
        <v>7.7035482062780272</v>
      </c>
      <c r="G79" s="180">
        <v>-31.529382877296843</v>
      </c>
      <c r="H79" s="180">
        <v>22.850832126785704</v>
      </c>
    </row>
    <row r="80" spans="1:8">
      <c r="A80" s="10">
        <v>218</v>
      </c>
      <c r="B80" s="176">
        <v>14</v>
      </c>
      <c r="C80" s="32">
        <v>1200</v>
      </c>
      <c r="D80" s="181" t="s">
        <v>384</v>
      </c>
      <c r="E80" s="258">
        <v>-587.95180722891564</v>
      </c>
      <c r="F80" s="18">
        <v>348.13291666666669</v>
      </c>
      <c r="G80" s="180">
        <v>348.0514040942428</v>
      </c>
      <c r="H80" s="180">
        <v>282.43161909832537</v>
      </c>
    </row>
    <row r="81" spans="1:8">
      <c r="A81" s="10">
        <v>224</v>
      </c>
      <c r="B81" s="177">
        <v>34</v>
      </c>
      <c r="C81" s="32">
        <v>8603</v>
      </c>
      <c r="D81" s="181" t="s">
        <v>385</v>
      </c>
      <c r="E81" s="258">
        <v>-401.76727105806748</v>
      </c>
      <c r="F81" s="18">
        <v>289.96542833895154</v>
      </c>
      <c r="G81" s="180">
        <v>246.57985569081927</v>
      </c>
      <c r="H81" s="180">
        <v>277.32811201295857</v>
      </c>
    </row>
    <row r="82" spans="1:8">
      <c r="A82" s="10">
        <v>226</v>
      </c>
      <c r="B82" s="176">
        <v>13</v>
      </c>
      <c r="C82" s="32">
        <v>3665</v>
      </c>
      <c r="D82" s="181" t="s">
        <v>386</v>
      </c>
      <c r="E82" s="258">
        <v>-1239.5543175487464</v>
      </c>
      <c r="F82" s="18">
        <v>243.49084856753069</v>
      </c>
      <c r="G82" s="180">
        <v>126.83629595700951</v>
      </c>
      <c r="H82" s="180">
        <v>61.216510961092069</v>
      </c>
    </row>
    <row r="83" spans="1:8">
      <c r="A83" s="10">
        <v>230</v>
      </c>
      <c r="B83" s="176">
        <v>4</v>
      </c>
      <c r="C83" s="32">
        <v>2240</v>
      </c>
      <c r="D83" s="181" t="s">
        <v>387</v>
      </c>
      <c r="E83" s="258">
        <v>-631.93851409052093</v>
      </c>
      <c r="F83" s="18">
        <v>-163.59723660714286</v>
      </c>
      <c r="G83" s="180">
        <v>-156.84068579156551</v>
      </c>
      <c r="H83" s="180">
        <v>-147.15200764873816</v>
      </c>
    </row>
    <row r="84" spans="1:8">
      <c r="A84" s="10">
        <v>231</v>
      </c>
      <c r="B84" s="176">
        <v>15</v>
      </c>
      <c r="C84" s="32">
        <v>1256</v>
      </c>
      <c r="D84" s="181" t="s">
        <v>388</v>
      </c>
      <c r="E84" s="258">
        <v>-1171.7495987158909</v>
      </c>
      <c r="F84" s="18">
        <v>46.229896496815286</v>
      </c>
      <c r="G84" s="180">
        <v>-347.71448107875858</v>
      </c>
      <c r="H84" s="180">
        <v>-293.33426607467595</v>
      </c>
    </row>
    <row r="85" spans="1:8">
      <c r="A85" s="10">
        <v>232</v>
      </c>
      <c r="B85" s="176">
        <v>14</v>
      </c>
      <c r="C85" s="32">
        <v>12750</v>
      </c>
      <c r="D85" s="181" t="s">
        <v>389</v>
      </c>
      <c r="E85" s="258">
        <v>443.56796116504853</v>
      </c>
      <c r="F85" s="18">
        <v>175.46327764705882</v>
      </c>
      <c r="G85" s="180">
        <v>-56.861874686775252</v>
      </c>
      <c r="H85" s="180">
        <v>-33.63483098923794</v>
      </c>
    </row>
    <row r="86" spans="1:8">
      <c r="A86" s="10">
        <v>233</v>
      </c>
      <c r="B86" s="176">
        <v>14</v>
      </c>
      <c r="C86" s="32">
        <v>15116</v>
      </c>
      <c r="D86" s="181" t="s">
        <v>390</v>
      </c>
      <c r="E86" s="258">
        <v>-549.85374538980034</v>
      </c>
      <c r="F86" s="18">
        <v>121.89739944429743</v>
      </c>
      <c r="G86" s="180">
        <v>106.82669743048049</v>
      </c>
      <c r="H86" s="180">
        <v>70.683347979327365</v>
      </c>
    </row>
    <row r="87" spans="1:8">
      <c r="A87" s="10">
        <v>235</v>
      </c>
      <c r="B87" s="177">
        <v>34</v>
      </c>
      <c r="C87" s="32">
        <v>10284</v>
      </c>
      <c r="D87" s="181" t="s">
        <v>391</v>
      </c>
      <c r="E87" s="258">
        <v>-155.1495355721139</v>
      </c>
      <c r="F87" s="18">
        <v>1182.3373366394399</v>
      </c>
      <c r="G87" s="180">
        <v>694.17739677173017</v>
      </c>
      <c r="H87" s="180">
        <v>628.55761177581269</v>
      </c>
    </row>
    <row r="88" spans="1:8">
      <c r="A88" s="10">
        <v>236</v>
      </c>
      <c r="B88" s="176">
        <v>16</v>
      </c>
      <c r="C88" s="32">
        <v>4198</v>
      </c>
      <c r="D88" s="181" t="s">
        <v>392</v>
      </c>
      <c r="E88" s="258">
        <v>-409.52827974653837</v>
      </c>
      <c r="F88" s="18">
        <v>558.28061457837066</v>
      </c>
      <c r="G88" s="180">
        <v>326.0662017369491</v>
      </c>
      <c r="H88" s="180">
        <v>380.44641674103167</v>
      </c>
    </row>
    <row r="89" spans="1:8">
      <c r="A89" s="10">
        <v>239</v>
      </c>
      <c r="B89" s="176">
        <v>11</v>
      </c>
      <c r="C89" s="32">
        <v>2029</v>
      </c>
      <c r="D89" s="181" t="s">
        <v>393</v>
      </c>
      <c r="E89" s="258">
        <v>207.08446866485014</v>
      </c>
      <c r="F89" s="18">
        <v>222.53363233119762</v>
      </c>
      <c r="G89" s="180">
        <v>2.7853619211788039</v>
      </c>
      <c r="H89" s="180">
        <v>57.165576925261362</v>
      </c>
    </row>
    <row r="90" spans="1:8">
      <c r="A90" s="10">
        <v>240</v>
      </c>
      <c r="B90" s="176">
        <v>19</v>
      </c>
      <c r="C90" s="32">
        <v>19499</v>
      </c>
      <c r="D90" s="181" t="s">
        <v>394</v>
      </c>
      <c r="E90" s="258">
        <v>-625.73042932341718</v>
      </c>
      <c r="F90" s="18">
        <v>-195.95303348889686</v>
      </c>
      <c r="G90" s="180">
        <v>-263.6359537089948</v>
      </c>
      <c r="H90" s="180">
        <v>-209.25573870491223</v>
      </c>
    </row>
    <row r="91" spans="1:8">
      <c r="A91" s="10">
        <v>241</v>
      </c>
      <c r="B91" s="176">
        <v>19</v>
      </c>
      <c r="C91" s="32">
        <v>7771</v>
      </c>
      <c r="D91" s="181" t="s">
        <v>395</v>
      </c>
      <c r="E91" s="258">
        <v>-117.0936997153113</v>
      </c>
      <c r="F91" s="18">
        <v>58.375528246042975</v>
      </c>
      <c r="G91" s="180">
        <v>14.144784802857851</v>
      </c>
      <c r="H91" s="180">
        <v>68.524999806940414</v>
      </c>
    </row>
    <row r="92" spans="1:8">
      <c r="A92" s="10">
        <v>244</v>
      </c>
      <c r="B92" s="176">
        <v>17</v>
      </c>
      <c r="C92" s="32">
        <v>19300</v>
      </c>
      <c r="D92" s="181" t="s">
        <v>396</v>
      </c>
      <c r="E92" s="258">
        <v>-192.86298011441025</v>
      </c>
      <c r="F92" s="18">
        <v>162.10030103626943</v>
      </c>
      <c r="G92" s="180">
        <v>86.295266159636981</v>
      </c>
      <c r="H92" s="180">
        <v>118.13591070145361</v>
      </c>
    </row>
    <row r="93" spans="1:8">
      <c r="A93" s="10">
        <v>245</v>
      </c>
      <c r="B93" s="177">
        <v>35</v>
      </c>
      <c r="C93" s="32">
        <v>37676</v>
      </c>
      <c r="D93" s="181" t="s">
        <v>397</v>
      </c>
      <c r="E93" s="258">
        <v>39.068451409293722</v>
      </c>
      <c r="F93" s="18">
        <v>-326.56242010829175</v>
      </c>
      <c r="G93" s="180">
        <v>-295.06917191228553</v>
      </c>
      <c r="H93" s="180">
        <v>-286.04705370703283</v>
      </c>
    </row>
    <row r="94" spans="1:8">
      <c r="A94" s="10">
        <v>249</v>
      </c>
      <c r="B94" s="176">
        <v>13</v>
      </c>
      <c r="C94" s="32">
        <v>9250</v>
      </c>
      <c r="D94" s="181" t="s">
        <v>398</v>
      </c>
      <c r="E94" s="258">
        <v>-327.95419052576784</v>
      </c>
      <c r="F94" s="18">
        <v>-489.16398378378375</v>
      </c>
      <c r="G94" s="180">
        <v>-311.73823783645759</v>
      </c>
      <c r="H94" s="180">
        <v>-377.35802283237501</v>
      </c>
    </row>
    <row r="95" spans="1:8">
      <c r="A95" s="10">
        <v>250</v>
      </c>
      <c r="B95" s="176">
        <v>6</v>
      </c>
      <c r="C95" s="32">
        <v>1771</v>
      </c>
      <c r="D95" s="181" t="s">
        <v>399</v>
      </c>
      <c r="E95" s="258">
        <v>-153.35120643431637</v>
      </c>
      <c r="F95" s="18">
        <v>45.057826086956524</v>
      </c>
      <c r="G95" s="180">
        <v>-58.215065678723583</v>
      </c>
      <c r="H95" s="180">
        <v>-52.4167329868176</v>
      </c>
    </row>
    <row r="96" spans="1:8">
      <c r="A96" s="10">
        <v>256</v>
      </c>
      <c r="B96" s="176">
        <v>13</v>
      </c>
      <c r="C96" s="32">
        <v>1554</v>
      </c>
      <c r="D96" s="181" t="s">
        <v>400</v>
      </c>
      <c r="E96" s="258">
        <v>-722.83950617283949</v>
      </c>
      <c r="F96" s="18">
        <v>-204.94480694980695</v>
      </c>
      <c r="G96" s="180">
        <v>-360.45995610139715</v>
      </c>
      <c r="H96" s="180">
        <v>-306.07974109731458</v>
      </c>
    </row>
    <row r="97" spans="1:8">
      <c r="A97" s="10">
        <v>257</v>
      </c>
      <c r="B97" s="177">
        <v>34</v>
      </c>
      <c r="C97" s="32">
        <v>40722</v>
      </c>
      <c r="D97" s="181" t="s">
        <v>401</v>
      </c>
      <c r="E97" s="258">
        <v>-511.46870105592888</v>
      </c>
      <c r="F97" s="18">
        <v>311.53770517165168</v>
      </c>
      <c r="G97" s="180">
        <v>482.22966803024264</v>
      </c>
      <c r="H97" s="180">
        <v>416.60988303432521</v>
      </c>
    </row>
    <row r="98" spans="1:8">
      <c r="A98" s="10">
        <v>260</v>
      </c>
      <c r="B98" s="176">
        <v>12</v>
      </c>
      <c r="C98" s="32">
        <v>9727</v>
      </c>
      <c r="D98" s="181" t="s">
        <v>109</v>
      </c>
      <c r="E98" s="258">
        <v>113.65430149960537</v>
      </c>
      <c r="F98" s="18">
        <v>184.03746376066618</v>
      </c>
      <c r="G98" s="180">
        <v>130.65838825234354</v>
      </c>
      <c r="H98" s="180">
        <v>65.038603256426114</v>
      </c>
    </row>
    <row r="99" spans="1:8">
      <c r="A99" s="10">
        <v>261</v>
      </c>
      <c r="B99" s="176">
        <v>19</v>
      </c>
      <c r="C99" s="32">
        <v>6637</v>
      </c>
      <c r="D99" s="181" t="s">
        <v>402</v>
      </c>
      <c r="E99" s="258">
        <v>523.16751898341852</v>
      </c>
      <c r="F99" s="18">
        <v>1317.7873677866505</v>
      </c>
      <c r="G99" s="180">
        <v>1574.0827954193983</v>
      </c>
      <c r="H99" s="180">
        <v>1508.4630104234809</v>
      </c>
    </row>
    <row r="100" spans="1:8">
      <c r="A100" s="10">
        <v>263</v>
      </c>
      <c r="B100" s="176">
        <v>11</v>
      </c>
      <c r="C100" s="32">
        <v>7597</v>
      </c>
      <c r="D100" s="181" t="s">
        <v>403</v>
      </c>
      <c r="E100" s="258">
        <v>-410.10252563140784</v>
      </c>
      <c r="F100" s="18">
        <v>241.39847703040672</v>
      </c>
      <c r="G100" s="180">
        <v>207.59890978963529</v>
      </c>
      <c r="H100" s="180">
        <v>141.97912479371783</v>
      </c>
    </row>
    <row r="101" spans="1:8">
      <c r="A101" s="10">
        <v>265</v>
      </c>
      <c r="B101" s="176">
        <v>13</v>
      </c>
      <c r="C101" s="32">
        <v>1064</v>
      </c>
      <c r="D101" s="181" t="s">
        <v>404</v>
      </c>
      <c r="E101" s="258">
        <v>-2098.5401459854015</v>
      </c>
      <c r="F101" s="18">
        <v>1333.4146710526315</v>
      </c>
      <c r="G101" s="180">
        <v>1019.6249034757484</v>
      </c>
      <c r="H101" s="180">
        <v>954.00511847983091</v>
      </c>
    </row>
    <row r="102" spans="1:8">
      <c r="A102" s="10">
        <v>271</v>
      </c>
      <c r="B102" s="176">
        <v>4</v>
      </c>
      <c r="C102" s="32">
        <v>6903</v>
      </c>
      <c r="D102" s="181" t="s">
        <v>405</v>
      </c>
      <c r="E102" s="258">
        <v>-160.21399408700549</v>
      </c>
      <c r="F102" s="18">
        <v>79.855546863682449</v>
      </c>
      <c r="G102" s="180">
        <v>112.64275200626466</v>
      </c>
      <c r="H102" s="180">
        <v>167.0229670103472</v>
      </c>
    </row>
    <row r="103" spans="1:8">
      <c r="A103" s="10">
        <v>272</v>
      </c>
      <c r="B103" s="176">
        <v>16</v>
      </c>
      <c r="C103" s="32">
        <v>48006</v>
      </c>
      <c r="D103" s="181" t="s">
        <v>406</v>
      </c>
      <c r="E103" s="258">
        <v>-68.035485832931357</v>
      </c>
      <c r="F103" s="18">
        <v>183.4004882722993</v>
      </c>
      <c r="G103" s="180">
        <v>118.4680830419004</v>
      </c>
      <c r="H103" s="180">
        <v>172.84829804598297</v>
      </c>
    </row>
    <row r="104" spans="1:8">
      <c r="A104" s="10">
        <v>273</v>
      </c>
      <c r="B104" s="176">
        <v>19</v>
      </c>
      <c r="C104" s="32">
        <v>3999</v>
      </c>
      <c r="D104" s="181" t="s">
        <v>407</v>
      </c>
      <c r="E104" s="258">
        <v>283.93135725429016</v>
      </c>
      <c r="F104" s="18">
        <v>439.82337584396095</v>
      </c>
      <c r="G104" s="180">
        <v>497.03032824911122</v>
      </c>
      <c r="H104" s="180">
        <v>431.41054325319374</v>
      </c>
    </row>
    <row r="105" spans="1:8">
      <c r="A105" s="10">
        <v>275</v>
      </c>
      <c r="B105" s="176">
        <v>13</v>
      </c>
      <c r="C105" s="32">
        <v>2521</v>
      </c>
      <c r="D105" s="181" t="s">
        <v>408</v>
      </c>
      <c r="E105" s="258">
        <v>-2112.2953939855347</v>
      </c>
      <c r="F105" s="18">
        <v>123.92396667988893</v>
      </c>
      <c r="G105" s="180">
        <v>-17.044488235514571</v>
      </c>
      <c r="H105" s="180">
        <v>-82.664273231432006</v>
      </c>
    </row>
    <row r="106" spans="1:8">
      <c r="A106" s="10">
        <v>276</v>
      </c>
      <c r="B106" s="176">
        <v>12</v>
      </c>
      <c r="C106" s="32">
        <v>15157</v>
      </c>
      <c r="D106" s="181" t="s">
        <v>409</v>
      </c>
      <c r="E106" s="258">
        <v>2.6988732204304702</v>
      </c>
      <c r="F106" s="18">
        <v>1.0812416705152736</v>
      </c>
      <c r="G106" s="180">
        <v>-41.309099056736542</v>
      </c>
      <c r="H106" s="180">
        <v>-46.141364804732348</v>
      </c>
    </row>
    <row r="107" spans="1:8">
      <c r="A107" s="10">
        <v>280</v>
      </c>
      <c r="B107" s="176">
        <v>15</v>
      </c>
      <c r="C107" s="32">
        <v>2024</v>
      </c>
      <c r="D107" s="181" t="s">
        <v>410</v>
      </c>
      <c r="E107" s="258">
        <v>-328.35820895522386</v>
      </c>
      <c r="F107" s="18">
        <v>106.42496541501977</v>
      </c>
      <c r="G107" s="180">
        <v>15.354246865798768</v>
      </c>
      <c r="H107" s="180">
        <v>-50.265538130118685</v>
      </c>
    </row>
    <row r="108" spans="1:8">
      <c r="A108" s="10">
        <v>284</v>
      </c>
      <c r="B108" s="176">
        <v>2</v>
      </c>
      <c r="C108" s="32">
        <v>2227</v>
      </c>
      <c r="D108" s="181" t="s">
        <v>411</v>
      </c>
      <c r="E108" s="258">
        <v>-129.98266897746967</v>
      </c>
      <c r="F108" s="18">
        <v>-66.716169735069599</v>
      </c>
      <c r="G108" s="180">
        <v>-155.26786971245284</v>
      </c>
      <c r="H108" s="180">
        <v>-220.88765470837029</v>
      </c>
    </row>
    <row r="109" spans="1:8">
      <c r="A109" s="10">
        <v>285</v>
      </c>
      <c r="B109" s="176">
        <v>8</v>
      </c>
      <c r="C109" s="32">
        <v>50617</v>
      </c>
      <c r="D109" s="181" t="s">
        <v>412</v>
      </c>
      <c r="E109" s="258">
        <v>-2.4747726662318228</v>
      </c>
      <c r="F109" s="18">
        <v>-119.05806823794377</v>
      </c>
      <c r="G109" s="180">
        <v>-63.951945841755169</v>
      </c>
      <c r="H109" s="180">
        <v>-9.5717308376726127</v>
      </c>
    </row>
    <row r="110" spans="1:8">
      <c r="A110" s="10">
        <v>286</v>
      </c>
      <c r="B110" s="176">
        <v>8</v>
      </c>
      <c r="C110" s="32">
        <v>79429</v>
      </c>
      <c r="D110" s="181" t="s">
        <v>413</v>
      </c>
      <c r="E110" s="258">
        <v>-338.08288577935286</v>
      </c>
      <c r="F110" s="18">
        <v>-252.72818517166274</v>
      </c>
      <c r="G110" s="180">
        <v>-309.45903600651405</v>
      </c>
      <c r="H110" s="180">
        <v>-255.07882100243148</v>
      </c>
    </row>
    <row r="111" spans="1:8">
      <c r="A111" s="10">
        <v>287</v>
      </c>
      <c r="B111" s="176">
        <v>15</v>
      </c>
      <c r="C111" s="32">
        <v>6242</v>
      </c>
      <c r="D111" s="181" t="s">
        <v>414</v>
      </c>
      <c r="E111" s="258">
        <v>-337.65032377428309</v>
      </c>
      <c r="F111" s="18">
        <v>-121.54726850368472</v>
      </c>
      <c r="G111" s="180">
        <v>-150.5198052204293</v>
      </c>
      <c r="H111" s="180">
        <v>-216.13959021634673</v>
      </c>
    </row>
    <row r="112" spans="1:8">
      <c r="A112" s="10">
        <v>288</v>
      </c>
      <c r="B112" s="176">
        <v>15</v>
      </c>
      <c r="C112" s="32">
        <v>6405</v>
      </c>
      <c r="D112" s="181" t="s">
        <v>415</v>
      </c>
      <c r="E112" s="258">
        <v>87.585563161169887</v>
      </c>
      <c r="F112" s="18">
        <v>500.95543325526927</v>
      </c>
      <c r="G112" s="180">
        <v>503.44910521984076</v>
      </c>
      <c r="H112" s="180">
        <v>548.93474356859497</v>
      </c>
    </row>
    <row r="113" spans="1:8">
      <c r="A113" s="10">
        <v>290</v>
      </c>
      <c r="B113" s="176">
        <v>18</v>
      </c>
      <c r="C113" s="32">
        <v>7755</v>
      </c>
      <c r="D113" s="181" t="s">
        <v>416</v>
      </c>
      <c r="E113" s="258">
        <v>-198.4126984126984</v>
      </c>
      <c r="F113" s="18">
        <v>265.37754738878141</v>
      </c>
      <c r="G113" s="180">
        <v>132.01895535823454</v>
      </c>
      <c r="H113" s="180">
        <v>66.399170362317093</v>
      </c>
    </row>
    <row r="114" spans="1:8">
      <c r="A114" s="10">
        <v>291</v>
      </c>
      <c r="B114" s="176">
        <v>6</v>
      </c>
      <c r="C114" s="32">
        <v>2119</v>
      </c>
      <c r="D114" s="181" t="s">
        <v>417</v>
      </c>
      <c r="E114" s="258">
        <v>-119.22030825022665</v>
      </c>
      <c r="F114" s="18">
        <v>-85.404686172722975</v>
      </c>
      <c r="G114" s="180">
        <v>-209.56203300272233</v>
      </c>
      <c r="H114" s="180">
        <v>-275.18181799863976</v>
      </c>
    </row>
    <row r="115" spans="1:8">
      <c r="A115" s="10">
        <v>297</v>
      </c>
      <c r="B115" s="176">
        <v>11</v>
      </c>
      <c r="C115" s="32">
        <v>122594</v>
      </c>
      <c r="D115" s="181" t="s">
        <v>126</v>
      </c>
      <c r="E115" s="258">
        <v>458.63583776261299</v>
      </c>
      <c r="F115" s="18">
        <v>-36.322208998809074</v>
      </c>
      <c r="G115" s="180">
        <v>-51.675260999648003</v>
      </c>
      <c r="H115" s="180">
        <v>-5.3008659639133828</v>
      </c>
    </row>
    <row r="116" spans="1:8">
      <c r="A116" s="10">
        <v>300</v>
      </c>
      <c r="B116" s="176">
        <v>14</v>
      </c>
      <c r="C116" s="32">
        <v>3437</v>
      </c>
      <c r="D116" s="181" t="s">
        <v>418</v>
      </c>
      <c r="E116" s="258">
        <v>-94.058011827654184</v>
      </c>
      <c r="F116" s="18">
        <v>508.19825429153326</v>
      </c>
      <c r="G116" s="180">
        <v>534.63047086421682</v>
      </c>
      <c r="H116" s="180">
        <v>469.01068586829933</v>
      </c>
    </row>
    <row r="117" spans="1:8">
      <c r="A117" s="10">
        <v>301</v>
      </c>
      <c r="B117" s="176">
        <v>14</v>
      </c>
      <c r="C117" s="32">
        <v>19890</v>
      </c>
      <c r="D117" s="181" t="s">
        <v>419</v>
      </c>
      <c r="E117" s="258">
        <v>-546.47451397620659</v>
      </c>
      <c r="F117" s="18">
        <v>197.98780341880342</v>
      </c>
      <c r="G117" s="180">
        <v>223.45506889970983</v>
      </c>
      <c r="H117" s="180">
        <v>277.8352839037924</v>
      </c>
    </row>
    <row r="118" spans="1:8">
      <c r="A118" s="10">
        <v>304</v>
      </c>
      <c r="B118" s="176">
        <v>2</v>
      </c>
      <c r="C118" s="32">
        <v>950</v>
      </c>
      <c r="D118" s="181" t="s">
        <v>420</v>
      </c>
      <c r="E118" s="258">
        <v>11.591148577449948</v>
      </c>
      <c r="F118" s="18">
        <v>270.24293684210528</v>
      </c>
      <c r="G118" s="180">
        <v>-237.6745328764637</v>
      </c>
      <c r="H118" s="180">
        <v>-212.76377616355541</v>
      </c>
    </row>
    <row r="119" spans="1:8">
      <c r="A119" s="10">
        <v>305</v>
      </c>
      <c r="B119" s="176">
        <v>17</v>
      </c>
      <c r="C119" s="32">
        <v>15146</v>
      </c>
      <c r="D119" s="181" t="s">
        <v>421</v>
      </c>
      <c r="E119" s="258">
        <v>-180.45460552398572</v>
      </c>
      <c r="F119" s="18">
        <v>131.3049564241384</v>
      </c>
      <c r="G119" s="180">
        <v>72.011822573288683</v>
      </c>
      <c r="H119" s="180">
        <v>6.3920375773712337</v>
      </c>
    </row>
    <row r="120" spans="1:8">
      <c r="A120" s="10">
        <v>309</v>
      </c>
      <c r="B120" s="176">
        <v>12</v>
      </c>
      <c r="C120" s="32">
        <v>6457</v>
      </c>
      <c r="D120" s="181" t="s">
        <v>422</v>
      </c>
      <c r="E120" s="258">
        <v>-239.23444976076556</v>
      </c>
      <c r="F120" s="18">
        <v>-1106.4654824221775</v>
      </c>
      <c r="G120" s="180">
        <v>-1047.7203411122275</v>
      </c>
      <c r="H120" s="180">
        <v>-993.340126108145</v>
      </c>
    </row>
    <row r="121" spans="1:8">
      <c r="A121" s="10">
        <v>312</v>
      </c>
      <c r="B121" s="176">
        <v>13</v>
      </c>
      <c r="C121" s="32">
        <v>1196</v>
      </c>
      <c r="D121" s="181" t="s">
        <v>423</v>
      </c>
      <c r="E121" s="258">
        <v>-3031.987814166032</v>
      </c>
      <c r="F121" s="18">
        <v>693.57570234113712</v>
      </c>
      <c r="G121" s="180">
        <v>258.90217903722544</v>
      </c>
      <c r="H121" s="180">
        <v>313.28239404130801</v>
      </c>
    </row>
    <row r="122" spans="1:8">
      <c r="A122" s="10">
        <v>316</v>
      </c>
      <c r="B122" s="176">
        <v>7</v>
      </c>
      <c r="C122" s="32">
        <v>4198</v>
      </c>
      <c r="D122" s="181" t="s">
        <v>424</v>
      </c>
      <c r="E122" s="258">
        <v>-160.71428571428572</v>
      </c>
      <c r="F122" s="18">
        <v>-23.29836588851834</v>
      </c>
      <c r="G122" s="180">
        <v>-238.49468692837496</v>
      </c>
      <c r="H122" s="180">
        <v>-186.67114826021938</v>
      </c>
    </row>
    <row r="123" spans="1:8">
      <c r="A123" s="10">
        <v>317</v>
      </c>
      <c r="B123" s="176">
        <v>17</v>
      </c>
      <c r="C123" s="32">
        <v>2474</v>
      </c>
      <c r="D123" s="181" t="s">
        <v>425</v>
      </c>
      <c r="E123" s="258">
        <v>319.87577639751555</v>
      </c>
      <c r="F123" s="18">
        <v>376.38117219078418</v>
      </c>
      <c r="G123" s="180">
        <v>192.8238522744148</v>
      </c>
      <c r="H123" s="180">
        <v>127.20406727849736</v>
      </c>
    </row>
    <row r="124" spans="1:8">
      <c r="A124" s="10">
        <v>320</v>
      </c>
      <c r="B124" s="176">
        <v>19</v>
      </c>
      <c r="C124" s="32">
        <v>6996</v>
      </c>
      <c r="D124" s="181" t="s">
        <v>426</v>
      </c>
      <c r="E124" s="258">
        <v>-49.078911190541653</v>
      </c>
      <c r="F124" s="18">
        <v>1213.2453058890794</v>
      </c>
      <c r="G124" s="180">
        <v>1285.7886976616126</v>
      </c>
      <c r="H124" s="180">
        <v>1220.1689126656952</v>
      </c>
    </row>
    <row r="125" spans="1:8">
      <c r="A125" s="10">
        <v>322</v>
      </c>
      <c r="B125" s="176">
        <v>2</v>
      </c>
      <c r="C125" s="32">
        <v>6549</v>
      </c>
      <c r="D125" s="181" t="s">
        <v>102</v>
      </c>
      <c r="E125" s="258">
        <v>-388.40361445783134</v>
      </c>
      <c r="F125" s="18">
        <v>310.81958314246447</v>
      </c>
      <c r="G125" s="180">
        <v>263.33755089285597</v>
      </c>
      <c r="H125" s="180">
        <v>197.71776589693854</v>
      </c>
    </row>
    <row r="126" spans="1:8">
      <c r="A126" s="10">
        <v>398</v>
      </c>
      <c r="B126" s="176">
        <v>7</v>
      </c>
      <c r="C126" s="32">
        <v>120175</v>
      </c>
      <c r="D126" s="181" t="s">
        <v>427</v>
      </c>
      <c r="E126" s="258">
        <v>-171.44454737404337</v>
      </c>
      <c r="F126" s="18">
        <v>392.08120990222591</v>
      </c>
      <c r="G126" s="180">
        <v>-165.04882722409619</v>
      </c>
      <c r="H126" s="180">
        <v>-230.66861222001364</v>
      </c>
    </row>
    <row r="127" spans="1:8">
      <c r="A127" s="10">
        <v>399</v>
      </c>
      <c r="B127" s="176">
        <v>15</v>
      </c>
      <c r="C127" s="32">
        <v>7817</v>
      </c>
      <c r="D127" s="181" t="s">
        <v>428</v>
      </c>
      <c r="E127" s="258">
        <v>4.1162529624547837</v>
      </c>
      <c r="F127" s="18">
        <v>13.179827299475503</v>
      </c>
      <c r="G127" s="180">
        <v>-22.712883321051063</v>
      </c>
      <c r="H127" s="180">
        <v>31.667331683031477</v>
      </c>
    </row>
    <row r="128" spans="1:8">
      <c r="A128" s="10">
        <v>400</v>
      </c>
      <c r="B128" s="176">
        <v>2</v>
      </c>
      <c r="C128" s="32">
        <v>8366</v>
      </c>
      <c r="D128" s="181" t="s">
        <v>429</v>
      </c>
      <c r="E128" s="258">
        <v>-310.89892873777364</v>
      </c>
      <c r="F128" s="18">
        <v>190.22255797274681</v>
      </c>
      <c r="G128" s="180">
        <v>150.76588854438597</v>
      </c>
      <c r="H128" s="180">
        <v>85.146103548468545</v>
      </c>
    </row>
    <row r="129" spans="1:8">
      <c r="A129" s="10">
        <v>402</v>
      </c>
      <c r="B129" s="176">
        <v>11</v>
      </c>
      <c r="C129" s="32">
        <v>9099</v>
      </c>
      <c r="D129" s="181" t="s">
        <v>430</v>
      </c>
      <c r="E129" s="258">
        <v>-57.564575645756456</v>
      </c>
      <c r="F129" s="18">
        <v>-270.31151115507197</v>
      </c>
      <c r="G129" s="180">
        <v>-303.57875297295942</v>
      </c>
      <c r="H129" s="180">
        <v>-249.19853796887685</v>
      </c>
    </row>
    <row r="130" spans="1:8">
      <c r="A130" s="10">
        <v>403</v>
      </c>
      <c r="B130" s="176">
        <v>14</v>
      </c>
      <c r="C130" s="32">
        <v>2820</v>
      </c>
      <c r="D130" s="181" t="s">
        <v>431</v>
      </c>
      <c r="E130" s="258">
        <v>-143.52469959946595</v>
      </c>
      <c r="F130" s="18">
        <v>76.143460992907805</v>
      </c>
      <c r="G130" s="180">
        <v>97.141703564989385</v>
      </c>
      <c r="H130" s="180">
        <v>108.79799785216586</v>
      </c>
    </row>
    <row r="131" spans="1:8">
      <c r="A131" s="10">
        <v>405</v>
      </c>
      <c r="B131" s="176">
        <v>9</v>
      </c>
      <c r="C131" s="32">
        <v>72650</v>
      </c>
      <c r="D131" s="181" t="s">
        <v>432</v>
      </c>
      <c r="E131" s="258">
        <v>2.7122284329652779</v>
      </c>
      <c r="F131" s="18">
        <v>223.01038444597384</v>
      </c>
      <c r="G131" s="180">
        <v>204.57380237516335</v>
      </c>
      <c r="H131" s="180">
        <v>160.65123371918054</v>
      </c>
    </row>
    <row r="132" spans="1:8">
      <c r="A132" s="10">
        <v>407</v>
      </c>
      <c r="B132" s="177">
        <v>32</v>
      </c>
      <c r="C132" s="32">
        <v>2518</v>
      </c>
      <c r="D132" s="181" t="s">
        <v>433</v>
      </c>
      <c r="E132" s="258">
        <v>-157.32924021488873</v>
      </c>
      <c r="F132" s="18">
        <v>205.9619737887212</v>
      </c>
      <c r="G132" s="180">
        <v>81.094121865901542</v>
      </c>
      <c r="H132" s="180">
        <v>39.083021575209358</v>
      </c>
    </row>
    <row r="133" spans="1:8">
      <c r="A133" s="10">
        <v>408</v>
      </c>
      <c r="B133" s="176">
        <v>14</v>
      </c>
      <c r="C133" s="32">
        <v>14099</v>
      </c>
      <c r="D133" s="181" t="s">
        <v>434</v>
      </c>
      <c r="E133" s="258">
        <v>-113.25115562403698</v>
      </c>
      <c r="F133" s="18">
        <v>97.57783459819845</v>
      </c>
      <c r="G133" s="180">
        <v>82.229144184971901</v>
      </c>
      <c r="H133" s="180">
        <v>101.97919645336385</v>
      </c>
    </row>
    <row r="134" spans="1:8">
      <c r="A134" s="10">
        <v>410</v>
      </c>
      <c r="B134" s="176">
        <v>13</v>
      </c>
      <c r="C134" s="32">
        <v>18775</v>
      </c>
      <c r="D134" s="181" t="s">
        <v>435</v>
      </c>
      <c r="E134" s="258">
        <v>-208.85573718457388</v>
      </c>
      <c r="F134" s="18">
        <v>-242.69437869507323</v>
      </c>
      <c r="G134" s="180">
        <v>-322.26103895313889</v>
      </c>
      <c r="H134" s="180">
        <v>-267.88082394905632</v>
      </c>
    </row>
    <row r="135" spans="1:8">
      <c r="A135" s="10">
        <v>416</v>
      </c>
      <c r="B135" s="176">
        <v>9</v>
      </c>
      <c r="C135" s="32">
        <v>2886</v>
      </c>
      <c r="D135" s="181" t="s">
        <v>436</v>
      </c>
      <c r="E135" s="258">
        <v>-229.5523392797038</v>
      </c>
      <c r="F135" s="18">
        <v>6.4873908523908526</v>
      </c>
      <c r="G135" s="180">
        <v>6.7682241048594154</v>
      </c>
      <c r="H135" s="180">
        <v>61.148439108941972</v>
      </c>
    </row>
    <row r="136" spans="1:8">
      <c r="A136" s="10">
        <v>418</v>
      </c>
      <c r="B136" s="176">
        <v>6</v>
      </c>
      <c r="C136" s="32">
        <v>24580</v>
      </c>
      <c r="D136" s="181" t="s">
        <v>437</v>
      </c>
      <c r="E136" s="258">
        <v>972.40998172001866</v>
      </c>
      <c r="F136" s="18">
        <v>-57.903408868999186</v>
      </c>
      <c r="G136" s="180">
        <v>-54.089443536864195</v>
      </c>
      <c r="H136" s="180">
        <v>-65.746285494562756</v>
      </c>
    </row>
    <row r="137" spans="1:8">
      <c r="A137" s="10">
        <v>420</v>
      </c>
      <c r="B137" s="176">
        <v>11</v>
      </c>
      <c r="C137" s="32">
        <v>9177</v>
      </c>
      <c r="D137" s="181" t="s">
        <v>438</v>
      </c>
      <c r="E137" s="258">
        <v>-390.62830547916224</v>
      </c>
      <c r="F137" s="18">
        <v>12.439651302168464</v>
      </c>
      <c r="G137" s="180">
        <v>69.343005396699326</v>
      </c>
      <c r="H137" s="180">
        <v>17.516728929184126</v>
      </c>
    </row>
    <row r="138" spans="1:8">
      <c r="A138" s="10">
        <v>421</v>
      </c>
      <c r="B138" s="176">
        <v>16</v>
      </c>
      <c r="C138" s="32">
        <v>695</v>
      </c>
      <c r="D138" s="181" t="s">
        <v>439</v>
      </c>
      <c r="E138" s="258">
        <v>-929.06815020862314</v>
      </c>
      <c r="F138" s="18"/>
      <c r="G138" s="180">
        <v>-2127.3547290274914</v>
      </c>
      <c r="H138" s="180">
        <v>-2192.974514023409</v>
      </c>
    </row>
    <row r="139" spans="1:8">
      <c r="A139" s="10">
        <v>422</v>
      </c>
      <c r="B139" s="176">
        <v>12</v>
      </c>
      <c r="C139" s="32">
        <v>10372</v>
      </c>
      <c r="D139" s="181" t="s">
        <v>440</v>
      </c>
      <c r="E139" s="258">
        <v>85.814038956266074</v>
      </c>
      <c r="F139" s="18">
        <v>202.04744118781335</v>
      </c>
      <c r="G139" s="180">
        <v>101.0668590433545</v>
      </c>
      <c r="H139" s="180">
        <v>88.117338821242726</v>
      </c>
    </row>
    <row r="140" spans="1:8">
      <c r="A140" s="10">
        <v>423</v>
      </c>
      <c r="B140" s="176">
        <v>2</v>
      </c>
      <c r="C140" s="32">
        <v>20497</v>
      </c>
      <c r="D140" s="181" t="s">
        <v>441</v>
      </c>
      <c r="E140" s="258">
        <v>-122.88686605981795</v>
      </c>
      <c r="F140" s="18">
        <v>301.30674196223839</v>
      </c>
      <c r="G140" s="180">
        <v>294.71982842018451</v>
      </c>
      <c r="H140" s="180">
        <v>242.32809963142449</v>
      </c>
    </row>
    <row r="141" spans="1:8">
      <c r="A141" s="10">
        <v>425</v>
      </c>
      <c r="B141" s="176">
        <v>17</v>
      </c>
      <c r="C141" s="32">
        <v>10258</v>
      </c>
      <c r="D141" s="181" t="s">
        <v>442</v>
      </c>
      <c r="E141" s="258">
        <v>-66.823667942302038</v>
      </c>
      <c r="F141" s="18">
        <v>16.119612010138429</v>
      </c>
      <c r="G141" s="180">
        <v>-20.207603610344602</v>
      </c>
      <c r="H141" s="180">
        <v>34.172611393737967</v>
      </c>
    </row>
    <row r="142" spans="1:8">
      <c r="A142" s="10">
        <v>426</v>
      </c>
      <c r="B142" s="176">
        <v>12</v>
      </c>
      <c r="C142" s="32">
        <v>11962</v>
      </c>
      <c r="D142" s="181" t="s">
        <v>443</v>
      </c>
      <c r="E142" s="258">
        <v>-54.121151936444889</v>
      </c>
      <c r="F142" s="18">
        <v>-289.1095360307641</v>
      </c>
      <c r="G142" s="180">
        <v>-335.99674805974638</v>
      </c>
      <c r="H142" s="180">
        <v>-281.61653305566381</v>
      </c>
    </row>
    <row r="143" spans="1:8">
      <c r="A143" s="10">
        <v>430</v>
      </c>
      <c r="B143" s="176">
        <v>2</v>
      </c>
      <c r="C143" s="32">
        <v>15392</v>
      </c>
      <c r="D143" s="181" t="s">
        <v>444</v>
      </c>
      <c r="E143" s="258">
        <v>-205.03937007874015</v>
      </c>
      <c r="F143" s="18">
        <v>116.32402286902287</v>
      </c>
      <c r="G143" s="180">
        <v>46.305062178726622</v>
      </c>
      <c r="H143" s="180">
        <v>-2.2825937891668162</v>
      </c>
    </row>
    <row r="144" spans="1:8">
      <c r="A144" s="10">
        <v>433</v>
      </c>
      <c r="B144" s="176">
        <v>5</v>
      </c>
      <c r="C144" s="32">
        <v>7749</v>
      </c>
      <c r="D144" s="181" t="s">
        <v>445</v>
      </c>
      <c r="E144" s="258">
        <v>108.96780786918754</v>
      </c>
      <c r="F144" s="18">
        <v>14.880385856239515</v>
      </c>
      <c r="G144" s="180">
        <v>-54.466713923415277</v>
      </c>
      <c r="H144" s="180">
        <v>-77.254062008162279</v>
      </c>
    </row>
    <row r="145" spans="1:8">
      <c r="A145" s="10">
        <v>434</v>
      </c>
      <c r="B145" s="177">
        <v>32</v>
      </c>
      <c r="C145" s="32">
        <v>14568</v>
      </c>
      <c r="D145" s="181" t="s">
        <v>446</v>
      </c>
      <c r="E145" s="258">
        <v>-619.48280530733825</v>
      </c>
      <c r="F145" s="18">
        <v>196.78349876441513</v>
      </c>
      <c r="G145" s="180">
        <v>213.76851996616398</v>
      </c>
      <c r="H145" s="180">
        <v>148.14873497024652</v>
      </c>
    </row>
    <row r="146" spans="1:8">
      <c r="A146" s="10">
        <v>435</v>
      </c>
      <c r="B146" s="176">
        <v>13</v>
      </c>
      <c r="C146" s="32">
        <v>692</v>
      </c>
      <c r="D146" s="181" t="s">
        <v>447</v>
      </c>
      <c r="E146" s="258">
        <v>-1886.9565217391305</v>
      </c>
      <c r="F146" s="18">
        <v>77.54604046242774</v>
      </c>
      <c r="G146" s="180">
        <v>-26.005934017453331</v>
      </c>
      <c r="H146" s="180">
        <v>-91.625719013370826</v>
      </c>
    </row>
    <row r="147" spans="1:8">
      <c r="A147" s="10">
        <v>436</v>
      </c>
      <c r="B147" s="176">
        <v>17</v>
      </c>
      <c r="C147" s="32">
        <v>1988</v>
      </c>
      <c r="D147" s="181" t="s">
        <v>448</v>
      </c>
      <c r="E147" s="258">
        <v>151.48514851485149</v>
      </c>
      <c r="F147" s="18">
        <v>-460.65532696177064</v>
      </c>
      <c r="G147" s="180">
        <v>-423.74632853087434</v>
      </c>
      <c r="H147" s="180">
        <v>-369.36611352679176</v>
      </c>
    </row>
    <row r="148" spans="1:8">
      <c r="A148" s="10">
        <v>440</v>
      </c>
      <c r="B148" s="176">
        <v>15</v>
      </c>
      <c r="C148" s="32">
        <v>5732</v>
      </c>
      <c r="D148" s="181" t="s">
        <v>449</v>
      </c>
      <c r="E148" s="258">
        <v>-243.6773121654052</v>
      </c>
      <c r="F148" s="18">
        <v>268.40130669923241</v>
      </c>
      <c r="G148" s="180">
        <v>251.49253129371198</v>
      </c>
      <c r="H148" s="180">
        <v>305.87274629779449</v>
      </c>
    </row>
    <row r="149" spans="1:8">
      <c r="A149" s="10">
        <v>441</v>
      </c>
      <c r="B149" s="176">
        <v>9</v>
      </c>
      <c r="C149" s="32">
        <v>4421</v>
      </c>
      <c r="D149" s="181" t="s">
        <v>450</v>
      </c>
      <c r="E149" s="258">
        <v>-302.63157894736844</v>
      </c>
      <c r="F149" s="18">
        <v>-370.2295589233205</v>
      </c>
      <c r="G149" s="180">
        <v>-457.31469201966297</v>
      </c>
      <c r="H149" s="180">
        <v>-402.9344770155804</v>
      </c>
    </row>
    <row r="150" spans="1:8">
      <c r="A150" s="10">
        <v>444</v>
      </c>
      <c r="B150" s="177">
        <v>34</v>
      </c>
      <c r="C150" s="32">
        <v>45811</v>
      </c>
      <c r="D150" s="181" t="s">
        <v>151</v>
      </c>
      <c r="E150" s="258">
        <v>-207.04884150984444</v>
      </c>
      <c r="F150" s="18">
        <v>217.32752221082271</v>
      </c>
      <c r="G150" s="180">
        <v>229.78911017661963</v>
      </c>
      <c r="H150" s="180">
        <v>164.16932518070217</v>
      </c>
    </row>
    <row r="151" spans="1:8">
      <c r="A151" s="10">
        <v>445</v>
      </c>
      <c r="B151" s="176">
        <v>2</v>
      </c>
      <c r="C151" s="32">
        <v>14991</v>
      </c>
      <c r="D151" s="181" t="s">
        <v>193</v>
      </c>
      <c r="E151" s="258">
        <v>-357.7848268569918</v>
      </c>
      <c r="F151" s="18">
        <v>76.126438529784537</v>
      </c>
      <c r="G151" s="180">
        <v>-1.757878627827635</v>
      </c>
      <c r="H151" s="180">
        <v>52.622336376254921</v>
      </c>
    </row>
    <row r="152" spans="1:8">
      <c r="A152" s="10">
        <v>475</v>
      </c>
      <c r="B152" s="176">
        <v>15</v>
      </c>
      <c r="C152" s="32">
        <v>5479</v>
      </c>
      <c r="D152" s="181" t="s">
        <v>451</v>
      </c>
      <c r="E152" s="258">
        <v>-229.22374429223746</v>
      </c>
      <c r="F152" s="18">
        <v>118.76226866216463</v>
      </c>
      <c r="G152" s="180">
        <v>26.346254200817548</v>
      </c>
      <c r="H152" s="180">
        <v>80.726469204900098</v>
      </c>
    </row>
    <row r="153" spans="1:8">
      <c r="A153" s="10">
        <v>480</v>
      </c>
      <c r="B153" s="176">
        <v>2</v>
      </c>
      <c r="C153" s="32">
        <v>1978</v>
      </c>
      <c r="D153" s="181" t="s">
        <v>452</v>
      </c>
      <c r="E153" s="258">
        <v>-27.819175360158965</v>
      </c>
      <c r="F153" s="18">
        <v>54.896036400404448</v>
      </c>
      <c r="G153" s="180">
        <v>-151.91082920757083</v>
      </c>
      <c r="H153" s="180">
        <v>-140.18879433323838</v>
      </c>
    </row>
    <row r="154" spans="1:8">
      <c r="A154" s="10">
        <v>481</v>
      </c>
      <c r="B154" s="176">
        <v>2</v>
      </c>
      <c r="C154" s="32">
        <v>9642</v>
      </c>
      <c r="D154" s="181" t="s">
        <v>453</v>
      </c>
      <c r="E154" s="258">
        <v>-157.33165512901195</v>
      </c>
      <c r="F154" s="18">
        <v>155.84746214478324</v>
      </c>
      <c r="G154" s="180">
        <v>101.09994585771987</v>
      </c>
      <c r="H154" s="180">
        <v>86.647220562555376</v>
      </c>
    </row>
    <row r="155" spans="1:8">
      <c r="A155" s="10">
        <v>483</v>
      </c>
      <c r="B155" s="176">
        <v>17</v>
      </c>
      <c r="C155" s="32">
        <v>1067</v>
      </c>
      <c r="D155" s="181" t="s">
        <v>454</v>
      </c>
      <c r="E155" s="258">
        <v>-726.35445362718087</v>
      </c>
      <c r="F155" s="18">
        <v>-668.01943767572629</v>
      </c>
      <c r="G155" s="180">
        <v>-663.46498380375954</v>
      </c>
      <c r="H155" s="180">
        <v>-609.08476879967702</v>
      </c>
    </row>
    <row r="156" spans="1:8">
      <c r="A156" s="10">
        <v>484</v>
      </c>
      <c r="B156" s="176">
        <v>4</v>
      </c>
      <c r="C156" s="32">
        <v>2967</v>
      </c>
      <c r="D156" s="181" t="s">
        <v>455</v>
      </c>
      <c r="E156" s="258">
        <v>-321.81284642973588</v>
      </c>
      <c r="F156" s="18">
        <v>-148.36306370070778</v>
      </c>
      <c r="G156" s="180">
        <v>-510.87196383935895</v>
      </c>
      <c r="H156" s="180">
        <v>-554.02649404550539</v>
      </c>
    </row>
    <row r="157" spans="1:8">
      <c r="A157" s="10">
        <v>489</v>
      </c>
      <c r="B157" s="176">
        <v>8</v>
      </c>
      <c r="C157" s="32">
        <v>1791</v>
      </c>
      <c r="D157" s="181" t="s">
        <v>456</v>
      </c>
      <c r="E157" s="258">
        <v>142.16478190630048</v>
      </c>
      <c r="F157" s="18">
        <v>-498.31011166945842</v>
      </c>
      <c r="G157" s="180">
        <v>-725.8840545841947</v>
      </c>
      <c r="H157" s="180">
        <v>-791.50383958011219</v>
      </c>
    </row>
    <row r="158" spans="1:8">
      <c r="A158" s="10">
        <v>491</v>
      </c>
      <c r="B158" s="176">
        <v>10</v>
      </c>
      <c r="C158" s="32">
        <v>51980</v>
      </c>
      <c r="D158" s="181" t="s">
        <v>165</v>
      </c>
      <c r="E158" s="258">
        <v>-345.20269507283473</v>
      </c>
      <c r="F158" s="18">
        <v>-150.19832320123123</v>
      </c>
      <c r="G158" s="180">
        <v>110.53525480051002</v>
      </c>
      <c r="H158" s="180">
        <v>164.91546980459259</v>
      </c>
    </row>
    <row r="159" spans="1:8">
      <c r="A159" s="10">
        <v>494</v>
      </c>
      <c r="B159" s="176">
        <v>17</v>
      </c>
      <c r="C159" s="32">
        <v>8882</v>
      </c>
      <c r="D159" s="181" t="s">
        <v>457</v>
      </c>
      <c r="E159" s="258">
        <v>-218.79209699146836</v>
      </c>
      <c r="F159" s="18">
        <v>-1.8833044359378517</v>
      </c>
      <c r="G159" s="180">
        <v>-5.9668261812833334</v>
      </c>
      <c r="H159" s="180">
        <v>48.41338882279922</v>
      </c>
    </row>
    <row r="160" spans="1:8">
      <c r="A160" s="10">
        <v>495</v>
      </c>
      <c r="B160" s="176">
        <v>13</v>
      </c>
      <c r="C160" s="32">
        <v>1477</v>
      </c>
      <c r="D160" s="181" t="s">
        <v>458</v>
      </c>
      <c r="E160" s="258">
        <v>-1263.0906768837804</v>
      </c>
      <c r="F160" s="18">
        <v>-59.136052809749494</v>
      </c>
      <c r="G160" s="180">
        <v>-344.56926184395149</v>
      </c>
      <c r="H160" s="180">
        <v>-365.98183743066858</v>
      </c>
    </row>
    <row r="161" spans="1:8">
      <c r="A161" s="10">
        <v>498</v>
      </c>
      <c r="B161" s="176">
        <v>19</v>
      </c>
      <c r="C161" s="32">
        <v>2281</v>
      </c>
      <c r="D161" s="181" t="s">
        <v>459</v>
      </c>
      <c r="E161" s="258">
        <v>-344.45407279029462</v>
      </c>
      <c r="F161" s="18">
        <v>734.74255151249452</v>
      </c>
      <c r="G161" s="180">
        <v>756.29064586077743</v>
      </c>
      <c r="H161" s="180">
        <v>690.67086086485995</v>
      </c>
    </row>
    <row r="162" spans="1:8">
      <c r="A162" s="10">
        <v>499</v>
      </c>
      <c r="B162" s="176">
        <v>15</v>
      </c>
      <c r="C162" s="32">
        <v>19662</v>
      </c>
      <c r="D162" s="181" t="s">
        <v>460</v>
      </c>
      <c r="E162" s="258">
        <v>-90.137803373097498</v>
      </c>
      <c r="F162" s="18">
        <v>79.420520801546132</v>
      </c>
      <c r="G162" s="180">
        <v>80.113916231535114</v>
      </c>
      <c r="H162" s="180">
        <v>73.098905473630964</v>
      </c>
    </row>
    <row r="163" spans="1:8">
      <c r="A163" s="10">
        <v>500</v>
      </c>
      <c r="B163" s="176">
        <v>13</v>
      </c>
      <c r="C163" s="32">
        <v>10486</v>
      </c>
      <c r="D163" s="181" t="s">
        <v>461</v>
      </c>
      <c r="E163" s="258">
        <v>-118.16214088941362</v>
      </c>
      <c r="F163" s="18">
        <v>158.14386610719055</v>
      </c>
      <c r="G163" s="180">
        <v>138.02955218168566</v>
      </c>
      <c r="H163" s="180">
        <v>72.409767185768231</v>
      </c>
    </row>
    <row r="164" spans="1:8">
      <c r="A164" s="10">
        <v>503</v>
      </c>
      <c r="B164" s="176">
        <v>2</v>
      </c>
      <c r="C164" s="32">
        <v>7539</v>
      </c>
      <c r="D164" s="181" t="s">
        <v>462</v>
      </c>
      <c r="E164" s="258">
        <v>-863.33943036320875</v>
      </c>
      <c r="F164" s="18">
        <v>103.31796524738029</v>
      </c>
      <c r="G164" s="180">
        <v>118.69466355866574</v>
      </c>
      <c r="H164" s="180">
        <v>173.0748785627483</v>
      </c>
    </row>
    <row r="165" spans="1:8">
      <c r="A165" s="10">
        <v>504</v>
      </c>
      <c r="B165" s="177">
        <v>32</v>
      </c>
      <c r="C165" s="32">
        <v>1764</v>
      </c>
      <c r="D165" s="181" t="s">
        <v>463</v>
      </c>
      <c r="E165" s="258">
        <v>184.90967056323061</v>
      </c>
      <c r="F165" s="18">
        <v>-633.62340702947847</v>
      </c>
      <c r="G165" s="180">
        <v>-699.80457487264368</v>
      </c>
      <c r="H165" s="180">
        <v>-645.42435986856117</v>
      </c>
    </row>
    <row r="166" spans="1:8">
      <c r="A166" s="10">
        <v>505</v>
      </c>
      <c r="B166" s="177">
        <v>33</v>
      </c>
      <c r="C166" s="32">
        <v>20912</v>
      </c>
      <c r="D166" s="181" t="s">
        <v>464</v>
      </c>
      <c r="E166" s="258">
        <v>-401.23546160899571</v>
      </c>
      <c r="F166" s="18">
        <v>186.32827228385617</v>
      </c>
      <c r="G166" s="180">
        <v>118.97071002810615</v>
      </c>
      <c r="H166" s="180">
        <v>129.18491532612168</v>
      </c>
    </row>
    <row r="167" spans="1:8">
      <c r="A167" s="10">
        <v>507</v>
      </c>
      <c r="B167" s="176">
        <v>10</v>
      </c>
      <c r="C167" s="32">
        <v>5564</v>
      </c>
      <c r="D167" s="181" t="s">
        <v>465</v>
      </c>
      <c r="E167" s="258">
        <v>-417.88982904506992</v>
      </c>
      <c r="F167" s="18">
        <v>245.9252875629044</v>
      </c>
      <c r="G167" s="180">
        <v>161.78245900591298</v>
      </c>
      <c r="H167" s="180">
        <v>185.34561174439031</v>
      </c>
    </row>
    <row r="168" spans="1:8">
      <c r="A168" s="10">
        <v>508</v>
      </c>
      <c r="B168" s="176">
        <v>6</v>
      </c>
      <c r="C168" s="32">
        <v>9360</v>
      </c>
      <c r="D168" s="181" t="s">
        <v>466</v>
      </c>
      <c r="E168" s="258">
        <v>-194.21613394216135</v>
      </c>
      <c r="F168" s="18">
        <v>-97.220940170940167</v>
      </c>
      <c r="G168" s="180">
        <v>-116.41050969507768</v>
      </c>
      <c r="H168" s="180">
        <v>-62.03029469099512</v>
      </c>
    </row>
    <row r="169" spans="1:8">
      <c r="A169" s="10">
        <v>529</v>
      </c>
      <c r="B169" s="176">
        <v>2</v>
      </c>
      <c r="C169" s="32">
        <v>19850</v>
      </c>
      <c r="D169" s="181" t="s">
        <v>467</v>
      </c>
      <c r="E169" s="258">
        <v>121.20741431086259</v>
      </c>
      <c r="F169" s="18">
        <v>439.2624765743073</v>
      </c>
      <c r="G169" s="180">
        <v>425.96197773415059</v>
      </c>
      <c r="H169" s="180">
        <v>360.34219273823317</v>
      </c>
    </row>
    <row r="170" spans="1:8">
      <c r="A170" s="10">
        <v>531</v>
      </c>
      <c r="B170" s="176">
        <v>4</v>
      </c>
      <c r="C170" s="32">
        <v>5072</v>
      </c>
      <c r="D170" s="181" t="s">
        <v>468</v>
      </c>
      <c r="E170" s="258">
        <v>-168.1366109964346</v>
      </c>
      <c r="F170" s="18">
        <v>161.5001498422713</v>
      </c>
      <c r="G170" s="180">
        <v>144.74957198093935</v>
      </c>
      <c r="H170" s="180">
        <v>199.12978698502189</v>
      </c>
    </row>
    <row r="171" spans="1:8">
      <c r="A171" s="10">
        <v>535</v>
      </c>
      <c r="B171" s="176">
        <v>17</v>
      </c>
      <c r="C171" s="32">
        <v>10409</v>
      </c>
      <c r="D171" s="181" t="s">
        <v>469</v>
      </c>
      <c r="E171" s="258">
        <v>-54.140426731835696</v>
      </c>
      <c r="F171" s="18">
        <v>-68.501928139110376</v>
      </c>
      <c r="G171" s="180">
        <v>-126.25179727810142</v>
      </c>
      <c r="H171" s="180">
        <v>-81.73948309716431</v>
      </c>
    </row>
    <row r="172" spans="1:8">
      <c r="A172" s="10">
        <v>536</v>
      </c>
      <c r="B172" s="176">
        <v>6</v>
      </c>
      <c r="C172" s="32">
        <v>35346</v>
      </c>
      <c r="D172" s="181" t="s">
        <v>470</v>
      </c>
      <c r="E172" s="258">
        <v>-172.09466827787438</v>
      </c>
      <c r="F172" s="18">
        <v>296.9609831381203</v>
      </c>
      <c r="G172" s="180">
        <v>298.22957073953489</v>
      </c>
      <c r="H172" s="180">
        <v>332.56705998640155</v>
      </c>
    </row>
    <row r="173" spans="1:8">
      <c r="A173" s="10">
        <v>538</v>
      </c>
      <c r="B173" s="176">
        <v>2</v>
      </c>
      <c r="C173" s="32">
        <v>4644</v>
      </c>
      <c r="D173" s="181" t="s">
        <v>471</v>
      </c>
      <c r="E173" s="258">
        <v>-335.73700954400846</v>
      </c>
      <c r="F173" s="18">
        <v>-53.727700258397931</v>
      </c>
      <c r="G173" s="180">
        <v>-67.18239952283723</v>
      </c>
      <c r="H173" s="180">
        <v>-12.862749375615431</v>
      </c>
    </row>
    <row r="174" spans="1:8">
      <c r="A174" s="12">
        <v>541</v>
      </c>
      <c r="B174" s="176">
        <v>12</v>
      </c>
      <c r="C174" s="32">
        <v>9243</v>
      </c>
      <c r="D174" s="182" t="s">
        <v>472</v>
      </c>
      <c r="E174" s="258">
        <v>-157.55862646566163</v>
      </c>
      <c r="F174" s="18">
        <v>-97.518796927404523</v>
      </c>
      <c r="G174" s="180">
        <v>-136.19725460792651</v>
      </c>
      <c r="H174" s="180">
        <v>-201.81703960384397</v>
      </c>
    </row>
    <row r="175" spans="1:8">
      <c r="A175" s="10">
        <v>543</v>
      </c>
      <c r="B175" s="177">
        <v>33</v>
      </c>
      <c r="C175" s="32">
        <v>44458</v>
      </c>
      <c r="D175" s="181" t="s">
        <v>473</v>
      </c>
      <c r="E175" s="258">
        <v>-366.33870630102575</v>
      </c>
      <c r="F175" s="18">
        <v>188.95012933555265</v>
      </c>
      <c r="G175" s="180">
        <v>223.57823005052245</v>
      </c>
      <c r="H175" s="180">
        <v>157.95844505460499</v>
      </c>
    </row>
    <row r="176" spans="1:8">
      <c r="A176" s="10">
        <v>545</v>
      </c>
      <c r="B176" s="176">
        <v>15</v>
      </c>
      <c r="C176" s="32">
        <v>9584</v>
      </c>
      <c r="D176" s="181" t="s">
        <v>474</v>
      </c>
      <c r="E176" s="258">
        <v>176.60090726869922</v>
      </c>
      <c r="F176" s="18">
        <v>603.87977149415701</v>
      </c>
      <c r="G176" s="180">
        <v>637.51716293903758</v>
      </c>
      <c r="H176" s="180">
        <v>571.89737794312009</v>
      </c>
    </row>
    <row r="177" spans="1:8">
      <c r="A177" s="10">
        <v>560</v>
      </c>
      <c r="B177" s="176">
        <v>7</v>
      </c>
      <c r="C177" s="32">
        <v>15735</v>
      </c>
      <c r="D177" s="181" t="s">
        <v>475</v>
      </c>
      <c r="E177" s="258">
        <v>-229.89439480097482</v>
      </c>
      <c r="F177" s="18">
        <v>-40.733532252939305</v>
      </c>
      <c r="G177" s="180">
        <v>-163.6568071073394</v>
      </c>
      <c r="H177" s="180">
        <v>-167.36231271651383</v>
      </c>
    </row>
    <row r="178" spans="1:8">
      <c r="A178" s="10">
        <v>561</v>
      </c>
      <c r="B178" s="176">
        <v>2</v>
      </c>
      <c r="C178" s="32">
        <v>1317</v>
      </c>
      <c r="D178" s="181" t="s">
        <v>476</v>
      </c>
      <c r="E178" s="258">
        <v>3.0097817908201656</v>
      </c>
      <c r="F178" s="18">
        <v>48.063819286256646</v>
      </c>
      <c r="G178" s="180">
        <v>53.158581235032351</v>
      </c>
      <c r="H178" s="180">
        <v>-12.461203760885098</v>
      </c>
    </row>
    <row r="179" spans="1:8">
      <c r="A179" s="10">
        <v>562</v>
      </c>
      <c r="B179" s="176">
        <v>6</v>
      </c>
      <c r="C179" s="32">
        <v>8935</v>
      </c>
      <c r="D179" s="181" t="s">
        <v>186</v>
      </c>
      <c r="E179" s="258">
        <v>-263.26708888403584</v>
      </c>
      <c r="F179" s="18">
        <v>131.16868270844992</v>
      </c>
      <c r="G179" s="180">
        <v>87.274571159371931</v>
      </c>
      <c r="H179" s="180">
        <v>97.676625926839549</v>
      </c>
    </row>
    <row r="180" spans="1:8">
      <c r="A180" s="10">
        <v>563</v>
      </c>
      <c r="B180" s="176">
        <v>17</v>
      </c>
      <c r="C180" s="32">
        <v>7025</v>
      </c>
      <c r="D180" s="181" t="s">
        <v>477</v>
      </c>
      <c r="E180" s="258">
        <v>-195.1152579582876</v>
      </c>
      <c r="F180" s="18">
        <v>-594.13610818505344</v>
      </c>
      <c r="G180" s="180">
        <v>-690.0884654261198</v>
      </c>
      <c r="H180" s="180">
        <v>-635.70825042203728</v>
      </c>
    </row>
    <row r="181" spans="1:8">
      <c r="A181" s="10">
        <v>564</v>
      </c>
      <c r="B181" s="176">
        <v>17</v>
      </c>
      <c r="C181" s="32">
        <v>211848</v>
      </c>
      <c r="D181" s="181" t="s">
        <v>188</v>
      </c>
      <c r="E181" s="258">
        <v>-215.88990164923669</v>
      </c>
      <c r="F181" s="18">
        <v>764.88591867754235</v>
      </c>
      <c r="G181" s="180">
        <v>218.19405056244094</v>
      </c>
      <c r="H181" s="180">
        <v>254.09918835392389</v>
      </c>
    </row>
    <row r="182" spans="1:8">
      <c r="A182" s="10">
        <v>576</v>
      </c>
      <c r="B182" s="176">
        <v>7</v>
      </c>
      <c r="C182" s="32">
        <v>2750</v>
      </c>
      <c r="D182" s="181" t="s">
        <v>478</v>
      </c>
      <c r="E182" s="258">
        <v>-203.38397790055248</v>
      </c>
      <c r="F182" s="18">
        <v>532.21873454545459</v>
      </c>
      <c r="G182" s="180">
        <v>199.3174722593088</v>
      </c>
      <c r="H182" s="180">
        <v>133.69768726339137</v>
      </c>
    </row>
    <row r="183" spans="1:8">
      <c r="A183" s="10">
        <v>577</v>
      </c>
      <c r="B183" s="176">
        <v>2</v>
      </c>
      <c r="C183" s="32">
        <v>11138</v>
      </c>
      <c r="D183" s="181" t="s">
        <v>479</v>
      </c>
      <c r="E183" s="258">
        <v>-156.86635944700461</v>
      </c>
      <c r="F183" s="18">
        <v>76.48677949362542</v>
      </c>
      <c r="G183" s="180">
        <v>130.14222704068234</v>
      </c>
      <c r="H183" s="180">
        <v>146.69037073350108</v>
      </c>
    </row>
    <row r="184" spans="1:8">
      <c r="A184" s="10">
        <v>578</v>
      </c>
      <c r="B184" s="176">
        <v>18</v>
      </c>
      <c r="C184" s="32">
        <v>3100</v>
      </c>
      <c r="D184" s="181" t="s">
        <v>480</v>
      </c>
      <c r="E184" s="258">
        <v>-162.23648029330889</v>
      </c>
      <c r="F184" s="18">
        <v>78.946441935483875</v>
      </c>
      <c r="G184" s="180">
        <v>-173.16673435254683</v>
      </c>
      <c r="H184" s="180">
        <v>-118.78651934846427</v>
      </c>
    </row>
    <row r="185" spans="1:8">
      <c r="A185" s="10">
        <v>580</v>
      </c>
      <c r="B185" s="176">
        <v>9</v>
      </c>
      <c r="C185" s="32">
        <v>4438</v>
      </c>
      <c r="D185" s="181" t="s">
        <v>481</v>
      </c>
      <c r="E185" s="258">
        <v>-359.73806506125896</v>
      </c>
      <c r="F185" s="18">
        <v>-194.76300360522757</v>
      </c>
      <c r="G185" s="180">
        <v>-254.99641131334351</v>
      </c>
      <c r="H185" s="180">
        <v>-259.09671535424076</v>
      </c>
    </row>
    <row r="186" spans="1:8">
      <c r="A186" s="10">
        <v>581</v>
      </c>
      <c r="B186" s="176">
        <v>6</v>
      </c>
      <c r="C186" s="32">
        <v>6240</v>
      </c>
      <c r="D186" s="181" t="s">
        <v>482</v>
      </c>
      <c r="E186" s="258">
        <v>-67.926296064959402</v>
      </c>
      <c r="F186" s="18">
        <v>-253.51058974358975</v>
      </c>
      <c r="G186" s="180">
        <v>-324.13124990212754</v>
      </c>
      <c r="H186" s="180">
        <v>-269.75103489804496</v>
      </c>
    </row>
    <row r="187" spans="1:8">
      <c r="A187" s="10">
        <v>583</v>
      </c>
      <c r="B187" s="176">
        <v>19</v>
      </c>
      <c r="C187" s="32">
        <v>947</v>
      </c>
      <c r="D187" s="181" t="s">
        <v>483</v>
      </c>
      <c r="E187" s="258">
        <v>-576.14483493077739</v>
      </c>
      <c r="F187" s="18">
        <v>2188.5659978880676</v>
      </c>
      <c r="G187" s="180">
        <v>2004.4854123795103</v>
      </c>
      <c r="H187" s="180">
        <v>1938.8656273835929</v>
      </c>
    </row>
    <row r="188" spans="1:8">
      <c r="A188" s="10">
        <v>584</v>
      </c>
      <c r="B188" s="176">
        <v>16</v>
      </c>
      <c r="C188" s="32">
        <v>2653</v>
      </c>
      <c r="D188" s="181" t="s">
        <v>484</v>
      </c>
      <c r="E188" s="258">
        <v>-139.18086263138818</v>
      </c>
      <c r="F188" s="18">
        <v>-358.0968639276291</v>
      </c>
      <c r="G188" s="180">
        <v>-409.47758904136958</v>
      </c>
      <c r="H188" s="180">
        <v>-355.09737403728701</v>
      </c>
    </row>
    <row r="189" spans="1:8">
      <c r="A189" s="10">
        <v>588</v>
      </c>
      <c r="B189" s="176">
        <v>10</v>
      </c>
      <c r="C189" s="32">
        <v>1600</v>
      </c>
      <c r="D189" s="181" t="s">
        <v>485</v>
      </c>
      <c r="E189" s="258">
        <v>-711.24260355029583</v>
      </c>
      <c r="F189" s="18">
        <v>-263.07935624999999</v>
      </c>
      <c r="G189" s="180">
        <v>-661.41641774686639</v>
      </c>
      <c r="H189" s="180">
        <v>-607.03620274278387</v>
      </c>
    </row>
    <row r="190" spans="1:8">
      <c r="A190" s="10">
        <v>592</v>
      </c>
      <c r="B190" s="176">
        <v>13</v>
      </c>
      <c r="C190" s="32">
        <v>3651</v>
      </c>
      <c r="D190" s="181" t="s">
        <v>486</v>
      </c>
      <c r="E190" s="258">
        <v>-1002.8638375423067</v>
      </c>
      <c r="F190" s="18">
        <v>-519.74676526978908</v>
      </c>
      <c r="G190" s="180">
        <v>-525.6927488206311</v>
      </c>
      <c r="H190" s="180">
        <v>-471.31253381654852</v>
      </c>
    </row>
    <row r="191" spans="1:8">
      <c r="A191" s="10">
        <v>593</v>
      </c>
      <c r="B191" s="176">
        <v>10</v>
      </c>
      <c r="C191" s="32">
        <v>17077</v>
      </c>
      <c r="D191" s="181" t="s">
        <v>487</v>
      </c>
      <c r="E191" s="258">
        <v>-172.77457301210271</v>
      </c>
      <c r="F191" s="18">
        <v>-145.42237571001934</v>
      </c>
      <c r="G191" s="180">
        <v>-149.8617012269475</v>
      </c>
      <c r="H191" s="180">
        <v>-95.481486222864959</v>
      </c>
    </row>
    <row r="192" spans="1:8">
      <c r="A192" s="10">
        <v>595</v>
      </c>
      <c r="B192" s="176">
        <v>11</v>
      </c>
      <c r="C192" s="32">
        <v>4140</v>
      </c>
      <c r="D192" s="181" t="s">
        <v>488</v>
      </c>
      <c r="E192" s="258">
        <v>-69.687998178091547</v>
      </c>
      <c r="F192" s="18">
        <v>362.31884057971013</v>
      </c>
      <c r="G192" s="180">
        <v>233.30248786115453</v>
      </c>
      <c r="H192" s="180">
        <v>167.68270286523708</v>
      </c>
    </row>
    <row r="193" spans="1:8">
      <c r="A193" s="10">
        <v>598</v>
      </c>
      <c r="B193" s="176">
        <v>15</v>
      </c>
      <c r="C193" s="32">
        <v>19207</v>
      </c>
      <c r="D193" s="181" t="s">
        <v>489</v>
      </c>
      <c r="E193" s="258">
        <v>-422.37609329446065</v>
      </c>
      <c r="F193" s="18">
        <v>-38.069245587546206</v>
      </c>
      <c r="G193" s="180">
        <v>-85.765369176219139</v>
      </c>
      <c r="H193" s="180">
        <v>-31.385154172136609</v>
      </c>
    </row>
    <row r="194" spans="1:8">
      <c r="A194" s="10">
        <v>599</v>
      </c>
      <c r="B194" s="176">
        <v>15</v>
      </c>
      <c r="C194" s="32">
        <v>11206</v>
      </c>
      <c r="D194" s="181" t="s">
        <v>196</v>
      </c>
      <c r="E194" s="258">
        <v>-361.60996299972925</v>
      </c>
      <c r="F194" s="18">
        <v>206.4785186507228</v>
      </c>
      <c r="G194" s="180">
        <v>265.45725991831955</v>
      </c>
      <c r="H194" s="180">
        <v>319.83747492240212</v>
      </c>
    </row>
    <row r="195" spans="1:8">
      <c r="A195" s="10">
        <v>601</v>
      </c>
      <c r="B195" s="176">
        <v>13</v>
      </c>
      <c r="C195" s="32">
        <v>3786</v>
      </c>
      <c r="D195" s="181" t="s">
        <v>491</v>
      </c>
      <c r="E195" s="258">
        <v>-301.58730158730157</v>
      </c>
      <c r="F195" s="18">
        <v>71.2083148441627</v>
      </c>
      <c r="G195" s="180">
        <v>119.88223749326863</v>
      </c>
      <c r="H195" s="180">
        <v>54.262452497351191</v>
      </c>
    </row>
    <row r="196" spans="1:8">
      <c r="A196" s="10">
        <v>604</v>
      </c>
      <c r="B196" s="176">
        <v>6</v>
      </c>
      <c r="C196" s="32">
        <v>20405</v>
      </c>
      <c r="D196" s="181" t="s">
        <v>492</v>
      </c>
      <c r="E196" s="258">
        <v>-59.521989502114863</v>
      </c>
      <c r="F196" s="18">
        <v>205.68802597402598</v>
      </c>
      <c r="G196" s="180">
        <v>200.99461210055756</v>
      </c>
      <c r="H196" s="180">
        <v>135.37482710464013</v>
      </c>
    </row>
    <row r="197" spans="1:8">
      <c r="A197" s="10">
        <v>607</v>
      </c>
      <c r="B197" s="176">
        <v>12</v>
      </c>
      <c r="C197" s="32">
        <v>4084</v>
      </c>
      <c r="D197" s="181" t="s">
        <v>493</v>
      </c>
      <c r="E197" s="258">
        <v>-340.55581723975507</v>
      </c>
      <c r="F197" s="18">
        <v>-535.00902301665042</v>
      </c>
      <c r="G197" s="180">
        <v>-726.67264125034683</v>
      </c>
      <c r="H197" s="180">
        <v>-685.28934506220583</v>
      </c>
    </row>
    <row r="198" spans="1:8">
      <c r="A198" s="10">
        <v>608</v>
      </c>
      <c r="B198" s="176">
        <v>4</v>
      </c>
      <c r="C198" s="32">
        <v>1980</v>
      </c>
      <c r="D198" s="181" t="s">
        <v>494</v>
      </c>
      <c r="E198" s="258">
        <v>45.476304451890854</v>
      </c>
      <c r="F198" s="18">
        <v>111.14735353535355</v>
      </c>
      <c r="G198" s="180">
        <v>-100.79400536671676</v>
      </c>
      <c r="H198" s="180">
        <v>-46.413790362634202</v>
      </c>
    </row>
    <row r="199" spans="1:8">
      <c r="A199" s="10">
        <v>609</v>
      </c>
      <c r="B199" s="176">
        <v>4</v>
      </c>
      <c r="C199" s="32">
        <v>83205</v>
      </c>
      <c r="D199" s="181" t="s">
        <v>495</v>
      </c>
      <c r="E199" s="258">
        <v>-344.35389710963375</v>
      </c>
      <c r="F199" s="18">
        <v>-94.198818820984314</v>
      </c>
      <c r="G199" s="180">
        <v>-83.147294327930638</v>
      </c>
      <c r="H199" s="180">
        <v>-28.767079323848087</v>
      </c>
    </row>
    <row r="200" spans="1:8">
      <c r="A200" s="10">
        <v>611</v>
      </c>
      <c r="B200" s="177">
        <v>33</v>
      </c>
      <c r="C200" s="32">
        <v>5011</v>
      </c>
      <c r="D200" s="181" t="s">
        <v>496</v>
      </c>
      <c r="E200" s="258">
        <v>-128.50049652432969</v>
      </c>
      <c r="F200" s="18">
        <v>-200.79257034524045</v>
      </c>
      <c r="G200" s="180">
        <v>-145.84587001759797</v>
      </c>
      <c r="H200" s="180">
        <v>-196.00278135628048</v>
      </c>
    </row>
    <row r="201" spans="1:8">
      <c r="A201" s="10">
        <v>614</v>
      </c>
      <c r="B201" s="176">
        <v>19</v>
      </c>
      <c r="C201" s="32">
        <v>2999</v>
      </c>
      <c r="D201" s="181" t="s">
        <v>497</v>
      </c>
      <c r="E201" s="258">
        <v>76.343072573044296</v>
      </c>
      <c r="F201" s="18">
        <v>-111.36780593531176</v>
      </c>
      <c r="G201" s="180">
        <v>-36.185617919058529</v>
      </c>
      <c r="H201" s="180">
        <v>18.194597085024029</v>
      </c>
    </row>
    <row r="202" spans="1:8">
      <c r="A202" s="10">
        <v>615</v>
      </c>
      <c r="B202" s="176">
        <v>17</v>
      </c>
      <c r="C202" s="32">
        <v>7603</v>
      </c>
      <c r="D202" s="181" t="s">
        <v>498</v>
      </c>
      <c r="E202" s="258">
        <v>-511.87603200812907</v>
      </c>
      <c r="F202" s="18">
        <v>-60.440832566092332</v>
      </c>
      <c r="G202" s="180">
        <v>-96.929038578594657</v>
      </c>
      <c r="H202" s="180">
        <v>-162.54882357451211</v>
      </c>
    </row>
    <row r="203" spans="1:8">
      <c r="A203" s="10">
        <v>616</v>
      </c>
      <c r="B203" s="177">
        <v>32</v>
      </c>
      <c r="C203" s="32">
        <v>1807</v>
      </c>
      <c r="D203" s="181" t="s">
        <v>499</v>
      </c>
      <c r="E203" s="258">
        <v>-588.70967741935488</v>
      </c>
      <c r="F203" s="18">
        <v>-345.25953514111785</v>
      </c>
      <c r="G203" s="180">
        <v>-497.2884051923624</v>
      </c>
      <c r="H203" s="180">
        <v>-442.90819018827983</v>
      </c>
    </row>
    <row r="204" spans="1:8">
      <c r="A204" s="10">
        <v>619</v>
      </c>
      <c r="B204" s="176">
        <v>6</v>
      </c>
      <c r="C204" s="32">
        <v>2675</v>
      </c>
      <c r="D204" s="181" t="s">
        <v>500</v>
      </c>
      <c r="E204" s="258">
        <v>-130.48090523338047</v>
      </c>
      <c r="F204" s="18">
        <v>311.06186168224298</v>
      </c>
      <c r="G204" s="180">
        <v>370.56998470973326</v>
      </c>
      <c r="H204" s="180">
        <v>304.95019971381583</v>
      </c>
    </row>
    <row r="205" spans="1:8">
      <c r="A205" s="10">
        <v>620</v>
      </c>
      <c r="B205" s="176">
        <v>18</v>
      </c>
      <c r="C205" s="32">
        <v>2380</v>
      </c>
      <c r="D205" s="181" t="s">
        <v>501</v>
      </c>
      <c r="E205" s="258">
        <v>137.65822784810126</v>
      </c>
      <c r="F205" s="18">
        <v>486.39349579831935</v>
      </c>
      <c r="G205" s="180">
        <v>293.26104258373852</v>
      </c>
      <c r="H205" s="180">
        <v>227.64125758782109</v>
      </c>
    </row>
    <row r="206" spans="1:8">
      <c r="A206" s="10">
        <v>623</v>
      </c>
      <c r="B206" s="176">
        <v>10</v>
      </c>
      <c r="C206" s="32">
        <v>2107</v>
      </c>
      <c r="D206" s="181" t="s">
        <v>502</v>
      </c>
      <c r="E206" s="258">
        <v>627.61506276150624</v>
      </c>
      <c r="F206" s="18">
        <v>284.81401993355485</v>
      </c>
      <c r="G206" s="180">
        <v>162.6207746251194</v>
      </c>
      <c r="H206" s="180">
        <v>97.000989629201953</v>
      </c>
    </row>
    <row r="207" spans="1:8">
      <c r="A207" s="10">
        <v>624</v>
      </c>
      <c r="B207" s="176">
        <v>8</v>
      </c>
      <c r="C207" s="32">
        <v>5117</v>
      </c>
      <c r="D207" s="181" t="s">
        <v>218</v>
      </c>
      <c r="E207" s="258">
        <v>-154.66926070038912</v>
      </c>
      <c r="F207" s="18">
        <v>213.17615790502245</v>
      </c>
      <c r="G207" s="180">
        <v>230.22946928961187</v>
      </c>
      <c r="H207" s="180">
        <v>164.60968429369444</v>
      </c>
    </row>
    <row r="208" spans="1:8">
      <c r="A208" s="10">
        <v>625</v>
      </c>
      <c r="B208" s="176">
        <v>17</v>
      </c>
      <c r="C208" s="32">
        <v>2991</v>
      </c>
      <c r="D208" s="181" t="s">
        <v>503</v>
      </c>
      <c r="E208" s="258">
        <v>-284.69288267793303</v>
      </c>
      <c r="F208" s="18">
        <v>443.96794383149449</v>
      </c>
      <c r="G208" s="180">
        <v>135.26899492863438</v>
      </c>
      <c r="H208" s="180">
        <v>69.649209932716929</v>
      </c>
    </row>
    <row r="209" spans="1:8">
      <c r="A209" s="10">
        <v>626</v>
      </c>
      <c r="B209" s="176">
        <v>17</v>
      </c>
      <c r="C209" s="32">
        <v>4835</v>
      </c>
      <c r="D209" s="181" t="s">
        <v>220</v>
      </c>
      <c r="E209" s="258">
        <v>-697.32995517442998</v>
      </c>
      <c r="F209" s="18">
        <v>-275.15382419855223</v>
      </c>
      <c r="G209" s="180">
        <v>-601.39857356549851</v>
      </c>
      <c r="H209" s="180">
        <v>-547.01835856141599</v>
      </c>
    </row>
    <row r="210" spans="1:8">
      <c r="A210" s="10">
        <v>630</v>
      </c>
      <c r="B210" s="176">
        <v>17</v>
      </c>
      <c r="C210" s="32">
        <v>1635</v>
      </c>
      <c r="D210" s="181" t="s">
        <v>504</v>
      </c>
      <c r="E210" s="258">
        <v>-41.191381495564002</v>
      </c>
      <c r="F210" s="18">
        <v>455.86781651376145</v>
      </c>
      <c r="G210" s="180">
        <v>689.82957125162591</v>
      </c>
      <c r="H210" s="180">
        <v>744.20978625570842</v>
      </c>
    </row>
    <row r="211" spans="1:8">
      <c r="A211" s="10">
        <v>631</v>
      </c>
      <c r="B211" s="176">
        <v>2</v>
      </c>
      <c r="C211" s="32">
        <v>1963</v>
      </c>
      <c r="D211" s="181" t="s">
        <v>505</v>
      </c>
      <c r="E211" s="258">
        <v>298.90219560878245</v>
      </c>
      <c r="F211" s="18">
        <v>-285.22215995924603</v>
      </c>
      <c r="G211" s="180">
        <v>-221.48374080080663</v>
      </c>
      <c r="H211" s="180">
        <v>-287.10352579672406</v>
      </c>
    </row>
    <row r="212" spans="1:8">
      <c r="A212" s="10">
        <v>635</v>
      </c>
      <c r="B212" s="176">
        <v>6</v>
      </c>
      <c r="C212" s="32">
        <v>6347</v>
      </c>
      <c r="D212" s="181" t="s">
        <v>506</v>
      </c>
      <c r="E212" s="258">
        <v>-104.89510489510489</v>
      </c>
      <c r="F212" s="18">
        <v>81.074149992122258</v>
      </c>
      <c r="G212" s="180">
        <v>47.534081136411913</v>
      </c>
      <c r="H212" s="180">
        <v>68.452807859021405</v>
      </c>
    </row>
    <row r="213" spans="1:8">
      <c r="A213" s="10">
        <v>636</v>
      </c>
      <c r="B213" s="176">
        <v>2</v>
      </c>
      <c r="C213" s="32">
        <v>8154</v>
      </c>
      <c r="D213" s="181" t="s">
        <v>507</v>
      </c>
      <c r="E213" s="258">
        <v>-370.95215079748669</v>
      </c>
      <c r="F213" s="18">
        <v>184.58441010546971</v>
      </c>
      <c r="G213" s="180">
        <v>-37.117369560351669</v>
      </c>
      <c r="H213" s="180">
        <v>-81.359878491162391</v>
      </c>
    </row>
    <row r="214" spans="1:8">
      <c r="A214" s="10">
        <v>638</v>
      </c>
      <c r="B214" s="177">
        <v>32</v>
      </c>
      <c r="C214" s="32">
        <v>51232</v>
      </c>
      <c r="D214" s="181" t="s">
        <v>508</v>
      </c>
      <c r="E214" s="258">
        <v>-25.009924573243349</v>
      </c>
      <c r="F214" s="18">
        <v>848.06437948938162</v>
      </c>
      <c r="G214" s="180">
        <v>642.76034849172083</v>
      </c>
      <c r="H214" s="180">
        <v>577.14056349580335</v>
      </c>
    </row>
    <row r="215" spans="1:8">
      <c r="A215" s="10">
        <v>678</v>
      </c>
      <c r="B215" s="176">
        <v>17</v>
      </c>
      <c r="C215" s="32">
        <v>24073</v>
      </c>
      <c r="D215" s="181" t="s">
        <v>225</v>
      </c>
      <c r="E215" s="258">
        <v>-250.45585315450384</v>
      </c>
      <c r="F215" s="18">
        <v>-230.38510198147301</v>
      </c>
      <c r="G215" s="180">
        <v>-303.83094322937444</v>
      </c>
      <c r="H215" s="180">
        <v>-346.38519089127044</v>
      </c>
    </row>
    <row r="216" spans="1:8">
      <c r="A216" s="10">
        <v>680</v>
      </c>
      <c r="B216" s="176">
        <v>2</v>
      </c>
      <c r="C216" s="32">
        <v>24942</v>
      </c>
      <c r="D216" s="181" t="s">
        <v>509</v>
      </c>
      <c r="E216" s="258">
        <v>-235.32590621882275</v>
      </c>
      <c r="F216" s="18">
        <v>223.19690722476145</v>
      </c>
      <c r="G216" s="180">
        <v>199.64827571509858</v>
      </c>
      <c r="H216" s="180">
        <v>150.86855629163378</v>
      </c>
    </row>
    <row r="217" spans="1:8">
      <c r="A217" s="10">
        <v>681</v>
      </c>
      <c r="B217" s="176">
        <v>10</v>
      </c>
      <c r="C217" s="32">
        <v>3308</v>
      </c>
      <c r="D217" s="181" t="s">
        <v>510</v>
      </c>
      <c r="E217" s="258">
        <v>396.38589332556109</v>
      </c>
      <c r="F217" s="18">
        <v>304.7315084643289</v>
      </c>
      <c r="G217" s="180">
        <v>269.59667550820291</v>
      </c>
      <c r="H217" s="180">
        <v>203.97689051228548</v>
      </c>
    </row>
    <row r="218" spans="1:8">
      <c r="A218" s="10">
        <v>683</v>
      </c>
      <c r="B218" s="176">
        <v>19</v>
      </c>
      <c r="C218" s="32">
        <v>3618</v>
      </c>
      <c r="D218" s="181" t="s">
        <v>511</v>
      </c>
      <c r="E218" s="258">
        <v>-298.44039122389637</v>
      </c>
      <c r="F218" s="18">
        <v>178.23740464344942</v>
      </c>
      <c r="G218" s="180">
        <v>175.97499894853445</v>
      </c>
      <c r="H218" s="180">
        <v>116.40357276861255</v>
      </c>
    </row>
    <row r="219" spans="1:8">
      <c r="A219" s="12">
        <v>684</v>
      </c>
      <c r="B219" s="176">
        <v>4</v>
      </c>
      <c r="C219" s="32">
        <v>38667</v>
      </c>
      <c r="D219" s="182" t="s">
        <v>512</v>
      </c>
      <c r="E219" s="258">
        <v>-351.71534243081237</v>
      </c>
      <c r="F219" s="18">
        <v>158.71205213748158</v>
      </c>
      <c r="G219" s="180">
        <v>-54.025451968115895</v>
      </c>
      <c r="H219" s="180">
        <v>-95.0429673407141</v>
      </c>
    </row>
    <row r="220" spans="1:8">
      <c r="A220" s="10">
        <v>686</v>
      </c>
      <c r="B220" s="176">
        <v>11</v>
      </c>
      <c r="C220" s="32">
        <v>2964</v>
      </c>
      <c r="D220" s="181" t="s">
        <v>513</v>
      </c>
      <c r="E220" s="258">
        <v>-373.59820570330021</v>
      </c>
      <c r="F220" s="18">
        <v>142.23734817813767</v>
      </c>
      <c r="G220" s="180">
        <v>227.47714618264413</v>
      </c>
      <c r="H220" s="180">
        <v>281.85736118672668</v>
      </c>
    </row>
    <row r="221" spans="1:8">
      <c r="A221" s="10">
        <v>687</v>
      </c>
      <c r="B221" s="176">
        <v>11</v>
      </c>
      <c r="C221" s="32">
        <v>1477</v>
      </c>
      <c r="D221" s="181" t="s">
        <v>514</v>
      </c>
      <c r="E221" s="258">
        <v>-224.0948813982522</v>
      </c>
      <c r="F221" s="18">
        <v>812.0181584292485</v>
      </c>
      <c r="G221" s="180">
        <v>534.00507483441447</v>
      </c>
      <c r="H221" s="180">
        <v>588.38528983849699</v>
      </c>
    </row>
    <row r="222" spans="1:8">
      <c r="A222" s="10">
        <v>689</v>
      </c>
      <c r="B222" s="176">
        <v>9</v>
      </c>
      <c r="C222" s="32">
        <v>3093</v>
      </c>
      <c r="D222" s="181" t="s">
        <v>515</v>
      </c>
      <c r="E222" s="258">
        <v>-330.44017358958462</v>
      </c>
      <c r="F222" s="18">
        <v>191.57030067895246</v>
      </c>
      <c r="G222" s="180">
        <v>236.95164273751644</v>
      </c>
      <c r="H222" s="180">
        <v>171.33185774159895</v>
      </c>
    </row>
    <row r="223" spans="1:8">
      <c r="A223" s="10">
        <v>691</v>
      </c>
      <c r="B223" s="176">
        <v>17</v>
      </c>
      <c r="C223" s="32">
        <v>2636</v>
      </c>
      <c r="D223" s="181" t="s">
        <v>516</v>
      </c>
      <c r="E223" s="258">
        <v>-227.00515084621046</v>
      </c>
      <c r="F223" s="18">
        <v>207.98144916540213</v>
      </c>
      <c r="G223" s="180">
        <v>262.08252972982859</v>
      </c>
      <c r="H223" s="180">
        <v>239.75666776677545</v>
      </c>
    </row>
    <row r="224" spans="1:8">
      <c r="A224" s="10">
        <v>694</v>
      </c>
      <c r="B224" s="176">
        <v>5</v>
      </c>
      <c r="C224" s="32">
        <v>28349</v>
      </c>
      <c r="D224" s="181" t="s">
        <v>517</v>
      </c>
      <c r="E224" s="258">
        <v>2107.8039801340606</v>
      </c>
      <c r="F224" s="18">
        <v>276.17943560619426</v>
      </c>
      <c r="G224" s="180">
        <v>231.0319623120912</v>
      </c>
      <c r="H224" s="180">
        <v>208.97323263376424</v>
      </c>
    </row>
    <row r="225" spans="1:8">
      <c r="A225" s="10">
        <v>697</v>
      </c>
      <c r="B225" s="176">
        <v>18</v>
      </c>
      <c r="C225" s="32">
        <v>1174</v>
      </c>
      <c r="D225" s="181" t="s">
        <v>518</v>
      </c>
      <c r="E225" s="258">
        <v>-91.19496855345912</v>
      </c>
      <c r="F225" s="18">
        <v>166.27856047700169</v>
      </c>
      <c r="G225" s="180">
        <v>-15.885934055238657</v>
      </c>
      <c r="H225" s="180">
        <v>38.494280948843894</v>
      </c>
    </row>
    <row r="226" spans="1:8">
      <c r="A226" s="10">
        <v>698</v>
      </c>
      <c r="B226" s="176">
        <v>19</v>
      </c>
      <c r="C226" s="32">
        <v>64535</v>
      </c>
      <c r="D226" s="181" t="s">
        <v>519</v>
      </c>
      <c r="E226" s="258">
        <v>-500.77725960470798</v>
      </c>
      <c r="F226" s="18">
        <v>-48.454647710544663</v>
      </c>
      <c r="G226" s="180">
        <v>15.521606079233674</v>
      </c>
      <c r="H226" s="180">
        <v>69.901821083316207</v>
      </c>
    </row>
    <row r="227" spans="1:8">
      <c r="A227" s="10">
        <v>700</v>
      </c>
      <c r="B227" s="176">
        <v>9</v>
      </c>
      <c r="C227" s="32">
        <v>4842</v>
      </c>
      <c r="D227" s="181" t="s">
        <v>520</v>
      </c>
      <c r="E227" s="258">
        <v>152.78334000800962</v>
      </c>
      <c r="F227" s="18">
        <v>-15.819799669558034</v>
      </c>
      <c r="G227" s="180">
        <v>-146.93073346530144</v>
      </c>
      <c r="H227" s="180">
        <v>-212.55051846121887</v>
      </c>
    </row>
    <row r="228" spans="1:8">
      <c r="A228" s="10">
        <v>702</v>
      </c>
      <c r="B228" s="176">
        <v>6</v>
      </c>
      <c r="C228" s="32">
        <v>4114</v>
      </c>
      <c r="D228" s="181" t="s">
        <v>521</v>
      </c>
      <c r="E228" s="258">
        <v>-193.08895633901471</v>
      </c>
      <c r="F228" s="18">
        <v>-33.47083859990277</v>
      </c>
      <c r="G228" s="180">
        <v>-159.82348949621817</v>
      </c>
      <c r="H228" s="180">
        <v>-219.79623256237755</v>
      </c>
    </row>
    <row r="229" spans="1:8">
      <c r="A229" s="10">
        <v>704</v>
      </c>
      <c r="B229" s="176">
        <v>2</v>
      </c>
      <c r="C229" s="32">
        <v>6428</v>
      </c>
      <c r="D229" s="181" t="s">
        <v>522</v>
      </c>
      <c r="E229" s="258">
        <v>-271.06053421842893</v>
      </c>
      <c r="F229" s="18">
        <v>64.093352520224016</v>
      </c>
      <c r="G229" s="180">
        <v>54.219866862459142</v>
      </c>
      <c r="H229" s="180">
        <v>5.9645087192370552</v>
      </c>
    </row>
    <row r="230" spans="1:8">
      <c r="A230" s="10">
        <v>707</v>
      </c>
      <c r="B230" s="176">
        <v>12</v>
      </c>
      <c r="C230" s="32">
        <v>1960</v>
      </c>
      <c r="D230" s="181" t="s">
        <v>523</v>
      </c>
      <c r="E230" s="258">
        <v>-271.40169332079023</v>
      </c>
      <c r="F230" s="18">
        <v>834.96380102040814</v>
      </c>
      <c r="G230" s="180">
        <v>782.6391260608242</v>
      </c>
      <c r="H230" s="180">
        <v>767.70810111474407</v>
      </c>
    </row>
    <row r="231" spans="1:8">
      <c r="A231" s="10">
        <v>710</v>
      </c>
      <c r="B231" s="177">
        <v>34</v>
      </c>
      <c r="C231" s="32">
        <v>27306</v>
      </c>
      <c r="D231" s="181" t="s">
        <v>226</v>
      </c>
      <c r="E231" s="258">
        <v>-224.21557234166181</v>
      </c>
      <c r="F231" s="18">
        <v>134.32856075587785</v>
      </c>
      <c r="G231" s="180">
        <v>148.68094556955316</v>
      </c>
      <c r="H231" s="180">
        <v>144.2803916253952</v>
      </c>
    </row>
    <row r="232" spans="1:8">
      <c r="A232" s="10">
        <v>729</v>
      </c>
      <c r="B232" s="176">
        <v>13</v>
      </c>
      <c r="C232" s="32">
        <v>8975</v>
      </c>
      <c r="D232" s="181" t="s">
        <v>524</v>
      </c>
      <c r="E232" s="258">
        <v>-250.18799011709098</v>
      </c>
      <c r="F232" s="18">
        <v>132.9095520891365</v>
      </c>
      <c r="G232" s="180">
        <v>111.63075358168162</v>
      </c>
      <c r="H232" s="180">
        <v>126.06672649415403</v>
      </c>
    </row>
    <row r="233" spans="1:8">
      <c r="A233" s="10">
        <v>732</v>
      </c>
      <c r="B233" s="176">
        <v>19</v>
      </c>
      <c r="C233" s="32">
        <v>3336</v>
      </c>
      <c r="D233" s="181" t="s">
        <v>525</v>
      </c>
      <c r="E233" s="258">
        <v>128.23529411764707</v>
      </c>
      <c r="F233" s="18">
        <v>957.99482613908879</v>
      </c>
      <c r="G233" s="180">
        <v>878.32917819048305</v>
      </c>
      <c r="H233" s="180">
        <v>812.70939319456556</v>
      </c>
    </row>
    <row r="234" spans="1:8">
      <c r="A234" s="10">
        <v>734</v>
      </c>
      <c r="B234" s="176">
        <v>2</v>
      </c>
      <c r="C234" s="32">
        <v>50933</v>
      </c>
      <c r="D234" s="181" t="s">
        <v>526</v>
      </c>
      <c r="E234" s="258">
        <v>-348.02153068508477</v>
      </c>
      <c r="F234" s="18">
        <v>166.01692046413916</v>
      </c>
      <c r="G234" s="180">
        <v>78.021729181401142</v>
      </c>
      <c r="H234" s="180">
        <v>58.014925944650365</v>
      </c>
    </row>
    <row r="235" spans="1:8">
      <c r="A235" s="10">
        <v>738</v>
      </c>
      <c r="B235" s="176">
        <v>2</v>
      </c>
      <c r="C235" s="32">
        <v>2917</v>
      </c>
      <c r="D235" s="181" t="s">
        <v>527</v>
      </c>
      <c r="E235" s="258">
        <v>-243.12393887945672</v>
      </c>
      <c r="F235" s="18">
        <v>180.97295851902641</v>
      </c>
      <c r="G235" s="180">
        <v>150.35298198615294</v>
      </c>
      <c r="H235" s="180">
        <v>140.32099287757524</v>
      </c>
    </row>
    <row r="236" spans="1:8">
      <c r="A236" s="10">
        <v>739</v>
      </c>
      <c r="B236" s="176">
        <v>9</v>
      </c>
      <c r="C236" s="32">
        <v>3256</v>
      </c>
      <c r="D236" s="181" t="s">
        <v>528</v>
      </c>
      <c r="E236" s="258">
        <v>783.32840673958026</v>
      </c>
      <c r="F236" s="18">
        <v>184.29281633906635</v>
      </c>
      <c r="G236" s="180">
        <v>142.13898631650039</v>
      </c>
      <c r="H236" s="180">
        <v>76.519201320582908</v>
      </c>
    </row>
    <row r="237" spans="1:8">
      <c r="A237" s="10">
        <v>740</v>
      </c>
      <c r="B237" s="176">
        <v>10</v>
      </c>
      <c r="C237" s="32">
        <v>32085</v>
      </c>
      <c r="D237" s="181" t="s">
        <v>248</v>
      </c>
      <c r="E237" s="258">
        <v>-184.35737247528357</v>
      </c>
      <c r="F237" s="18">
        <v>174.87238834346269</v>
      </c>
      <c r="G237" s="180">
        <v>88.541470102441266</v>
      </c>
      <c r="H237" s="180">
        <v>142.92168510652382</v>
      </c>
    </row>
    <row r="238" spans="1:8">
      <c r="A238" s="10">
        <v>742</v>
      </c>
      <c r="B238" s="176">
        <v>19</v>
      </c>
      <c r="C238" s="32">
        <v>988</v>
      </c>
      <c r="D238" s="181" t="s">
        <v>529</v>
      </c>
      <c r="E238" s="258">
        <v>-183.08457711442787</v>
      </c>
      <c r="F238" s="18">
        <v>951.24189271255057</v>
      </c>
      <c r="G238" s="180">
        <v>1050.3561261558834</v>
      </c>
      <c r="H238" s="180">
        <v>984.73634115996595</v>
      </c>
    </row>
    <row r="239" spans="1:8">
      <c r="A239" s="10">
        <v>743</v>
      </c>
      <c r="B239" s="176">
        <v>14</v>
      </c>
      <c r="C239" s="32">
        <v>65323</v>
      </c>
      <c r="D239" s="181" t="s">
        <v>530</v>
      </c>
      <c r="E239" s="258">
        <v>-351.92298646932471</v>
      </c>
      <c r="F239" s="18">
        <v>249.57258729697043</v>
      </c>
      <c r="G239" s="180">
        <v>9.9322260847319495</v>
      </c>
      <c r="H239" s="180">
        <v>64.312441088814509</v>
      </c>
    </row>
    <row r="240" spans="1:8">
      <c r="A240" s="10">
        <v>746</v>
      </c>
      <c r="B240" s="176">
        <v>17</v>
      </c>
      <c r="C240" s="32">
        <v>4735</v>
      </c>
      <c r="D240" s="181" t="s">
        <v>531</v>
      </c>
      <c r="E240" s="258">
        <v>-174.74541751527494</v>
      </c>
      <c r="F240" s="18">
        <v>696.70743822597683</v>
      </c>
      <c r="G240" s="180">
        <v>578.31355070642962</v>
      </c>
      <c r="H240" s="180">
        <v>632.69376571051214</v>
      </c>
    </row>
    <row r="241" spans="1:8">
      <c r="A241" s="10">
        <v>747</v>
      </c>
      <c r="B241" s="176">
        <v>4</v>
      </c>
      <c r="C241" s="32">
        <v>1308</v>
      </c>
      <c r="D241" s="181" t="s">
        <v>532</v>
      </c>
      <c r="E241" s="258">
        <v>736.95198329853861</v>
      </c>
      <c r="F241" s="18">
        <v>206.92048165137615</v>
      </c>
      <c r="G241" s="180">
        <v>150.61667281042767</v>
      </c>
      <c r="H241" s="180">
        <v>84.996887814510217</v>
      </c>
    </row>
    <row r="242" spans="1:8">
      <c r="A242" s="10">
        <v>748</v>
      </c>
      <c r="B242" s="176">
        <v>17</v>
      </c>
      <c r="C242" s="32">
        <v>4897</v>
      </c>
      <c r="D242" s="181" t="s">
        <v>533</v>
      </c>
      <c r="E242" s="258">
        <v>250.53449951409135</v>
      </c>
      <c r="F242" s="18">
        <v>460.13985501327346</v>
      </c>
      <c r="G242" s="180">
        <v>383.32993247822361</v>
      </c>
      <c r="H242" s="180">
        <v>437.71014748230618</v>
      </c>
    </row>
    <row r="243" spans="1:8">
      <c r="A243" s="10">
        <v>749</v>
      </c>
      <c r="B243" s="176">
        <v>11</v>
      </c>
      <c r="C243" s="32">
        <v>21232</v>
      </c>
      <c r="D243" s="181" t="s">
        <v>534</v>
      </c>
      <c r="E243" s="258">
        <v>150.67917658591233</v>
      </c>
      <c r="F243" s="18">
        <v>-112.33428692539563</v>
      </c>
      <c r="G243" s="180">
        <v>-119.74825587677093</v>
      </c>
      <c r="H243" s="180">
        <v>-65.368040872688368</v>
      </c>
    </row>
    <row r="244" spans="1:8">
      <c r="A244" s="10">
        <v>751</v>
      </c>
      <c r="B244" s="176">
        <v>19</v>
      </c>
      <c r="C244" s="32">
        <v>2877</v>
      </c>
      <c r="D244" s="181" t="s">
        <v>535</v>
      </c>
      <c r="E244" s="258">
        <v>-552.87817938420346</v>
      </c>
      <c r="F244" s="18">
        <v>554.83025721237402</v>
      </c>
      <c r="G244" s="180">
        <v>592.24933181884887</v>
      </c>
      <c r="H244" s="180">
        <v>626.19011541825205</v>
      </c>
    </row>
    <row r="245" spans="1:8">
      <c r="A245" s="10">
        <v>753</v>
      </c>
      <c r="B245" s="177">
        <v>32</v>
      </c>
      <c r="C245" s="32">
        <v>22320</v>
      </c>
      <c r="D245" s="181" t="s">
        <v>536</v>
      </c>
      <c r="E245" s="258">
        <v>-3.117619272555503</v>
      </c>
      <c r="F245" s="18">
        <v>592.00362813620075</v>
      </c>
      <c r="G245" s="180">
        <v>532.26373273141246</v>
      </c>
      <c r="H245" s="180">
        <v>466.64394773549503</v>
      </c>
    </row>
    <row r="246" spans="1:8">
      <c r="A246" s="10">
        <v>755</v>
      </c>
      <c r="B246" s="177">
        <v>34</v>
      </c>
      <c r="C246" s="32">
        <v>6217</v>
      </c>
      <c r="D246" s="181" t="s">
        <v>537</v>
      </c>
      <c r="E246" s="258">
        <v>-241.17168429617575</v>
      </c>
      <c r="F246" s="18">
        <v>110.88323146211999</v>
      </c>
      <c r="G246" s="180">
        <v>78.048191335431554</v>
      </c>
      <c r="H246" s="180">
        <v>12.428406339514126</v>
      </c>
    </row>
    <row r="247" spans="1:8">
      <c r="A247" s="10">
        <v>758</v>
      </c>
      <c r="B247" s="176">
        <v>19</v>
      </c>
      <c r="C247" s="32">
        <v>8134</v>
      </c>
      <c r="D247" s="181" t="s">
        <v>538</v>
      </c>
      <c r="E247" s="258">
        <v>-502.22811032157051</v>
      </c>
      <c r="F247" s="18">
        <v>718.24465084829114</v>
      </c>
      <c r="G247" s="180">
        <v>803.4960022752806</v>
      </c>
      <c r="H247" s="180">
        <v>857.87621727936312</v>
      </c>
    </row>
    <row r="248" spans="1:8">
      <c r="A248" s="10">
        <v>759</v>
      </c>
      <c r="B248" s="176">
        <v>14</v>
      </c>
      <c r="C248" s="32">
        <v>1942</v>
      </c>
      <c r="D248" s="181" t="s">
        <v>539</v>
      </c>
      <c r="E248" s="258">
        <v>907.89473684210532</v>
      </c>
      <c r="F248" s="18">
        <v>356.65176622039132</v>
      </c>
      <c r="G248" s="180">
        <v>274.02862498724602</v>
      </c>
      <c r="H248" s="180">
        <v>328.40883999132859</v>
      </c>
    </row>
    <row r="249" spans="1:8">
      <c r="A249" s="10">
        <v>761</v>
      </c>
      <c r="B249" s="176">
        <v>2</v>
      </c>
      <c r="C249" s="32">
        <v>8426</v>
      </c>
      <c r="D249" s="181" t="s">
        <v>540</v>
      </c>
      <c r="E249" s="258">
        <v>-246.35518310182528</v>
      </c>
      <c r="F249" s="18">
        <v>315.42661761215288</v>
      </c>
      <c r="G249" s="180">
        <v>-75.375572825594759</v>
      </c>
      <c r="H249" s="180">
        <v>-140.99535782151221</v>
      </c>
    </row>
    <row r="250" spans="1:8">
      <c r="A250" s="10">
        <v>762</v>
      </c>
      <c r="B250" s="176">
        <v>11</v>
      </c>
      <c r="C250" s="32">
        <v>3672</v>
      </c>
      <c r="D250" s="181" t="s">
        <v>541</v>
      </c>
      <c r="E250" s="258">
        <v>183.21785989222479</v>
      </c>
      <c r="F250" s="18">
        <v>313.42281862745102</v>
      </c>
      <c r="G250" s="180">
        <v>141.30219217045192</v>
      </c>
      <c r="H250" s="180">
        <v>75.682407174534475</v>
      </c>
    </row>
    <row r="251" spans="1:8">
      <c r="A251" s="10">
        <v>765</v>
      </c>
      <c r="B251" s="176">
        <v>18</v>
      </c>
      <c r="C251" s="32">
        <v>10354</v>
      </c>
      <c r="D251" s="181" t="s">
        <v>542</v>
      </c>
      <c r="E251" s="258">
        <v>4865.4218266253874</v>
      </c>
      <c r="F251" s="18">
        <v>-141.78401390766854</v>
      </c>
      <c r="G251" s="180">
        <v>-313.04763453631375</v>
      </c>
      <c r="H251" s="180">
        <v>-313.50362714190663</v>
      </c>
    </row>
    <row r="252" spans="1:8">
      <c r="A252" s="10">
        <v>768</v>
      </c>
      <c r="B252" s="176">
        <v>10</v>
      </c>
      <c r="C252" s="32">
        <v>2375</v>
      </c>
      <c r="D252" s="181" t="s">
        <v>543</v>
      </c>
      <c r="E252" s="258">
        <v>349.91974317817017</v>
      </c>
      <c r="F252" s="18">
        <v>341.21009263157896</v>
      </c>
      <c r="G252" s="180">
        <v>158.99608975013777</v>
      </c>
      <c r="H252" s="180">
        <v>93.376304754220314</v>
      </c>
    </row>
    <row r="253" spans="1:8">
      <c r="A253" s="10">
        <v>777</v>
      </c>
      <c r="B253" s="176">
        <v>18</v>
      </c>
      <c r="C253" s="32">
        <v>7367</v>
      </c>
      <c r="D253" s="181" t="s">
        <v>544</v>
      </c>
      <c r="E253" s="258">
        <v>-308.01087097191663</v>
      </c>
      <c r="F253" s="18">
        <v>719.75676258992814</v>
      </c>
      <c r="G253" s="180">
        <v>523.17326655661816</v>
      </c>
      <c r="H253" s="180">
        <v>457.55348156070073</v>
      </c>
    </row>
    <row r="254" spans="1:8">
      <c r="A254" s="10">
        <v>778</v>
      </c>
      <c r="B254" s="176">
        <v>11</v>
      </c>
      <c r="C254" s="32">
        <v>6763</v>
      </c>
      <c r="D254" s="181" t="s">
        <v>545</v>
      </c>
      <c r="E254" s="258">
        <v>24.490373725934315</v>
      </c>
      <c r="F254" s="18">
        <v>158.87042288925034</v>
      </c>
      <c r="G254" s="180">
        <v>117.58559767841525</v>
      </c>
      <c r="H254" s="180">
        <v>64.433815741627498</v>
      </c>
    </row>
    <row r="255" spans="1:8">
      <c r="A255" s="10">
        <v>781</v>
      </c>
      <c r="B255" s="176">
        <v>7</v>
      </c>
      <c r="C255" s="32">
        <v>3504</v>
      </c>
      <c r="D255" s="181" t="s">
        <v>546</v>
      </c>
      <c r="E255" s="258">
        <v>-76.565490839485918</v>
      </c>
      <c r="F255" s="18">
        <v>350.1800142694064</v>
      </c>
      <c r="G255" s="180">
        <v>151.67061495920538</v>
      </c>
      <c r="H255" s="180">
        <v>86.050829963287924</v>
      </c>
    </row>
    <row r="256" spans="1:8">
      <c r="A256" s="10">
        <v>783</v>
      </c>
      <c r="B256" s="176">
        <v>4</v>
      </c>
      <c r="C256" s="32">
        <v>6419</v>
      </c>
      <c r="D256" s="181" t="s">
        <v>547</v>
      </c>
      <c r="E256" s="258">
        <v>-249.81401577146258</v>
      </c>
      <c r="F256" s="18">
        <v>141.76128057329802</v>
      </c>
      <c r="G256" s="180">
        <v>158.92652661055743</v>
      </c>
      <c r="H256" s="180">
        <v>172.73646588196164</v>
      </c>
    </row>
    <row r="257" spans="1:8">
      <c r="A257" s="10">
        <v>785</v>
      </c>
      <c r="B257" s="176">
        <v>17</v>
      </c>
      <c r="C257" s="32">
        <v>2626</v>
      </c>
      <c r="D257" s="181" t="s">
        <v>548</v>
      </c>
      <c r="E257" s="258">
        <v>-194.48424068767909</v>
      </c>
      <c r="F257" s="18">
        <v>592.9593564356436</v>
      </c>
      <c r="G257" s="180">
        <v>483.24592799121785</v>
      </c>
      <c r="H257" s="180">
        <v>417.62614299530043</v>
      </c>
    </row>
    <row r="258" spans="1:8">
      <c r="A258" s="12">
        <v>790</v>
      </c>
      <c r="B258" s="176">
        <v>6</v>
      </c>
      <c r="C258" s="32">
        <v>23734</v>
      </c>
      <c r="D258" s="182" t="s">
        <v>245</v>
      </c>
      <c r="E258" s="258">
        <v>-226.387115376694</v>
      </c>
      <c r="F258" s="18">
        <v>293.425467683492</v>
      </c>
      <c r="G258" s="180">
        <v>232.3567122834167</v>
      </c>
      <c r="H258" s="180">
        <v>176.44551837201092</v>
      </c>
    </row>
    <row r="259" spans="1:8">
      <c r="A259" s="10">
        <v>791</v>
      </c>
      <c r="B259" s="176">
        <v>17</v>
      </c>
      <c r="C259" s="32">
        <v>5029</v>
      </c>
      <c r="D259" s="181" t="s">
        <v>254</v>
      </c>
      <c r="E259" s="258">
        <v>-80.290575415790485</v>
      </c>
      <c r="F259" s="18">
        <v>90.580240604493937</v>
      </c>
      <c r="G259" s="180">
        <v>167.12555054230751</v>
      </c>
      <c r="H259" s="180">
        <v>181.90968696215234</v>
      </c>
    </row>
    <row r="260" spans="1:8">
      <c r="A260" s="10">
        <v>831</v>
      </c>
      <c r="B260" s="176">
        <v>9</v>
      </c>
      <c r="C260" s="32">
        <v>4559</v>
      </c>
      <c r="D260" s="181" t="s">
        <v>549</v>
      </c>
      <c r="E260" s="258">
        <v>1.9267822736030829</v>
      </c>
      <c r="F260" s="18">
        <v>-92.007725378372442</v>
      </c>
      <c r="G260" s="180">
        <v>-95.513339850288375</v>
      </c>
      <c r="H260" s="180">
        <v>-161.13312484620582</v>
      </c>
    </row>
    <row r="261" spans="1:8">
      <c r="A261" s="10">
        <v>832</v>
      </c>
      <c r="B261" s="176">
        <v>17</v>
      </c>
      <c r="C261" s="32">
        <v>3825</v>
      </c>
      <c r="D261" s="181" t="s">
        <v>550</v>
      </c>
      <c r="E261" s="258">
        <v>-191.64989939637826</v>
      </c>
      <c r="F261" s="18">
        <v>602.30638431372552</v>
      </c>
      <c r="G261" s="180">
        <v>354.68352713117605</v>
      </c>
      <c r="H261" s="180">
        <v>289.06374213525862</v>
      </c>
    </row>
    <row r="262" spans="1:8">
      <c r="A262" s="10">
        <v>833</v>
      </c>
      <c r="B262" s="176">
        <v>2</v>
      </c>
      <c r="C262" s="32">
        <v>1691</v>
      </c>
      <c r="D262" s="181" t="s">
        <v>551</v>
      </c>
      <c r="E262" s="258">
        <v>228.7980475899939</v>
      </c>
      <c r="F262" s="18">
        <v>-96.443234772324075</v>
      </c>
      <c r="G262" s="180">
        <v>-159.08688904634951</v>
      </c>
      <c r="H262" s="180">
        <v>-224.70667404226691</v>
      </c>
    </row>
    <row r="263" spans="1:8">
      <c r="A263" s="10">
        <v>834</v>
      </c>
      <c r="B263" s="176">
        <v>5</v>
      </c>
      <c r="C263" s="32">
        <v>5879</v>
      </c>
      <c r="D263" s="181" t="s">
        <v>552</v>
      </c>
      <c r="E263" s="258">
        <v>-455.36159600997507</v>
      </c>
      <c r="F263" s="18">
        <v>468.08117196802175</v>
      </c>
      <c r="G263" s="180">
        <v>366.28020945572973</v>
      </c>
      <c r="H263" s="180">
        <v>300.6604244598123</v>
      </c>
    </row>
    <row r="264" spans="1:8">
      <c r="A264" s="10">
        <v>837</v>
      </c>
      <c r="B264" s="176">
        <v>6</v>
      </c>
      <c r="C264" s="32">
        <v>249009</v>
      </c>
      <c r="D264" s="181" t="s">
        <v>553</v>
      </c>
      <c r="E264" s="258">
        <v>-84.551104392374228</v>
      </c>
      <c r="F264" s="18">
        <v>71.585855169893463</v>
      </c>
      <c r="G264" s="180">
        <v>81.998287787366451</v>
      </c>
      <c r="H264" s="180">
        <v>102.15766085062005</v>
      </c>
    </row>
    <row r="265" spans="1:8">
      <c r="A265" s="10">
        <v>844</v>
      </c>
      <c r="B265" s="176">
        <v>11</v>
      </c>
      <c r="C265" s="32">
        <v>1441</v>
      </c>
      <c r="D265" s="181" t="s">
        <v>554</v>
      </c>
      <c r="E265" s="258">
        <v>-505.92105263157896</v>
      </c>
      <c r="F265" s="18">
        <v>9.8878070784177652</v>
      </c>
      <c r="G265" s="180">
        <v>-128.10996288202037</v>
      </c>
      <c r="H265" s="180">
        <v>-102.63633651124664</v>
      </c>
    </row>
    <row r="266" spans="1:8">
      <c r="A266" s="10">
        <v>845</v>
      </c>
      <c r="B266" s="176">
        <v>19</v>
      </c>
      <c r="C266" s="32">
        <v>2863</v>
      </c>
      <c r="D266" s="181" t="s">
        <v>555</v>
      </c>
      <c r="E266" s="258">
        <v>-318.56047984005329</v>
      </c>
      <c r="F266" s="18">
        <v>816.3200279427175</v>
      </c>
      <c r="G266" s="180">
        <v>517.3373021152114</v>
      </c>
      <c r="H266" s="180">
        <v>494.51958692677766</v>
      </c>
    </row>
    <row r="267" spans="1:8">
      <c r="A267" s="10">
        <v>846</v>
      </c>
      <c r="B267" s="176">
        <v>14</v>
      </c>
      <c r="C267" s="32">
        <v>4862</v>
      </c>
      <c r="D267" s="181" t="s">
        <v>556</v>
      </c>
      <c r="E267" s="258">
        <v>116.82427107959023</v>
      </c>
      <c r="F267" s="18">
        <v>595.14707322089669</v>
      </c>
      <c r="G267" s="180">
        <v>484.10442627300421</v>
      </c>
      <c r="H267" s="180">
        <v>418.48464127708678</v>
      </c>
    </row>
    <row r="268" spans="1:8">
      <c r="A268" s="10">
        <v>848</v>
      </c>
      <c r="B268" s="176">
        <v>12</v>
      </c>
      <c r="C268" s="32">
        <v>4160</v>
      </c>
      <c r="D268" s="181" t="s">
        <v>557</v>
      </c>
      <c r="E268" s="258">
        <v>-155.23962393946343</v>
      </c>
      <c r="F268" s="18">
        <v>-21.376682692307693</v>
      </c>
      <c r="G268" s="180">
        <v>-101.6380756063548</v>
      </c>
      <c r="H268" s="180">
        <v>-156.1088130198745</v>
      </c>
    </row>
    <row r="269" spans="1:8">
      <c r="A269" s="10">
        <v>849</v>
      </c>
      <c r="B269" s="176">
        <v>16</v>
      </c>
      <c r="C269" s="32">
        <v>2903</v>
      </c>
      <c r="D269" s="181" t="s">
        <v>558</v>
      </c>
      <c r="E269" s="258">
        <v>-247.60962743158589</v>
      </c>
      <c r="F269" s="18"/>
      <c r="G269" s="180">
        <v>288.47795437285862</v>
      </c>
      <c r="H269" s="180">
        <v>223.17890828369028</v>
      </c>
    </row>
    <row r="270" spans="1:8">
      <c r="A270" s="10">
        <v>850</v>
      </c>
      <c r="B270" s="176">
        <v>13</v>
      </c>
      <c r="C270" s="32">
        <v>2407</v>
      </c>
      <c r="D270" s="181" t="s">
        <v>559</v>
      </c>
      <c r="E270" s="258">
        <v>-1685.929648241206</v>
      </c>
      <c r="F270" s="18">
        <v>116.67389696717906</v>
      </c>
      <c r="G270" s="180">
        <v>-17.248842589614437</v>
      </c>
      <c r="H270" s="180">
        <v>-82.868627585531883</v>
      </c>
    </row>
    <row r="271" spans="1:8">
      <c r="A271" s="10">
        <v>851</v>
      </c>
      <c r="B271" s="176">
        <v>19</v>
      </c>
      <c r="C271" s="32">
        <v>21227</v>
      </c>
      <c r="D271" s="181" t="s">
        <v>560</v>
      </c>
      <c r="E271" s="258">
        <v>-269.41949819461161</v>
      </c>
      <c r="F271" s="18">
        <v>6.5018848636170921</v>
      </c>
      <c r="G271" s="180">
        <v>25.283831143250605</v>
      </c>
      <c r="H271" s="180">
        <v>79.664046147333167</v>
      </c>
    </row>
    <row r="272" spans="1:8">
      <c r="A272" s="10">
        <v>853</v>
      </c>
      <c r="B272" s="176">
        <v>2</v>
      </c>
      <c r="C272" s="32">
        <v>197900</v>
      </c>
      <c r="D272" s="181" t="s">
        <v>561</v>
      </c>
      <c r="E272" s="258">
        <v>-198.98218302049108</v>
      </c>
      <c r="F272" s="18">
        <v>81.015529914098025</v>
      </c>
      <c r="G272" s="180">
        <v>52.633440805097131</v>
      </c>
      <c r="H272" s="180">
        <v>56.140636677194429</v>
      </c>
    </row>
    <row r="273" spans="1:8">
      <c r="A273" s="10">
        <v>854</v>
      </c>
      <c r="B273" s="176">
        <v>19</v>
      </c>
      <c r="C273" s="32">
        <v>3262</v>
      </c>
      <c r="D273" s="181" t="s">
        <v>562</v>
      </c>
      <c r="E273" s="258">
        <v>-611.32522976578718</v>
      </c>
      <c r="F273" s="18">
        <v>209.71033415082772</v>
      </c>
      <c r="G273" s="180">
        <v>112.261874516285</v>
      </c>
      <c r="H273" s="180">
        <v>166.64208952036756</v>
      </c>
    </row>
    <row r="274" spans="1:8">
      <c r="A274" s="10">
        <v>857</v>
      </c>
      <c r="B274" s="176">
        <v>11</v>
      </c>
      <c r="C274" s="32">
        <v>2394</v>
      </c>
      <c r="D274" s="181" t="s">
        <v>563</v>
      </c>
      <c r="E274" s="258">
        <v>-501.81671376665321</v>
      </c>
      <c r="F274" s="18">
        <v>-101.8481328320802</v>
      </c>
      <c r="G274" s="180">
        <v>-116.92068374011457</v>
      </c>
      <c r="H274" s="180">
        <v>-62.540468736032039</v>
      </c>
    </row>
    <row r="275" spans="1:8">
      <c r="A275" s="10">
        <v>858</v>
      </c>
      <c r="B275" s="177">
        <v>33</v>
      </c>
      <c r="C275" s="32">
        <v>40384</v>
      </c>
      <c r="D275" s="181" t="s">
        <v>564</v>
      </c>
      <c r="E275" s="258">
        <v>-516.33462006787738</v>
      </c>
      <c r="F275" s="18">
        <v>149.70045191164817</v>
      </c>
      <c r="G275" s="180">
        <v>184.25447554139291</v>
      </c>
      <c r="H275" s="180">
        <v>118.63469054547546</v>
      </c>
    </row>
    <row r="276" spans="1:8">
      <c r="A276" s="10">
        <v>859</v>
      </c>
      <c r="B276" s="176">
        <v>17</v>
      </c>
      <c r="C276" s="32">
        <v>6562</v>
      </c>
      <c r="D276" s="181" t="s">
        <v>565</v>
      </c>
      <c r="E276" s="258">
        <v>27.874039475666716</v>
      </c>
      <c r="F276" s="18">
        <v>30.391167327034442</v>
      </c>
      <c r="G276" s="180">
        <v>-43.821193100805644</v>
      </c>
      <c r="H276" s="180">
        <v>10.559021903276914</v>
      </c>
    </row>
    <row r="277" spans="1:8">
      <c r="A277" s="10">
        <v>886</v>
      </c>
      <c r="B277" s="176">
        <v>4</v>
      </c>
      <c r="C277" s="32">
        <v>12599</v>
      </c>
      <c r="D277" s="181" t="s">
        <v>566</v>
      </c>
      <c r="E277" s="258">
        <v>-22.842048014917257</v>
      </c>
      <c r="F277" s="18">
        <v>31.951739820620681</v>
      </c>
      <c r="G277" s="180">
        <v>44.137029297469496</v>
      </c>
      <c r="H277" s="180">
        <v>98.517244301552054</v>
      </c>
    </row>
    <row r="278" spans="1:8">
      <c r="A278" s="10">
        <v>887</v>
      </c>
      <c r="B278" s="176">
        <v>6</v>
      </c>
      <c r="C278" s="32">
        <v>4569</v>
      </c>
      <c r="D278" s="181" t="s">
        <v>567</v>
      </c>
      <c r="E278" s="258">
        <v>-229.30887372013652</v>
      </c>
      <c r="F278" s="18">
        <v>-129.43719194572117</v>
      </c>
      <c r="G278" s="180">
        <v>-248.24312272055647</v>
      </c>
      <c r="H278" s="180">
        <v>-193.86290771647393</v>
      </c>
    </row>
    <row r="279" spans="1:8">
      <c r="A279" s="10">
        <v>889</v>
      </c>
      <c r="B279" s="176">
        <v>17</v>
      </c>
      <c r="C279" s="32">
        <v>2523</v>
      </c>
      <c r="D279" s="181" t="s">
        <v>568</v>
      </c>
      <c r="E279" s="258">
        <v>62.780269058295964</v>
      </c>
      <c r="F279" s="18">
        <v>402.93102655568765</v>
      </c>
      <c r="G279" s="180">
        <v>256.59700868737059</v>
      </c>
      <c r="H279" s="180">
        <v>190.97722369145316</v>
      </c>
    </row>
    <row r="280" spans="1:8">
      <c r="A280" s="10">
        <v>890</v>
      </c>
      <c r="B280" s="176">
        <v>19</v>
      </c>
      <c r="C280" s="32">
        <v>1180</v>
      </c>
      <c r="D280" s="181" t="s">
        <v>569</v>
      </c>
      <c r="E280" s="258">
        <v>477.7227722772277</v>
      </c>
      <c r="F280" s="18">
        <v>266.06370338983049</v>
      </c>
      <c r="G280" s="180">
        <v>128.39599472864577</v>
      </c>
      <c r="H280" s="180">
        <v>62.776209732728375</v>
      </c>
    </row>
    <row r="281" spans="1:8">
      <c r="A281" s="10">
        <v>892</v>
      </c>
      <c r="B281" s="176">
        <v>13</v>
      </c>
      <c r="C281" s="32">
        <v>3592</v>
      </c>
      <c r="D281" s="181" t="s">
        <v>570</v>
      </c>
      <c r="E281" s="258">
        <v>-362.94485194240696</v>
      </c>
      <c r="F281" s="18">
        <v>-218.00017538975501</v>
      </c>
      <c r="G281" s="180">
        <v>-234.00783878146257</v>
      </c>
      <c r="H281" s="180">
        <v>-295.51232841405692</v>
      </c>
    </row>
    <row r="282" spans="1:8">
      <c r="A282" s="10">
        <v>893</v>
      </c>
      <c r="B282" s="176">
        <v>15</v>
      </c>
      <c r="C282" s="32">
        <v>7434</v>
      </c>
      <c r="D282" s="181" t="s">
        <v>571</v>
      </c>
      <c r="E282" s="258">
        <v>-213.42443729903536</v>
      </c>
      <c r="F282" s="18">
        <v>456.91744821092277</v>
      </c>
      <c r="G282" s="180">
        <v>324.22769470062764</v>
      </c>
      <c r="H282" s="180">
        <v>336.36860171286713</v>
      </c>
    </row>
    <row r="283" spans="1:8">
      <c r="A283" s="10">
        <v>895</v>
      </c>
      <c r="B283" s="176">
        <v>2</v>
      </c>
      <c r="C283" s="32">
        <v>15092</v>
      </c>
      <c r="D283" s="181" t="s">
        <v>572</v>
      </c>
      <c r="E283" s="258">
        <v>-193.85388480865868</v>
      </c>
      <c r="F283" s="18">
        <v>-78.052154783991526</v>
      </c>
      <c r="G283" s="180">
        <v>-220.8912759975839</v>
      </c>
      <c r="H283" s="180">
        <v>-286.51106099350136</v>
      </c>
    </row>
    <row r="284" spans="1:8">
      <c r="A284" s="10">
        <v>905</v>
      </c>
      <c r="B284" s="176">
        <v>15</v>
      </c>
      <c r="C284" s="32">
        <v>67988</v>
      </c>
      <c r="D284" s="181" t="s">
        <v>293</v>
      </c>
      <c r="E284" s="258">
        <v>96.383582707433916</v>
      </c>
      <c r="F284" s="18">
        <v>128.09279049243986</v>
      </c>
      <c r="G284" s="180">
        <v>94.854356529589481</v>
      </c>
      <c r="H284" s="180">
        <v>149.23457153367204</v>
      </c>
    </row>
    <row r="285" spans="1:8">
      <c r="A285" s="10">
        <v>908</v>
      </c>
      <c r="B285" s="176">
        <v>6</v>
      </c>
      <c r="C285" s="32">
        <v>20703</v>
      </c>
      <c r="D285" s="181" t="s">
        <v>573</v>
      </c>
      <c r="E285" s="258">
        <v>-200.60080106809079</v>
      </c>
      <c r="F285" s="18">
        <v>-280.59073660822099</v>
      </c>
      <c r="G285" s="180">
        <v>-327.03169675904019</v>
      </c>
      <c r="H285" s="180">
        <v>-272.65148175495762</v>
      </c>
    </row>
    <row r="286" spans="1:8">
      <c r="A286" s="10">
        <v>915</v>
      </c>
      <c r="B286" s="176">
        <v>11</v>
      </c>
      <c r="C286" s="32">
        <v>19759</v>
      </c>
      <c r="D286" s="181" t="s">
        <v>574</v>
      </c>
      <c r="E286" s="258">
        <v>-301.42675657187533</v>
      </c>
      <c r="F286" s="18">
        <v>-76.155428918467535</v>
      </c>
      <c r="G286" s="180">
        <v>-148.54581057471063</v>
      </c>
      <c r="H286" s="180">
        <v>-166.05628997963549</v>
      </c>
    </row>
    <row r="287" spans="1:8">
      <c r="A287" s="10">
        <v>918</v>
      </c>
      <c r="B287" s="176">
        <v>2</v>
      </c>
      <c r="C287" s="32">
        <v>2228</v>
      </c>
      <c r="D287" s="181" t="s">
        <v>575</v>
      </c>
      <c r="E287" s="258">
        <v>-200.17444395987789</v>
      </c>
      <c r="F287" s="18">
        <v>214.66518402154401</v>
      </c>
      <c r="G287" s="180">
        <v>34.717792192125387</v>
      </c>
      <c r="H287" s="180">
        <v>30.178288356033416</v>
      </c>
    </row>
    <row r="288" spans="1:8">
      <c r="A288" s="10">
        <v>921</v>
      </c>
      <c r="B288" s="176">
        <v>11</v>
      </c>
      <c r="C288" s="32">
        <v>1894</v>
      </c>
      <c r="D288" s="181" t="s">
        <v>576</v>
      </c>
      <c r="E288" s="258">
        <v>-366.4349553128103</v>
      </c>
      <c r="F288" s="18">
        <v>18.546488912354807</v>
      </c>
      <c r="G288" s="180">
        <v>-9.511432757681785</v>
      </c>
      <c r="H288" s="180">
        <v>-59.117063422990746</v>
      </c>
    </row>
    <row r="289" spans="1:8">
      <c r="A289" s="10">
        <v>922</v>
      </c>
      <c r="B289" s="176">
        <v>6</v>
      </c>
      <c r="C289" s="32">
        <v>4501</v>
      </c>
      <c r="D289" s="181" t="s">
        <v>577</v>
      </c>
      <c r="E289" s="258">
        <v>-5.7405281285878305</v>
      </c>
      <c r="F289" s="18">
        <v>302.64543434792273</v>
      </c>
      <c r="G289" s="180">
        <v>250.28314615762238</v>
      </c>
      <c r="H289" s="180">
        <v>296.12748308575112</v>
      </c>
    </row>
    <row r="290" spans="1:8">
      <c r="A290" s="10">
        <v>924</v>
      </c>
      <c r="B290" s="176">
        <v>16</v>
      </c>
      <c r="C290" s="32">
        <v>2946</v>
      </c>
      <c r="D290" s="181" t="s">
        <v>578</v>
      </c>
      <c r="E290" s="258">
        <v>-222.54335260115607</v>
      </c>
      <c r="F290" s="18">
        <v>541.75137474541748</v>
      </c>
      <c r="G290" s="180">
        <v>451.35766718141707</v>
      </c>
      <c r="H290" s="180">
        <v>497.10187150006351</v>
      </c>
    </row>
    <row r="291" spans="1:8">
      <c r="A291" s="10">
        <v>925</v>
      </c>
      <c r="B291" s="176">
        <v>11</v>
      </c>
      <c r="C291" s="32">
        <v>3427</v>
      </c>
      <c r="D291" s="181" t="s">
        <v>579</v>
      </c>
      <c r="E291" s="258">
        <v>870.63425537859735</v>
      </c>
      <c r="F291" s="18">
        <v>999.38803034724242</v>
      </c>
      <c r="G291" s="180">
        <v>749.04075273175715</v>
      </c>
      <c r="H291" s="180">
        <v>683.42096773583967</v>
      </c>
    </row>
    <row r="292" spans="1:8">
      <c r="A292" s="10">
        <v>927</v>
      </c>
      <c r="B292" s="177">
        <v>34</v>
      </c>
      <c r="C292" s="32">
        <v>28913</v>
      </c>
      <c r="D292" s="181" t="s">
        <v>580</v>
      </c>
      <c r="E292" s="258">
        <v>-359.42108512243641</v>
      </c>
      <c r="F292" s="18">
        <v>283.9235160654377</v>
      </c>
      <c r="G292" s="180">
        <v>317.4851633410683</v>
      </c>
      <c r="H292" s="180">
        <v>253.96241412147171</v>
      </c>
    </row>
    <row r="293" spans="1:8">
      <c r="A293" s="10">
        <v>931</v>
      </c>
      <c r="B293" s="176">
        <v>13</v>
      </c>
      <c r="C293" s="32">
        <v>5951</v>
      </c>
      <c r="D293" s="181" t="s">
        <v>581</v>
      </c>
      <c r="E293" s="258">
        <v>-168.55569948186528</v>
      </c>
      <c r="F293" s="18">
        <v>-164.03212065199128</v>
      </c>
      <c r="G293" s="180">
        <v>-147.63544312056635</v>
      </c>
      <c r="H293" s="180">
        <v>-213.25522811648383</v>
      </c>
    </row>
    <row r="294" spans="1:8">
      <c r="A294" s="10">
        <v>934</v>
      </c>
      <c r="B294" s="176">
        <v>14</v>
      </c>
      <c r="C294" s="32">
        <v>2671</v>
      </c>
      <c r="D294" s="181" t="s">
        <v>582</v>
      </c>
      <c r="E294" s="258">
        <v>-408.20657941280507</v>
      </c>
      <c r="F294" s="18">
        <v>297.46985398727065</v>
      </c>
      <c r="G294" s="180">
        <v>318.49220480220492</v>
      </c>
      <c r="H294" s="180">
        <v>289.1576714189851</v>
      </c>
    </row>
    <row r="295" spans="1:8">
      <c r="A295" s="10">
        <v>935</v>
      </c>
      <c r="B295" s="176">
        <v>8</v>
      </c>
      <c r="C295" s="32">
        <v>2985</v>
      </c>
      <c r="D295" s="181" t="s">
        <v>583</v>
      </c>
      <c r="E295" s="258">
        <v>-92.312640720488901</v>
      </c>
      <c r="F295" s="18">
        <v>-931.72</v>
      </c>
      <c r="G295" s="180">
        <v>-1031.7000553257251</v>
      </c>
      <c r="H295" s="180">
        <v>-1091.5888144771939</v>
      </c>
    </row>
    <row r="296" spans="1:8">
      <c r="A296" s="10">
        <v>936</v>
      </c>
      <c r="B296" s="176">
        <v>6</v>
      </c>
      <c r="C296" s="32">
        <v>6395</v>
      </c>
      <c r="D296" s="181" t="s">
        <v>584</v>
      </c>
      <c r="E296" s="258">
        <v>-207.2127139364303</v>
      </c>
      <c r="F296" s="18">
        <v>441.82800312744331</v>
      </c>
      <c r="G296" s="180">
        <v>845.55100790244751</v>
      </c>
      <c r="H296" s="180">
        <v>779.93122290653002</v>
      </c>
    </row>
    <row r="297" spans="1:8">
      <c r="A297" s="10">
        <v>946</v>
      </c>
      <c r="B297" s="176">
        <v>15</v>
      </c>
      <c r="C297" s="32">
        <v>6287</v>
      </c>
      <c r="D297" s="181" t="s">
        <v>307</v>
      </c>
      <c r="E297" s="258">
        <v>-494.35071970283241</v>
      </c>
      <c r="F297" s="18">
        <v>91.259950691903938</v>
      </c>
      <c r="G297" s="180">
        <v>-35.863415697457086</v>
      </c>
      <c r="H297" s="180">
        <v>-68.398545353216193</v>
      </c>
    </row>
    <row r="298" spans="1:8">
      <c r="A298" s="10">
        <v>976</v>
      </c>
      <c r="B298" s="176">
        <v>19</v>
      </c>
      <c r="C298" s="32">
        <v>3788</v>
      </c>
      <c r="D298" s="181" t="s">
        <v>585</v>
      </c>
      <c r="E298" s="258">
        <v>48.238897396630932</v>
      </c>
      <c r="F298" s="18">
        <v>-468.89244720168955</v>
      </c>
      <c r="G298" s="180">
        <v>-482.55808494883809</v>
      </c>
      <c r="H298" s="180">
        <v>-436.84441217775344</v>
      </c>
    </row>
    <row r="299" spans="1:8">
      <c r="A299" s="10">
        <v>977</v>
      </c>
      <c r="B299" s="176">
        <v>17</v>
      </c>
      <c r="C299" s="32">
        <v>15293</v>
      </c>
      <c r="D299" s="181" t="s">
        <v>586</v>
      </c>
      <c r="E299" s="258">
        <v>-378.43330055719434</v>
      </c>
      <c r="F299" s="18">
        <v>152.64917217027397</v>
      </c>
      <c r="G299" s="180">
        <v>32.596689298337786</v>
      </c>
      <c r="H299" s="180">
        <v>80.8780553798494</v>
      </c>
    </row>
    <row r="300" spans="1:8">
      <c r="A300" s="12">
        <v>980</v>
      </c>
      <c r="B300" s="176">
        <v>6</v>
      </c>
      <c r="C300" s="32">
        <v>33607</v>
      </c>
      <c r="D300" s="182" t="s">
        <v>587</v>
      </c>
      <c r="E300" s="258">
        <v>-181.90292897095085</v>
      </c>
      <c r="F300" s="18">
        <v>-86.915194155979421</v>
      </c>
      <c r="G300" s="180">
        <v>-113.65916260292474</v>
      </c>
      <c r="H300" s="180">
        <v>-94.280436456078817</v>
      </c>
    </row>
    <row r="301" spans="1:8">
      <c r="A301" s="10">
        <v>981</v>
      </c>
      <c r="B301" s="176">
        <v>5</v>
      </c>
      <c r="C301" s="32">
        <v>2237</v>
      </c>
      <c r="D301" s="181" t="s">
        <v>588</v>
      </c>
      <c r="E301" s="258">
        <v>-193.34186939820742</v>
      </c>
      <c r="F301" s="18">
        <v>13.845601251676353</v>
      </c>
      <c r="G301" s="180">
        <v>417.4497830661586</v>
      </c>
      <c r="H301" s="180">
        <v>351.82999807024117</v>
      </c>
    </row>
    <row r="302" spans="1:8">
      <c r="A302" s="10">
        <v>989</v>
      </c>
      <c r="B302" s="176">
        <v>14</v>
      </c>
      <c r="C302" s="32">
        <v>5406</v>
      </c>
      <c r="D302" s="181" t="s">
        <v>589</v>
      </c>
      <c r="E302" s="258">
        <v>470.79772079772079</v>
      </c>
      <c r="F302" s="18">
        <v>313.88553274139844</v>
      </c>
      <c r="G302" s="180">
        <v>131.03886643118392</v>
      </c>
      <c r="H302" s="180">
        <v>185.41908143526649</v>
      </c>
    </row>
    <row r="303" spans="1:8">
      <c r="A303" s="10">
        <v>992</v>
      </c>
      <c r="B303" s="176">
        <v>13</v>
      </c>
      <c r="C303" s="32">
        <v>18120</v>
      </c>
      <c r="D303" s="181" t="s">
        <v>590</v>
      </c>
      <c r="E303" s="258">
        <v>-50.093258726352254</v>
      </c>
      <c r="F303" s="18">
        <v>-442.58951434878588</v>
      </c>
      <c r="G303" s="180">
        <v>-514.66812492750796</v>
      </c>
      <c r="H303" s="180">
        <v>-569.13560532565702</v>
      </c>
    </row>
  </sheetData>
  <autoFilter ref="A10:H10" xr:uid="{BB87D249-74C8-4590-94C8-8B07187A524B}">
    <sortState xmlns:xlrd2="http://schemas.microsoft.com/office/spreadsheetml/2017/richdata2" ref="A11:H303">
      <sortCondition ref="A10"/>
    </sortState>
  </autoFilter>
  <phoneticPr fontId="9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050E8C7C1423A147B0CFE2687E431904" ma:contentTypeVersion="5" ma:contentTypeDescription="Luo uusi asiakirja." ma:contentTypeScope="" ma:versionID="b0575af6e019d289b94d839d662db622">
  <xsd:schema xmlns:xsd="http://www.w3.org/2001/XMLSchema" xmlns:xs="http://www.w3.org/2001/XMLSchema" xmlns:p="http://schemas.microsoft.com/office/2006/metadata/properties" xmlns:ns2="455c1241-f20e-46f7-91d3-351e7d896d9a" xmlns:ns3="cc0ae28a-bf7a-4aeb-a26c-8012678ad371" targetNamespace="http://schemas.microsoft.com/office/2006/metadata/properties" ma:root="true" ma:fieldsID="326bfb6f963aaaff1566379a418be6a9" ns2:_="" ns3:_="">
    <xsd:import namespace="455c1241-f20e-46f7-91d3-351e7d896d9a"/>
    <xsd:import namespace="cc0ae28a-bf7a-4aeb-a26c-8012678ad37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c1241-f20e-46f7-91d3-351e7d896d9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ae28a-bf7a-4aeb-a26c-8012678ad37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purl.org/dc/dcmitype/"/>
    <ds:schemaRef ds:uri="http://schemas.microsoft.com/office/2006/metadata/properties"/>
    <ds:schemaRef ds:uri="http://schemas.openxmlformats.org/package/2006/metadata/core-properties"/>
    <ds:schemaRef ds:uri="55a2cc34-794c-4dc7-898e-8fa2029c8187"/>
    <ds:schemaRef ds:uri="http://schemas.microsoft.com/office/2006/documentManagement/types"/>
    <ds:schemaRef ds:uri="http://purl.org/dc/terms/"/>
    <ds:schemaRef ds:uri="http://schemas.microsoft.com/office/infopath/2007/PartnerControls"/>
    <ds:schemaRef ds:uri="ab5ad7e9-ff32-4915-8f05-2a6d5c545421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478190-A0ED-4CCE-9760-201B0FEAFB2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c1241-f20e-46f7-91d3-351e7d896d9a"/>
    <ds:schemaRef ds:uri="cc0ae28a-bf7a-4aeb-a26c-8012678ad37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11</vt:i4>
      </vt:variant>
    </vt:vector>
  </HeadingPairs>
  <TitlesOfParts>
    <vt:vector size="11" baseType="lpstr">
      <vt:lpstr>Tietoa aineistosta</vt:lpstr>
      <vt:lpstr>KOOSTE</vt:lpstr>
      <vt:lpstr>Verot+vos2024</vt:lpstr>
      <vt:lpstr>Verot-23-27</vt:lpstr>
      <vt:lpstr>VOS-22-28</vt:lpstr>
      <vt:lpstr>Vero%-23-24</vt:lpstr>
      <vt:lpstr>Sote-laskelma</vt:lpstr>
      <vt:lpstr>sote19ja22</vt:lpstr>
      <vt:lpstr>Tasapaino19-27</vt:lpstr>
      <vt:lpstr>VM-kto2024</vt:lpstr>
      <vt:lpstr>Tkate-15-28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creator>Riikonen Olli</dc:creator>
  <cp:lastModifiedBy>Riikonen Olli</cp:lastModifiedBy>
  <cp:lastPrinted>2021-04-22T10:06:15Z</cp:lastPrinted>
  <dcterms:created xsi:type="dcterms:W3CDTF">2016-10-23T13:00:51Z</dcterms:created>
  <dcterms:modified xsi:type="dcterms:W3CDTF">2024-06-13T13:19:42Z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0x010100050E8C7C1423A147B0CFE2687E431904</vt:lpwstr>
  </property>
</Properties>
</file>